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upload\"/>
    </mc:Choice>
  </mc:AlternateContent>
  <xr:revisionPtr revIDLastSave="0" documentId="8_{843C34EF-6BAA-4599-9E4D-A9D28B0C8A9B}" xr6:coauthVersionLast="46" xr6:coauthVersionMax="46" xr10:uidLastSave="{00000000-0000-0000-0000-000000000000}"/>
  <bookViews>
    <workbookView xWindow="345" yWindow="210" windowWidth="19635" windowHeight="10635" activeTab="3" xr2:uid="{AF534373-CBD2-4AF2-87EA-4E52676EC1BC}"/>
  </bookViews>
  <sheets>
    <sheet name="一都一府二県の感染率" sheetId="1" r:id="rId1"/>
    <sheet name="Da_heisst" sheetId="5" r:id="rId2"/>
    <sheet name="新規感染者数" sheetId="2" r:id="rId3"/>
    <sheet name="再生産数" sheetId="4" r:id="rId4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04" i="4" l="1"/>
  <c r="T104" i="4" s="1"/>
  <c r="S103" i="4"/>
  <c r="T103" i="4" s="1"/>
  <c r="M107" i="4"/>
  <c r="N107" i="4" s="1"/>
  <c r="L107" i="4"/>
  <c r="K107" i="4"/>
  <c r="I107" i="4"/>
  <c r="J107" i="4" s="1"/>
  <c r="B107" i="4"/>
  <c r="B108" i="4" s="1"/>
  <c r="B109" i="4" s="1"/>
  <c r="B110" i="4" s="1"/>
  <c r="B111" i="4" s="1"/>
  <c r="B112" i="4" s="1"/>
  <c r="Q106" i="4"/>
  <c r="R106" i="4" s="1"/>
  <c r="O106" i="4"/>
  <c r="P106" i="4" s="1"/>
  <c r="M106" i="4"/>
  <c r="N106" i="4" s="1"/>
  <c r="K106" i="4"/>
  <c r="L106" i="4" s="1"/>
  <c r="I106" i="4"/>
  <c r="J106" i="4" s="1"/>
  <c r="S89" i="4"/>
  <c r="S100" i="4"/>
  <c r="T100" i="4" s="1"/>
  <c r="S102" i="4"/>
  <c r="T102" i="4" s="1"/>
  <c r="S101" i="4"/>
  <c r="T101" i="4" s="1"/>
  <c r="Q105" i="4" l="1"/>
  <c r="R105" i="4" s="1"/>
  <c r="O105" i="4"/>
  <c r="P105" i="4" s="1"/>
  <c r="M105" i="4"/>
  <c r="N105" i="4" s="1"/>
  <c r="K105" i="4"/>
  <c r="L105" i="4" s="1"/>
  <c r="I105" i="4"/>
  <c r="J105" i="4" s="1"/>
  <c r="Q104" i="4"/>
  <c r="R104" i="4" s="1"/>
  <c r="O104" i="4"/>
  <c r="P104" i="4" s="1"/>
  <c r="M104" i="4"/>
  <c r="N104" i="4" s="1"/>
  <c r="K104" i="4"/>
  <c r="L104" i="4" s="1"/>
  <c r="I104" i="4"/>
  <c r="J104" i="4" s="1"/>
  <c r="B104" i="4"/>
  <c r="B105" i="4" s="1"/>
  <c r="B106" i="4" s="1"/>
  <c r="Q103" i="4"/>
  <c r="R103" i="4" s="1"/>
  <c r="O103" i="4"/>
  <c r="P103" i="4" s="1"/>
  <c r="S99" i="4"/>
  <c r="T99" i="4" s="1"/>
  <c r="M103" i="4"/>
  <c r="N103" i="4" s="1"/>
  <c r="M102" i="4"/>
  <c r="N102" i="4" s="1"/>
  <c r="M101" i="4"/>
  <c r="N101" i="4" s="1"/>
  <c r="M100" i="4"/>
  <c r="N100" i="4" s="1"/>
  <c r="M99" i="4"/>
  <c r="N99" i="4" s="1"/>
  <c r="M98" i="4"/>
  <c r="N98" i="4" s="1"/>
  <c r="M97" i="4"/>
  <c r="N97" i="4" s="1"/>
  <c r="M96" i="4"/>
  <c r="N96" i="4" s="1"/>
  <c r="M95" i="4"/>
  <c r="N95" i="4" s="1"/>
  <c r="M94" i="4"/>
  <c r="N94" i="4" s="1"/>
  <c r="M93" i="4"/>
  <c r="N93" i="4" s="1"/>
  <c r="M92" i="4"/>
  <c r="N92" i="4" s="1"/>
  <c r="M91" i="4"/>
  <c r="N91" i="4" s="1"/>
  <c r="M90" i="4"/>
  <c r="N90" i="4" s="1"/>
  <c r="M89" i="4"/>
  <c r="K103" i="4"/>
  <c r="L103" i="4" s="1"/>
  <c r="I103" i="4"/>
  <c r="J103" i="4" s="1"/>
  <c r="Q102" i="4"/>
  <c r="R102" i="4" s="1"/>
  <c r="O102" i="4"/>
  <c r="P102" i="4" s="1"/>
  <c r="K102" i="4"/>
  <c r="L102" i="4" s="1"/>
  <c r="I102" i="4"/>
  <c r="J102" i="4" s="1"/>
  <c r="Q101" i="4"/>
  <c r="R101" i="4" s="1"/>
  <c r="O101" i="4"/>
  <c r="P101" i="4" s="1"/>
  <c r="K101" i="4"/>
  <c r="L101" i="4" s="1"/>
  <c r="I101" i="4"/>
  <c r="J101" i="4" s="1"/>
  <c r="B101" i="4"/>
  <c r="B102" i="4" s="1"/>
  <c r="B103" i="4" s="1"/>
  <c r="S95" i="4"/>
  <c r="T95" i="4" s="1"/>
  <c r="S98" i="4"/>
  <c r="T98" i="4" s="1"/>
  <c r="S97" i="4"/>
  <c r="T97" i="4" s="1"/>
  <c r="S96" i="4"/>
  <c r="T96" i="4" s="1"/>
  <c r="Q100" i="4"/>
  <c r="R100" i="4" s="1"/>
  <c r="O100" i="4"/>
  <c r="P100" i="4" s="1"/>
  <c r="N101" i="1"/>
  <c r="K100" i="4"/>
  <c r="L100" i="4" s="1"/>
  <c r="I100" i="4"/>
  <c r="J100" i="4" s="1"/>
  <c r="B100" i="4"/>
  <c r="R99" i="4"/>
  <c r="Q99" i="4"/>
  <c r="P99" i="4"/>
  <c r="O99" i="4"/>
  <c r="L99" i="4"/>
  <c r="K99" i="4"/>
  <c r="J99" i="4"/>
  <c r="I99" i="4"/>
  <c r="Q98" i="4"/>
  <c r="R98" i="4" s="1"/>
  <c r="K98" i="4"/>
  <c r="L98" i="4" s="1"/>
  <c r="O98" i="4"/>
  <c r="P98" i="4" s="1"/>
  <c r="I98" i="4"/>
  <c r="J98" i="4" s="1"/>
  <c r="Q97" i="4"/>
  <c r="R97" i="4" s="1"/>
  <c r="O97" i="4"/>
  <c r="P97" i="4" s="1"/>
  <c r="K97" i="4"/>
  <c r="L97" i="4" s="1"/>
  <c r="K96" i="4"/>
  <c r="S94" i="4" l="1"/>
  <c r="T94" i="4" s="1"/>
  <c r="I97" i="4"/>
  <c r="J97" i="4" s="1"/>
  <c r="O96" i="4"/>
  <c r="P96" i="4" s="1"/>
  <c r="Q96" i="4"/>
  <c r="R96" i="4" s="1"/>
  <c r="L96" i="4"/>
  <c r="I96" i="4"/>
  <c r="J96" i="4" s="1"/>
  <c r="I95" i="4"/>
  <c r="J95" i="4"/>
  <c r="B97" i="4"/>
  <c r="B98" i="4" s="1"/>
  <c r="B99" i="4" s="1"/>
  <c r="B96" i="4"/>
  <c r="T91" i="4"/>
  <c r="S92" i="4"/>
  <c r="T92" i="4" s="1"/>
  <c r="S93" i="4"/>
  <c r="T93" i="4" s="1"/>
  <c r="S91" i="4"/>
  <c r="Q95" i="4"/>
  <c r="R95" i="4" s="1"/>
  <c r="O95" i="4"/>
  <c r="P95" i="4" s="1"/>
  <c r="O94" i="4"/>
  <c r="P94" i="4"/>
  <c r="K95" i="4"/>
  <c r="L95" i="4" s="1"/>
  <c r="B95" i="4"/>
  <c r="Q94" i="4"/>
  <c r="R94" i="4" s="1"/>
  <c r="K94" i="4"/>
  <c r="L94" i="4" s="1"/>
  <c r="I94" i="4"/>
  <c r="J94" i="4" s="1"/>
  <c r="B94" i="4"/>
  <c r="B93" i="4"/>
  <c r="Q93" i="4"/>
  <c r="R93" i="4" s="1"/>
  <c r="O93" i="4"/>
  <c r="P93" i="4" s="1"/>
  <c r="S90" i="4"/>
  <c r="T90" i="4" s="1"/>
  <c r="T89" i="4"/>
  <c r="S88" i="4"/>
  <c r="T88" i="4" s="1"/>
  <c r="K93" i="4"/>
  <c r="L93" i="4" s="1"/>
  <c r="I93" i="4"/>
  <c r="J93" i="4" s="1"/>
  <c r="Q92" i="4"/>
  <c r="R92" i="4" s="1"/>
  <c r="O92" i="4"/>
  <c r="P92" i="4" s="1"/>
  <c r="K92" i="4"/>
  <c r="L92" i="4" s="1"/>
  <c r="I92" i="4"/>
  <c r="J92" i="4" s="1"/>
  <c r="O91" i="4"/>
  <c r="P91" i="4" s="1"/>
  <c r="K91" i="4"/>
  <c r="L91" i="4" s="1"/>
  <c r="Q91" i="4"/>
  <c r="R91" i="4" s="1"/>
  <c r="J91" i="4"/>
  <c r="I91" i="4"/>
  <c r="S87" i="4"/>
  <c r="T87" i="4" s="1"/>
  <c r="S86" i="4"/>
  <c r="S85" i="4"/>
  <c r="Q90" i="4"/>
  <c r="R90" i="4" s="1"/>
  <c r="O90" i="4"/>
  <c r="P90" i="4" s="1"/>
  <c r="K90" i="4"/>
  <c r="L90" i="4" s="1"/>
  <c r="I90" i="4"/>
  <c r="J90" i="4" s="1"/>
  <c r="E33" i="5"/>
  <c r="E34" i="5" s="1"/>
  <c r="E35" i="5" s="1"/>
  <c r="E36" i="5" s="1"/>
  <c r="E37" i="5" s="1"/>
  <c r="E38" i="5" s="1"/>
  <c r="E39" i="5" s="1"/>
  <c r="E40" i="5" s="1"/>
  <c r="E41" i="5" s="1"/>
  <c r="E42" i="5" s="1"/>
  <c r="E43" i="5" s="1"/>
  <c r="E44" i="5" s="1"/>
  <c r="E45" i="5" s="1"/>
  <c r="E46" i="5" s="1"/>
  <c r="E47" i="5" s="1"/>
  <c r="E48" i="5" s="1"/>
  <c r="E49" i="5" s="1"/>
  <c r="E50" i="5" s="1"/>
  <c r="E51" i="5" s="1"/>
  <c r="E52" i="5" s="1"/>
  <c r="E53" i="5" s="1"/>
  <c r="E54" i="5" s="1"/>
  <c r="E55" i="5" s="1"/>
  <c r="E56" i="5" s="1"/>
  <c r="E57" i="5" s="1"/>
  <c r="E58" i="5" s="1"/>
  <c r="E59" i="5" s="1"/>
  <c r="E60" i="5" s="1"/>
  <c r="E61" i="5" s="1"/>
  <c r="E62" i="5" s="1"/>
  <c r="E63" i="5" s="1"/>
  <c r="E64" i="5" s="1"/>
  <c r="E65" i="5" s="1"/>
  <c r="E66" i="5" s="1"/>
  <c r="E67" i="5" s="1"/>
  <c r="E68" i="5" s="1"/>
  <c r="E69" i="5" s="1"/>
  <c r="E70" i="5" s="1"/>
  <c r="E71" i="5" s="1"/>
  <c r="E72" i="5" s="1"/>
  <c r="E73" i="5" s="1"/>
  <c r="E74" i="5" s="1"/>
  <c r="E75" i="5" s="1"/>
  <c r="E76" i="5" s="1"/>
  <c r="E77" i="5" s="1"/>
  <c r="E78" i="5" s="1"/>
  <c r="E79" i="5" s="1"/>
  <c r="E80" i="5" s="1"/>
  <c r="E81" i="5" s="1"/>
  <c r="E82" i="5" s="1"/>
  <c r="E83" i="5" s="1"/>
  <c r="E84" i="5" s="1"/>
  <c r="E85" i="5" s="1"/>
  <c r="E86" i="5" s="1"/>
  <c r="E87" i="5" s="1"/>
  <c r="E88" i="5" s="1"/>
  <c r="E89" i="5" s="1"/>
  <c r="E90" i="5" s="1"/>
  <c r="E91" i="5" s="1"/>
  <c r="E92" i="5" s="1"/>
  <c r="E93" i="5" s="1"/>
  <c r="E94" i="5" s="1"/>
  <c r="E95" i="5" s="1"/>
  <c r="E96" i="5" s="1"/>
  <c r="E97" i="5" s="1"/>
  <c r="E98" i="5" s="1"/>
  <c r="E99" i="5" s="1"/>
  <c r="E100" i="5" s="1"/>
  <c r="E101" i="5" s="1"/>
  <c r="E102" i="5" s="1"/>
  <c r="E103" i="5" s="1"/>
  <c r="E104" i="5" s="1"/>
  <c r="E105" i="5" s="1"/>
  <c r="E106" i="5" s="1"/>
  <c r="E107" i="5" s="1"/>
  <c r="E108" i="5" s="1"/>
  <c r="E109" i="5" s="1"/>
  <c r="E110" i="5" s="1"/>
  <c r="E111" i="5" s="1"/>
  <c r="E112" i="5" s="1"/>
  <c r="E113" i="5" s="1"/>
  <c r="E114" i="5" s="1"/>
  <c r="E115" i="5" s="1"/>
  <c r="E116" i="5" s="1"/>
  <c r="E117" i="5" s="1"/>
  <c r="E118" i="5" s="1"/>
  <c r="E119" i="5" s="1"/>
  <c r="E120" i="5" s="1"/>
  <c r="E121" i="5" s="1"/>
  <c r="E122" i="5" s="1"/>
  <c r="E123" i="5" s="1"/>
  <c r="E124" i="5" s="1"/>
  <c r="E125" i="5" s="1"/>
  <c r="E126" i="5" s="1"/>
  <c r="E127" i="5" s="1"/>
  <c r="E128" i="5" s="1"/>
  <c r="E129" i="5" s="1"/>
  <c r="E130" i="5" s="1"/>
  <c r="E131" i="5" s="1"/>
  <c r="E132" i="5" s="1"/>
  <c r="E133" i="5" s="1"/>
  <c r="E134" i="5" s="1"/>
  <c r="E135" i="5" s="1"/>
  <c r="E6" i="5"/>
  <c r="A1049" i="5"/>
  <c r="B1049" i="5" s="1"/>
  <c r="A610" i="5"/>
  <c r="B610" i="5" s="1"/>
  <c r="A609" i="5"/>
  <c r="B609" i="5"/>
  <c r="B358" i="5"/>
  <c r="A357" i="5"/>
  <c r="A358" i="5" s="1"/>
  <c r="A359" i="5" s="1"/>
  <c r="B356" i="5"/>
  <c r="A356" i="5"/>
  <c r="A306" i="5"/>
  <c r="B306" i="5" s="1"/>
  <c r="C305" i="5" s="1"/>
  <c r="C304" i="5"/>
  <c r="C303" i="5"/>
  <c r="C302" i="5"/>
  <c r="C301" i="5"/>
  <c r="C300" i="5"/>
  <c r="C299" i="5"/>
  <c r="C298" i="5"/>
  <c r="C297" i="5"/>
  <c r="C296" i="5"/>
  <c r="C295" i="5"/>
  <c r="C294" i="5"/>
  <c r="C293" i="5"/>
  <c r="C292" i="5"/>
  <c r="C291" i="5"/>
  <c r="C290" i="5"/>
  <c r="C289" i="5"/>
  <c r="C288" i="5"/>
  <c r="C287" i="5"/>
  <c r="C286" i="5"/>
  <c r="C285" i="5"/>
  <c r="C284" i="5"/>
  <c r="C283" i="5"/>
  <c r="C282" i="5"/>
  <c r="C281" i="5"/>
  <c r="C280" i="5"/>
  <c r="C279" i="5"/>
  <c r="C278" i="5"/>
  <c r="C277" i="5"/>
  <c r="C276" i="5"/>
  <c r="C275" i="5"/>
  <c r="C274" i="5"/>
  <c r="C273" i="5"/>
  <c r="C272" i="5"/>
  <c r="C271" i="5"/>
  <c r="C270" i="5"/>
  <c r="C269" i="5"/>
  <c r="C268" i="5"/>
  <c r="C267" i="5"/>
  <c r="C266" i="5"/>
  <c r="C265" i="5"/>
  <c r="C264" i="5"/>
  <c r="C263" i="5"/>
  <c r="C262" i="5"/>
  <c r="C261" i="5"/>
  <c r="C260" i="5"/>
  <c r="C259" i="5"/>
  <c r="C258" i="5"/>
  <c r="C257" i="5"/>
  <c r="C256" i="5"/>
  <c r="C255" i="5"/>
  <c r="C254" i="5"/>
  <c r="C253" i="5"/>
  <c r="C252" i="5"/>
  <c r="C251" i="5"/>
  <c r="C250" i="5"/>
  <c r="C249" i="5"/>
  <c r="C248" i="5"/>
  <c r="C247" i="5"/>
  <c r="C246" i="5"/>
  <c r="C245" i="5"/>
  <c r="C244" i="5"/>
  <c r="C243" i="5"/>
  <c r="C242" i="5"/>
  <c r="C241" i="5"/>
  <c r="C240" i="5"/>
  <c r="C239" i="5"/>
  <c r="C238" i="5"/>
  <c r="C237" i="5"/>
  <c r="C236" i="5"/>
  <c r="C235" i="5"/>
  <c r="C234" i="5"/>
  <c r="C233" i="5"/>
  <c r="C232" i="5"/>
  <c r="C231" i="5"/>
  <c r="C230" i="5"/>
  <c r="C229" i="5"/>
  <c r="C228" i="5"/>
  <c r="C227" i="5"/>
  <c r="C226" i="5"/>
  <c r="C225" i="5"/>
  <c r="C224" i="5"/>
  <c r="C223" i="5"/>
  <c r="C222" i="5"/>
  <c r="C221" i="5"/>
  <c r="C220" i="5"/>
  <c r="C219" i="5"/>
  <c r="C218" i="5"/>
  <c r="C217" i="5"/>
  <c r="C216" i="5"/>
  <c r="C215" i="5"/>
  <c r="C214" i="5"/>
  <c r="C213" i="5"/>
  <c r="C212" i="5"/>
  <c r="C211" i="5"/>
  <c r="C210" i="5"/>
  <c r="C209" i="5"/>
  <c r="C208" i="5"/>
  <c r="C207" i="5"/>
  <c r="C206" i="5"/>
  <c r="C205" i="5"/>
  <c r="C204" i="5"/>
  <c r="C203" i="5"/>
  <c r="C202" i="5"/>
  <c r="C201" i="5"/>
  <c r="C200" i="5"/>
  <c r="C199" i="5"/>
  <c r="C198" i="5"/>
  <c r="C197" i="5"/>
  <c r="C196" i="5"/>
  <c r="C195" i="5"/>
  <c r="C194" i="5"/>
  <c r="C193" i="5"/>
  <c r="C192" i="5"/>
  <c r="C191" i="5"/>
  <c r="C190" i="5"/>
  <c r="C189" i="5"/>
  <c r="C188" i="5"/>
  <c r="C187" i="5"/>
  <c r="C186" i="5"/>
  <c r="C185" i="5"/>
  <c r="C184" i="5"/>
  <c r="C183" i="5"/>
  <c r="C182" i="5"/>
  <c r="C181" i="5"/>
  <c r="C180" i="5"/>
  <c r="C179" i="5"/>
  <c r="C178" i="5"/>
  <c r="C177" i="5"/>
  <c r="C176" i="5"/>
  <c r="C175" i="5"/>
  <c r="C174" i="5"/>
  <c r="C173" i="5"/>
  <c r="C172" i="5"/>
  <c r="C171" i="5"/>
  <c r="C170" i="5"/>
  <c r="C169" i="5"/>
  <c r="C168" i="5"/>
  <c r="C167" i="5"/>
  <c r="C166" i="5"/>
  <c r="C165" i="5"/>
  <c r="C164" i="5"/>
  <c r="C163" i="5"/>
  <c r="C162" i="5"/>
  <c r="C161" i="5"/>
  <c r="C160" i="5"/>
  <c r="C159" i="5"/>
  <c r="C158" i="5"/>
  <c r="C157" i="5"/>
  <c r="C156" i="5"/>
  <c r="C155" i="5"/>
  <c r="C154" i="5"/>
  <c r="C153" i="5"/>
  <c r="C152" i="5"/>
  <c r="C151" i="5"/>
  <c r="C150" i="5"/>
  <c r="C149" i="5"/>
  <c r="C148" i="5"/>
  <c r="C147" i="5"/>
  <c r="C146" i="5"/>
  <c r="C145" i="5"/>
  <c r="C144" i="5"/>
  <c r="C143" i="5"/>
  <c r="C142" i="5"/>
  <c r="C141" i="5"/>
  <c r="C140" i="5"/>
  <c r="C139" i="5"/>
  <c r="C138" i="5"/>
  <c r="C137" i="5"/>
  <c r="C136" i="5"/>
  <c r="C135" i="5"/>
  <c r="C134" i="5"/>
  <c r="C133" i="5"/>
  <c r="C132" i="5"/>
  <c r="C131" i="5"/>
  <c r="C130" i="5"/>
  <c r="C129" i="5"/>
  <c r="C128" i="5"/>
  <c r="C127" i="5"/>
  <c r="C126" i="5"/>
  <c r="C125" i="5"/>
  <c r="C124" i="5"/>
  <c r="C123" i="5"/>
  <c r="C122" i="5"/>
  <c r="C121" i="5"/>
  <c r="C120" i="5"/>
  <c r="C119" i="5"/>
  <c r="C118" i="5"/>
  <c r="C117" i="5"/>
  <c r="C116" i="5"/>
  <c r="C115" i="5"/>
  <c r="C114" i="5"/>
  <c r="C113" i="5"/>
  <c r="C112" i="5"/>
  <c r="C111" i="5"/>
  <c r="C110" i="5"/>
  <c r="C109" i="5"/>
  <c r="C108" i="5"/>
  <c r="C107" i="5"/>
  <c r="C106" i="5"/>
  <c r="C105" i="5"/>
  <c r="C104" i="5"/>
  <c r="C103" i="5"/>
  <c r="C102" i="5"/>
  <c r="C101" i="5"/>
  <c r="C100" i="5"/>
  <c r="C99" i="5"/>
  <c r="C98" i="5"/>
  <c r="C97" i="5"/>
  <c r="C96" i="5"/>
  <c r="C95" i="5"/>
  <c r="C94" i="5"/>
  <c r="C93" i="5"/>
  <c r="C92" i="5"/>
  <c r="C91" i="5"/>
  <c r="C90" i="5"/>
  <c r="C89" i="5"/>
  <c r="C88" i="5"/>
  <c r="C87" i="5"/>
  <c r="C86" i="5"/>
  <c r="C85" i="5"/>
  <c r="C84" i="5"/>
  <c r="C83" i="5"/>
  <c r="C82" i="5"/>
  <c r="C81" i="5"/>
  <c r="C80" i="5"/>
  <c r="C79" i="5"/>
  <c r="C78" i="5"/>
  <c r="C77" i="5"/>
  <c r="C76" i="5"/>
  <c r="C75" i="5"/>
  <c r="C74" i="5"/>
  <c r="C73" i="5"/>
  <c r="C72" i="5"/>
  <c r="C71" i="5"/>
  <c r="C70" i="5"/>
  <c r="C69" i="5"/>
  <c r="C68" i="5"/>
  <c r="C67" i="5"/>
  <c r="C66" i="5"/>
  <c r="C65" i="5"/>
  <c r="C64" i="5"/>
  <c r="C63" i="5"/>
  <c r="C62" i="5"/>
  <c r="C61" i="5"/>
  <c r="C60" i="5"/>
  <c r="C59" i="5"/>
  <c r="C58" i="5"/>
  <c r="C57" i="5"/>
  <c r="C56" i="5"/>
  <c r="C55" i="5"/>
  <c r="C54" i="5"/>
  <c r="C53" i="5"/>
  <c r="C52" i="5"/>
  <c r="C51" i="5"/>
  <c r="C50" i="5"/>
  <c r="C49" i="5"/>
  <c r="C48" i="5"/>
  <c r="C47" i="5"/>
  <c r="C46" i="5"/>
  <c r="C45" i="5"/>
  <c r="C44" i="5"/>
  <c r="C43" i="5"/>
  <c r="C42" i="5"/>
  <c r="C41" i="5"/>
  <c r="C40" i="5"/>
  <c r="C39" i="5"/>
  <c r="C38" i="5"/>
  <c r="C37" i="5"/>
  <c r="C36" i="5"/>
  <c r="C35" i="5"/>
  <c r="C34" i="5"/>
  <c r="C33" i="5"/>
  <c r="C32" i="5"/>
  <c r="C31" i="5"/>
  <c r="C30" i="5"/>
  <c r="C29" i="5"/>
  <c r="C28" i="5"/>
  <c r="C27" i="5"/>
  <c r="C26" i="5"/>
  <c r="C25" i="5"/>
  <c r="C24" i="5"/>
  <c r="C23" i="5"/>
  <c r="C22" i="5"/>
  <c r="C21" i="5"/>
  <c r="C20" i="5"/>
  <c r="C19" i="5"/>
  <c r="C18" i="5"/>
  <c r="C17" i="5"/>
  <c r="C16" i="5"/>
  <c r="C15" i="5"/>
  <c r="C14" i="5"/>
  <c r="C13" i="5"/>
  <c r="C12" i="5"/>
  <c r="C11" i="5"/>
  <c r="C10" i="5"/>
  <c r="C9" i="5"/>
  <c r="C8" i="5"/>
  <c r="C7" i="5"/>
  <c r="C6" i="5"/>
  <c r="C5" i="5"/>
  <c r="C4" i="5"/>
  <c r="B304" i="5"/>
  <c r="B295" i="5"/>
  <c r="B284" i="5"/>
  <c r="B273" i="5"/>
  <c r="B267" i="5"/>
  <c r="B262" i="5"/>
  <c r="B256" i="5"/>
  <c r="B251" i="5"/>
  <c r="B246" i="5"/>
  <c r="B240" i="5"/>
  <c r="B235" i="5"/>
  <c r="B230" i="5"/>
  <c r="B224" i="5"/>
  <c r="B219" i="5"/>
  <c r="B214" i="5"/>
  <c r="B208" i="5"/>
  <c r="B203" i="5"/>
  <c r="B198" i="5"/>
  <c r="B192" i="5"/>
  <c r="B187" i="5"/>
  <c r="B182" i="5"/>
  <c r="B176" i="5"/>
  <c r="B171" i="5"/>
  <c r="B166" i="5"/>
  <c r="B160" i="5"/>
  <c r="B155" i="5"/>
  <c r="B150" i="5"/>
  <c r="B144" i="5"/>
  <c r="B139" i="5"/>
  <c r="B134" i="5"/>
  <c r="B128" i="5"/>
  <c r="B123" i="5"/>
  <c r="B118" i="5"/>
  <c r="B112" i="5"/>
  <c r="B111" i="5"/>
  <c r="B107" i="5"/>
  <c r="B106" i="5"/>
  <c r="B102" i="5"/>
  <c r="B100" i="5"/>
  <c r="B97" i="5"/>
  <c r="B96" i="5"/>
  <c r="B93" i="5"/>
  <c r="B92" i="5"/>
  <c r="B89" i="5"/>
  <c r="B88" i="5"/>
  <c r="B85" i="5"/>
  <c r="B84" i="5"/>
  <c r="B81" i="5"/>
  <c r="B80" i="5"/>
  <c r="B77" i="5"/>
  <c r="B76" i="5"/>
  <c r="B73" i="5"/>
  <c r="B72" i="5"/>
  <c r="B69" i="5"/>
  <c r="B68" i="5"/>
  <c r="B65" i="5"/>
  <c r="B64" i="5"/>
  <c r="B61" i="5"/>
  <c r="B60" i="5"/>
  <c r="B57" i="5"/>
  <c r="B56" i="5"/>
  <c r="B53" i="5"/>
  <c r="B52" i="5"/>
  <c r="B49" i="5"/>
  <c r="B48" i="5"/>
  <c r="B45" i="5"/>
  <c r="B44" i="5"/>
  <c r="B41" i="5"/>
  <c r="B40" i="5"/>
  <c r="B37" i="5"/>
  <c r="B36" i="5"/>
  <c r="B33" i="5"/>
  <c r="B32" i="5"/>
  <c r="B29" i="5"/>
  <c r="B28" i="5"/>
  <c r="B25" i="5"/>
  <c r="B24" i="5"/>
  <c r="B21" i="5"/>
  <c r="B20" i="5"/>
  <c r="B17" i="5"/>
  <c r="B16" i="5"/>
  <c r="B13" i="5"/>
  <c r="B12" i="5"/>
  <c r="B9" i="5"/>
  <c r="B8" i="5"/>
  <c r="B5" i="5"/>
  <c r="A263" i="5"/>
  <c r="A264" i="5" s="1"/>
  <c r="A265" i="5" s="1"/>
  <c r="A266" i="5" s="1"/>
  <c r="A267" i="5" s="1"/>
  <c r="A268" i="5" s="1"/>
  <c r="A269" i="5" s="1"/>
  <c r="A270" i="5" s="1"/>
  <c r="A271" i="5" s="1"/>
  <c r="A272" i="5" s="1"/>
  <c r="A273" i="5" s="1"/>
  <c r="A274" i="5" s="1"/>
  <c r="A275" i="5" s="1"/>
  <c r="A276" i="5" s="1"/>
  <c r="A277" i="5" s="1"/>
  <c r="A278" i="5" s="1"/>
  <c r="A279" i="5" s="1"/>
  <c r="A280" i="5" s="1"/>
  <c r="A281" i="5" s="1"/>
  <c r="A282" i="5" s="1"/>
  <c r="A283" i="5" s="1"/>
  <c r="A284" i="5" s="1"/>
  <c r="A285" i="5" s="1"/>
  <c r="A286" i="5" s="1"/>
  <c r="A287" i="5" s="1"/>
  <c r="A288" i="5" s="1"/>
  <c r="A289" i="5" s="1"/>
  <c r="A290" i="5" s="1"/>
  <c r="A291" i="5" s="1"/>
  <c r="A292" i="5" s="1"/>
  <c r="A293" i="5" s="1"/>
  <c r="A294" i="5" s="1"/>
  <c r="A295" i="5" s="1"/>
  <c r="A296" i="5" s="1"/>
  <c r="A297" i="5" s="1"/>
  <c r="A298" i="5" s="1"/>
  <c r="A299" i="5" s="1"/>
  <c r="A300" i="5" s="1"/>
  <c r="A301" i="5" s="1"/>
  <c r="A302" i="5" s="1"/>
  <c r="A303" i="5" s="1"/>
  <c r="A304" i="5" s="1"/>
  <c r="A305" i="5" s="1"/>
  <c r="A262" i="5"/>
  <c r="A222" i="5"/>
  <c r="A223" i="5" s="1"/>
  <c r="A224" i="5" s="1"/>
  <c r="A225" i="5" s="1"/>
  <c r="A226" i="5" s="1"/>
  <c r="A227" i="5" s="1"/>
  <c r="A228" i="5" s="1"/>
  <c r="A229" i="5" s="1"/>
  <c r="A230" i="5" s="1"/>
  <c r="A231" i="5" s="1"/>
  <c r="A232" i="5" s="1"/>
  <c r="A233" i="5" s="1"/>
  <c r="A234" i="5" s="1"/>
  <c r="A235" i="5" s="1"/>
  <c r="A236" i="5" s="1"/>
  <c r="A237" i="5" s="1"/>
  <c r="A238" i="5" s="1"/>
  <c r="A239" i="5" s="1"/>
  <c r="A240" i="5" s="1"/>
  <c r="A241" i="5" s="1"/>
  <c r="A242" i="5" s="1"/>
  <c r="A243" i="5" s="1"/>
  <c r="A244" i="5" s="1"/>
  <c r="A245" i="5" s="1"/>
  <c r="A246" i="5" s="1"/>
  <c r="A247" i="5" s="1"/>
  <c r="A248" i="5" s="1"/>
  <c r="A249" i="5" s="1"/>
  <c r="A250" i="5" s="1"/>
  <c r="A251" i="5" s="1"/>
  <c r="A252" i="5" s="1"/>
  <c r="A253" i="5" s="1"/>
  <c r="A254" i="5" s="1"/>
  <c r="A255" i="5" s="1"/>
  <c r="A256" i="5" s="1"/>
  <c r="A257" i="5" s="1"/>
  <c r="A258" i="5" s="1"/>
  <c r="A259" i="5" s="1"/>
  <c r="A260" i="5" s="1"/>
  <c r="A261" i="5" s="1"/>
  <c r="A221" i="5"/>
  <c r="A8" i="5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3" i="5" s="1"/>
  <c r="A64" i="5" s="1"/>
  <c r="A65" i="5" s="1"/>
  <c r="A66" i="5" s="1"/>
  <c r="A67" i="5" s="1"/>
  <c r="A68" i="5" s="1"/>
  <c r="A69" i="5" s="1"/>
  <c r="A70" i="5" s="1"/>
  <c r="A71" i="5" s="1"/>
  <c r="A72" i="5" s="1"/>
  <c r="A73" i="5" s="1"/>
  <c r="A74" i="5" s="1"/>
  <c r="A75" i="5" s="1"/>
  <c r="A76" i="5" s="1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A94" i="5" s="1"/>
  <c r="A95" i="5" s="1"/>
  <c r="A96" i="5" s="1"/>
  <c r="A97" i="5" s="1"/>
  <c r="A98" i="5" s="1"/>
  <c r="A99" i="5" s="1"/>
  <c r="A100" i="5" s="1"/>
  <c r="A101" i="5" s="1"/>
  <c r="A102" i="5" s="1"/>
  <c r="A103" i="5" s="1"/>
  <c r="A104" i="5" s="1"/>
  <c r="A105" i="5" s="1"/>
  <c r="A106" i="5" s="1"/>
  <c r="A107" i="5" s="1"/>
  <c r="A108" i="5" s="1"/>
  <c r="A109" i="5" s="1"/>
  <c r="A110" i="5" s="1"/>
  <c r="A111" i="5" s="1"/>
  <c r="A112" i="5" s="1"/>
  <c r="A113" i="5" s="1"/>
  <c r="A114" i="5" s="1"/>
  <c r="A115" i="5" s="1"/>
  <c r="A116" i="5" s="1"/>
  <c r="A117" i="5" s="1"/>
  <c r="A118" i="5" s="1"/>
  <c r="A119" i="5" s="1"/>
  <c r="A120" i="5" s="1"/>
  <c r="A121" i="5" s="1"/>
  <c r="A122" i="5" s="1"/>
  <c r="A123" i="5" s="1"/>
  <c r="A124" i="5" s="1"/>
  <c r="A125" i="5" s="1"/>
  <c r="A126" i="5" s="1"/>
  <c r="A127" i="5" s="1"/>
  <c r="A128" i="5" s="1"/>
  <c r="A129" i="5" s="1"/>
  <c r="A130" i="5" s="1"/>
  <c r="A131" i="5" s="1"/>
  <c r="A132" i="5" s="1"/>
  <c r="A133" i="5" s="1"/>
  <c r="A134" i="5" s="1"/>
  <c r="A135" i="5" s="1"/>
  <c r="A136" i="5" s="1"/>
  <c r="A137" i="5" s="1"/>
  <c r="A138" i="5" s="1"/>
  <c r="A139" i="5" s="1"/>
  <c r="A140" i="5" s="1"/>
  <c r="A141" i="5" s="1"/>
  <c r="A142" i="5" s="1"/>
  <c r="A143" i="5" s="1"/>
  <c r="A144" i="5" s="1"/>
  <c r="A145" i="5" s="1"/>
  <c r="A146" i="5" s="1"/>
  <c r="A147" i="5" s="1"/>
  <c r="A148" i="5" s="1"/>
  <c r="A149" i="5" s="1"/>
  <c r="A150" i="5" s="1"/>
  <c r="A151" i="5" s="1"/>
  <c r="A152" i="5" s="1"/>
  <c r="A153" i="5" s="1"/>
  <c r="A154" i="5" s="1"/>
  <c r="A155" i="5" s="1"/>
  <c r="A156" i="5" s="1"/>
  <c r="A157" i="5" s="1"/>
  <c r="A158" i="5" s="1"/>
  <c r="A159" i="5" s="1"/>
  <c r="A160" i="5" s="1"/>
  <c r="A161" i="5" s="1"/>
  <c r="A162" i="5" s="1"/>
  <c r="A163" i="5" s="1"/>
  <c r="A164" i="5" s="1"/>
  <c r="A165" i="5" s="1"/>
  <c r="A166" i="5" s="1"/>
  <c r="A167" i="5" s="1"/>
  <c r="A168" i="5" s="1"/>
  <c r="A169" i="5" s="1"/>
  <c r="A170" i="5" s="1"/>
  <c r="A171" i="5" s="1"/>
  <c r="A172" i="5" s="1"/>
  <c r="A173" i="5" s="1"/>
  <c r="A174" i="5" s="1"/>
  <c r="A175" i="5" s="1"/>
  <c r="A176" i="5" s="1"/>
  <c r="A177" i="5" s="1"/>
  <c r="A178" i="5" s="1"/>
  <c r="A179" i="5" s="1"/>
  <c r="A180" i="5" s="1"/>
  <c r="A181" i="5" s="1"/>
  <c r="A182" i="5" s="1"/>
  <c r="A183" i="5" s="1"/>
  <c r="A184" i="5" s="1"/>
  <c r="A185" i="5" s="1"/>
  <c r="A186" i="5" s="1"/>
  <c r="A187" i="5" s="1"/>
  <c r="A188" i="5" s="1"/>
  <c r="A189" i="5" s="1"/>
  <c r="A190" i="5" s="1"/>
  <c r="A191" i="5" s="1"/>
  <c r="A192" i="5" s="1"/>
  <c r="A193" i="5" s="1"/>
  <c r="A194" i="5" s="1"/>
  <c r="A195" i="5" s="1"/>
  <c r="A196" i="5" s="1"/>
  <c r="A197" i="5" s="1"/>
  <c r="A198" i="5" s="1"/>
  <c r="A199" i="5" s="1"/>
  <c r="A200" i="5" s="1"/>
  <c r="A201" i="5" s="1"/>
  <c r="A202" i="5" s="1"/>
  <c r="A203" i="5" s="1"/>
  <c r="A204" i="5" s="1"/>
  <c r="A205" i="5" s="1"/>
  <c r="A206" i="5" s="1"/>
  <c r="A207" i="5" s="1"/>
  <c r="A208" i="5" s="1"/>
  <c r="A209" i="5" s="1"/>
  <c r="A210" i="5" s="1"/>
  <c r="A211" i="5" s="1"/>
  <c r="A212" i="5" s="1"/>
  <c r="A213" i="5" s="1"/>
  <c r="A214" i="5" s="1"/>
  <c r="A215" i="5" s="1"/>
  <c r="A216" i="5" s="1"/>
  <c r="A217" i="5" s="1"/>
  <c r="A218" i="5" s="1"/>
  <c r="A219" i="5" s="1"/>
  <c r="A220" i="5" s="1"/>
  <c r="A7" i="5"/>
  <c r="A6" i="5"/>
  <c r="G80" i="5"/>
  <c r="G81" i="5" s="1"/>
  <c r="G82" i="5" s="1"/>
  <c r="G83" i="5" s="1"/>
  <c r="G84" i="5" s="1"/>
  <c r="G85" i="5" s="1"/>
  <c r="G86" i="5" s="1"/>
  <c r="G87" i="5" s="1"/>
  <c r="G88" i="5" s="1"/>
  <c r="G89" i="5" s="1"/>
  <c r="G90" i="5" s="1"/>
  <c r="G91" i="5" s="1"/>
  <c r="G92" i="5" s="1"/>
  <c r="G93" i="5" s="1"/>
  <c r="G94" i="5" s="1"/>
  <c r="G95" i="5" s="1"/>
  <c r="G96" i="5" s="1"/>
  <c r="G97" i="5" s="1"/>
  <c r="G98" i="5" s="1"/>
  <c r="G99" i="5" s="1"/>
  <c r="G100" i="5" s="1"/>
  <c r="G101" i="5" s="1"/>
  <c r="G102" i="5" s="1"/>
  <c r="G103" i="5" s="1"/>
  <c r="G104" i="5" s="1"/>
  <c r="G105" i="5" s="1"/>
  <c r="G106" i="5" s="1"/>
  <c r="G107" i="5" s="1"/>
  <c r="G108" i="5" s="1"/>
  <c r="G109" i="5" s="1"/>
  <c r="G110" i="5" s="1"/>
  <c r="G111" i="5" s="1"/>
  <c r="G112" i="5" s="1"/>
  <c r="G113" i="5" s="1"/>
  <c r="G114" i="5" s="1"/>
  <c r="G115" i="5" s="1"/>
  <c r="G116" i="5" s="1"/>
  <c r="G117" i="5" s="1"/>
  <c r="G118" i="5" s="1"/>
  <c r="G119" i="5" s="1"/>
  <c r="G120" i="5" s="1"/>
  <c r="G121" i="5" s="1"/>
  <c r="G122" i="5" s="1"/>
  <c r="G123" i="5" s="1"/>
  <c r="G124" i="5" s="1"/>
  <c r="G125" i="5" s="1"/>
  <c r="G126" i="5" s="1"/>
  <c r="G127" i="5" s="1"/>
  <c r="G128" i="5" s="1"/>
  <c r="G129" i="5" s="1"/>
  <c r="G130" i="5" s="1"/>
  <c r="G131" i="5" s="1"/>
  <c r="G132" i="5" s="1"/>
  <c r="G133" i="5" s="1"/>
  <c r="G134" i="5" s="1"/>
  <c r="G135" i="5" s="1"/>
  <c r="D6" i="5"/>
  <c r="D7" i="5" s="1"/>
  <c r="D8" i="5" s="1"/>
  <c r="D9" i="5" s="1"/>
  <c r="D10" i="5" s="1"/>
  <c r="D11" i="5" s="1"/>
  <c r="D12" i="5" s="1"/>
  <c r="D13" i="5" s="1"/>
  <c r="D14" i="5" s="1"/>
  <c r="D15" i="5" s="1"/>
  <c r="D16" i="5" s="1"/>
  <c r="D17" i="5" s="1"/>
  <c r="D18" i="5" s="1"/>
  <c r="D19" i="5" s="1"/>
  <c r="D20" i="5" s="1"/>
  <c r="D21" i="5" s="1"/>
  <c r="D22" i="5" s="1"/>
  <c r="D23" i="5" s="1"/>
  <c r="E7" i="5" s="1"/>
  <c r="E8" i="5" s="1"/>
  <c r="E9" i="5" s="1"/>
  <c r="E10" i="5" s="1"/>
  <c r="E11" i="5" s="1"/>
  <c r="E12" i="5" s="1"/>
  <c r="E13" i="5" s="1"/>
  <c r="E14" i="5" s="1"/>
  <c r="E15" i="5" s="1"/>
  <c r="E16" i="5" s="1"/>
  <c r="E17" i="5" s="1"/>
  <c r="E18" i="5" s="1"/>
  <c r="E19" i="5" s="1"/>
  <c r="E20" i="5" s="1"/>
  <c r="E21" i="5" s="1"/>
  <c r="E22" i="5" s="1"/>
  <c r="E23" i="5" s="1"/>
  <c r="E24" i="5" s="1"/>
  <c r="E25" i="5" s="1"/>
  <c r="E26" i="5" s="1"/>
  <c r="E27" i="5" s="1"/>
  <c r="E28" i="5" s="1"/>
  <c r="E29" i="5" s="1"/>
  <c r="E30" i="5" s="1"/>
  <c r="E31" i="5" s="1"/>
  <c r="E32" i="5" s="1"/>
  <c r="B22" i="5"/>
  <c r="T86" i="4"/>
  <c r="T85" i="4"/>
  <c r="T84" i="4"/>
  <c r="T83" i="4"/>
  <c r="T82" i="4"/>
  <c r="T81" i="4"/>
  <c r="S84" i="4"/>
  <c r="S83" i="4"/>
  <c r="S82" i="4"/>
  <c r="S81" i="4"/>
  <c r="Q89" i="4"/>
  <c r="R89" i="4" s="1"/>
  <c r="K89" i="4"/>
  <c r="L89" i="4" s="1"/>
  <c r="O89" i="4"/>
  <c r="P89" i="4" s="1"/>
  <c r="O88" i="4"/>
  <c r="N89" i="4"/>
  <c r="I89" i="4"/>
  <c r="J89" i="4" s="1"/>
  <c r="I88" i="4"/>
  <c r="K86" i="4"/>
  <c r="A1050" i="5" l="1"/>
  <c r="A611" i="5"/>
  <c r="C609" i="5"/>
  <c r="B359" i="5"/>
  <c r="C358" i="5" s="1"/>
  <c r="A360" i="5"/>
  <c r="B357" i="5"/>
  <c r="C356" i="5" s="1"/>
  <c r="A307" i="5"/>
  <c r="B4" i="5"/>
  <c r="B302" i="5"/>
  <c r="B298" i="5"/>
  <c r="B294" i="5"/>
  <c r="B290" i="5"/>
  <c r="B286" i="5"/>
  <c r="B282" i="5"/>
  <c r="B278" i="5"/>
  <c r="B274" i="5"/>
  <c r="B270" i="5"/>
  <c r="B305" i="5"/>
  <c r="B301" i="5"/>
  <c r="B297" i="5"/>
  <c r="B293" i="5"/>
  <c r="B289" i="5"/>
  <c r="B285" i="5"/>
  <c r="B281" i="5"/>
  <c r="B277" i="5"/>
  <c r="B299" i="5"/>
  <c r="B291" i="5"/>
  <c r="B283" i="5"/>
  <c r="B275" i="5"/>
  <c r="B269" i="5"/>
  <c r="B265" i="5"/>
  <c r="B261" i="5"/>
  <c r="B257" i="5"/>
  <c r="B253" i="5"/>
  <c r="B249" i="5"/>
  <c r="B245" i="5"/>
  <c r="B241" i="5"/>
  <c r="B237" i="5"/>
  <c r="B233" i="5"/>
  <c r="B229" i="5"/>
  <c r="B225" i="5"/>
  <c r="B221" i="5"/>
  <c r="B217" i="5"/>
  <c r="B213" i="5"/>
  <c r="B209" i="5"/>
  <c r="B205" i="5"/>
  <c r="B201" i="5"/>
  <c r="B197" i="5"/>
  <c r="B193" i="5"/>
  <c r="B189" i="5"/>
  <c r="B185" i="5"/>
  <c r="B181" i="5"/>
  <c r="B177" i="5"/>
  <c r="B173" i="5"/>
  <c r="B169" i="5"/>
  <c r="B165" i="5"/>
  <c r="B161" i="5"/>
  <c r="B157" i="5"/>
  <c r="B153" i="5"/>
  <c r="B149" i="5"/>
  <c r="B145" i="5"/>
  <c r="B141" i="5"/>
  <c r="B137" i="5"/>
  <c r="B133" i="5"/>
  <c r="B129" i="5"/>
  <c r="B125" i="5"/>
  <c r="B121" i="5"/>
  <c r="B117" i="5"/>
  <c r="B113" i="5"/>
  <c r="B109" i="5"/>
  <c r="B105" i="5"/>
  <c r="B101" i="5"/>
  <c r="B6" i="5"/>
  <c r="B10" i="5"/>
  <c r="B14" i="5"/>
  <c r="B18" i="5"/>
  <c r="B26" i="5"/>
  <c r="B30" i="5"/>
  <c r="B34" i="5"/>
  <c r="B38" i="5"/>
  <c r="B42" i="5"/>
  <c r="B46" i="5"/>
  <c r="B50" i="5"/>
  <c r="B54" i="5"/>
  <c r="B58" i="5"/>
  <c r="B62" i="5"/>
  <c r="B66" i="5"/>
  <c r="B70" i="5"/>
  <c r="B74" i="5"/>
  <c r="B78" i="5"/>
  <c r="B82" i="5"/>
  <c r="B86" i="5"/>
  <c r="B90" i="5"/>
  <c r="B94" i="5"/>
  <c r="B98" i="5"/>
  <c r="B103" i="5"/>
  <c r="B108" i="5"/>
  <c r="B114" i="5"/>
  <c r="B119" i="5"/>
  <c r="B124" i="5"/>
  <c r="B130" i="5"/>
  <c r="B135" i="5"/>
  <c r="B140" i="5"/>
  <c r="B146" i="5"/>
  <c r="B151" i="5"/>
  <c r="B156" i="5"/>
  <c r="B162" i="5"/>
  <c r="B167" i="5"/>
  <c r="B172" i="5"/>
  <c r="B178" i="5"/>
  <c r="B183" i="5"/>
  <c r="B188" i="5"/>
  <c r="B194" i="5"/>
  <c r="B199" i="5"/>
  <c r="B204" i="5"/>
  <c r="B210" i="5"/>
  <c r="B215" i="5"/>
  <c r="B220" i="5"/>
  <c r="B226" i="5"/>
  <c r="B231" i="5"/>
  <c r="B236" i="5"/>
  <c r="B242" i="5"/>
  <c r="B247" i="5"/>
  <c r="B252" i="5"/>
  <c r="B258" i="5"/>
  <c r="B263" i="5"/>
  <c r="B268" i="5"/>
  <c r="B276" i="5"/>
  <c r="B287" i="5"/>
  <c r="B296" i="5"/>
  <c r="B7" i="5"/>
  <c r="B11" i="5"/>
  <c r="B15" i="5"/>
  <c r="B19" i="5"/>
  <c r="B23" i="5"/>
  <c r="B27" i="5"/>
  <c r="B31" i="5"/>
  <c r="B35" i="5"/>
  <c r="B39" i="5"/>
  <c r="B43" i="5"/>
  <c r="B47" i="5"/>
  <c r="B51" i="5"/>
  <c r="B55" i="5"/>
  <c r="B59" i="5"/>
  <c r="B63" i="5"/>
  <c r="B67" i="5"/>
  <c r="B71" i="5"/>
  <c r="B75" i="5"/>
  <c r="B79" i="5"/>
  <c r="B83" i="5"/>
  <c r="B87" i="5"/>
  <c r="B91" i="5"/>
  <c r="B95" i="5"/>
  <c r="B99" i="5"/>
  <c r="B104" i="5"/>
  <c r="B110" i="5"/>
  <c r="B115" i="5"/>
  <c r="B120" i="5"/>
  <c r="B126" i="5"/>
  <c r="B131" i="5"/>
  <c r="B136" i="5"/>
  <c r="B142" i="5"/>
  <c r="B147" i="5"/>
  <c r="B152" i="5"/>
  <c r="B158" i="5"/>
  <c r="B163" i="5"/>
  <c r="B168" i="5"/>
  <c r="B174" i="5"/>
  <c r="B179" i="5"/>
  <c r="B184" i="5"/>
  <c r="B190" i="5"/>
  <c r="B195" i="5"/>
  <c r="B200" i="5"/>
  <c r="B206" i="5"/>
  <c r="B211" i="5"/>
  <c r="B216" i="5"/>
  <c r="B222" i="5"/>
  <c r="B227" i="5"/>
  <c r="B232" i="5"/>
  <c r="B238" i="5"/>
  <c r="B243" i="5"/>
  <c r="B248" i="5"/>
  <c r="B254" i="5"/>
  <c r="B259" i="5"/>
  <c r="B264" i="5"/>
  <c r="B271" i="5"/>
  <c r="B279" i="5"/>
  <c r="B288" i="5"/>
  <c r="B300" i="5"/>
  <c r="B116" i="5"/>
  <c r="B122" i="5"/>
  <c r="B127" i="5"/>
  <c r="B132" i="5"/>
  <c r="B138" i="5"/>
  <c r="B143" i="5"/>
  <c r="B148" i="5"/>
  <c r="B154" i="5"/>
  <c r="B159" i="5"/>
  <c r="B164" i="5"/>
  <c r="B170" i="5"/>
  <c r="B175" i="5"/>
  <c r="B180" i="5"/>
  <c r="B186" i="5"/>
  <c r="B191" i="5"/>
  <c r="B196" i="5"/>
  <c r="B202" i="5"/>
  <c r="B207" i="5"/>
  <c r="B212" i="5"/>
  <c r="B218" i="5"/>
  <c r="B223" i="5"/>
  <c r="B228" i="5"/>
  <c r="B234" i="5"/>
  <c r="B239" i="5"/>
  <c r="B244" i="5"/>
  <c r="B250" i="5"/>
  <c r="B255" i="5"/>
  <c r="B260" i="5"/>
  <c r="B266" i="5"/>
  <c r="B272" i="5"/>
  <c r="B280" i="5"/>
  <c r="B292" i="5"/>
  <c r="B303" i="5"/>
  <c r="F6" i="5"/>
  <c r="P88" i="4"/>
  <c r="K88" i="4"/>
  <c r="L88" i="4" s="1"/>
  <c r="Q88" i="4"/>
  <c r="R88" i="4" s="1"/>
  <c r="M88" i="4"/>
  <c r="N88" i="4" s="1"/>
  <c r="J88" i="4"/>
  <c r="B88" i="4"/>
  <c r="B89" i="4" s="1"/>
  <c r="B90" i="4" s="1"/>
  <c r="B91" i="4" s="1"/>
  <c r="B92" i="4" s="1"/>
  <c r="Q87" i="4"/>
  <c r="R87" i="4" s="1"/>
  <c r="O87" i="4"/>
  <c r="P87" i="4" s="1"/>
  <c r="K87" i="4"/>
  <c r="L87" i="4" s="1"/>
  <c r="B87" i="4"/>
  <c r="M87" i="4"/>
  <c r="N87" i="4" s="1"/>
  <c r="I87" i="4"/>
  <c r="J87" i="4" s="1"/>
  <c r="P86" i="4"/>
  <c r="O86" i="4"/>
  <c r="Q86" i="4"/>
  <c r="R86" i="4" s="1"/>
  <c r="M86" i="4"/>
  <c r="N86" i="4"/>
  <c r="L86" i="4"/>
  <c r="J86" i="4"/>
  <c r="I86" i="4"/>
  <c r="B1050" i="5" l="1"/>
  <c r="C1049" i="5" s="1"/>
  <c r="A1051" i="5"/>
  <c r="B611" i="5"/>
  <c r="C610" i="5" s="1"/>
  <c r="A612" i="5"/>
  <c r="C357" i="5"/>
  <c r="A361" i="5"/>
  <c r="B360" i="5"/>
  <c r="C359" i="5" s="1"/>
  <c r="B307" i="5"/>
  <c r="C306" i="5" s="1"/>
  <c r="A308" i="5"/>
  <c r="F7" i="5"/>
  <c r="F8" i="5" s="1"/>
  <c r="F9" i="5" s="1"/>
  <c r="F10" i="5" s="1"/>
  <c r="F11" i="5" s="1"/>
  <c r="F12" i="5" s="1"/>
  <c r="F13" i="5" s="1"/>
  <c r="F14" i="5" s="1"/>
  <c r="F15" i="5" s="1"/>
  <c r="F16" i="5" s="1"/>
  <c r="F17" i="5" s="1"/>
  <c r="F18" i="5" s="1"/>
  <c r="F19" i="5" s="1"/>
  <c r="F20" i="5" s="1"/>
  <c r="F21" i="5" s="1"/>
  <c r="F22" i="5" s="1"/>
  <c r="F23" i="5" s="1"/>
  <c r="G24" i="5" s="1"/>
  <c r="G25" i="5" s="1"/>
  <c r="G26" i="5" s="1"/>
  <c r="G27" i="5" s="1"/>
  <c r="G28" i="5" s="1"/>
  <c r="G29" i="5" s="1"/>
  <c r="G30" i="5" s="1"/>
  <c r="G31" i="5" s="1"/>
  <c r="G32" i="5" s="1"/>
  <c r="G33" i="5" s="1"/>
  <c r="G34" i="5" s="1"/>
  <c r="G35" i="5" s="1"/>
  <c r="G36" i="5" s="1"/>
  <c r="G37" i="5" s="1"/>
  <c r="G38" i="5" s="1"/>
  <c r="G39" i="5" s="1"/>
  <c r="G40" i="5" s="1"/>
  <c r="G41" i="5" s="1"/>
  <c r="G42" i="5" s="1"/>
  <c r="G43" i="5" s="1"/>
  <c r="G44" i="5" s="1"/>
  <c r="G45" i="5" s="1"/>
  <c r="G46" i="5" s="1"/>
  <c r="G47" i="5" s="1"/>
  <c r="G48" i="5" s="1"/>
  <c r="G49" i="5" s="1"/>
  <c r="G50" i="5" s="1"/>
  <c r="G51" i="5" s="1"/>
  <c r="G52" i="5" s="1"/>
  <c r="G53" i="5" s="1"/>
  <c r="G54" i="5" s="1"/>
  <c r="G55" i="5" s="1"/>
  <c r="G56" i="5" s="1"/>
  <c r="G57" i="5" s="1"/>
  <c r="G58" i="5" s="1"/>
  <c r="G59" i="5" s="1"/>
  <c r="G60" i="5" s="1"/>
  <c r="G61" i="5" s="1"/>
  <c r="G62" i="5" s="1"/>
  <c r="G63" i="5" s="1"/>
  <c r="G64" i="5" s="1"/>
  <c r="G65" i="5" s="1"/>
  <c r="G66" i="5" s="1"/>
  <c r="G67" i="5" s="1"/>
  <c r="G68" i="5" s="1"/>
  <c r="G69" i="5" s="1"/>
  <c r="G70" i="5" s="1"/>
  <c r="G71" i="5" s="1"/>
  <c r="G72" i="5" s="1"/>
  <c r="G73" i="5" s="1"/>
  <c r="G74" i="5" s="1"/>
  <c r="G75" i="5" s="1"/>
  <c r="Q85" i="4"/>
  <c r="R85" i="4" s="1"/>
  <c r="O85" i="4"/>
  <c r="P85" i="4" s="1"/>
  <c r="K85" i="4"/>
  <c r="L85" i="4" s="1"/>
  <c r="B86" i="4"/>
  <c r="M85" i="4"/>
  <c r="N85" i="4" s="1"/>
  <c r="I85" i="4"/>
  <c r="J85" i="4" s="1"/>
  <c r="B85" i="4"/>
  <c r="S79" i="4"/>
  <c r="T79" i="4"/>
  <c r="A1052" i="5" l="1"/>
  <c r="B1051" i="5"/>
  <c r="C1050" i="5" s="1"/>
  <c r="A613" i="5"/>
  <c r="B612" i="5"/>
  <c r="C611" i="5" s="1"/>
  <c r="A362" i="5"/>
  <c r="B361" i="5"/>
  <c r="C360" i="5" s="1"/>
  <c r="A309" i="5"/>
  <c r="B308" i="5"/>
  <c r="C307" i="5" s="1"/>
  <c r="S80" i="4"/>
  <c r="T75" i="4"/>
  <c r="T74" i="4"/>
  <c r="T73" i="4"/>
  <c r="T71" i="4"/>
  <c r="T69" i="4"/>
  <c r="T68" i="4"/>
  <c r="T67" i="4"/>
  <c r="T66" i="4"/>
  <c r="T65" i="4"/>
  <c r="T64" i="4"/>
  <c r="T63" i="4"/>
  <c r="T62" i="4"/>
  <c r="T61" i="4"/>
  <c r="T60" i="4"/>
  <c r="T59" i="4"/>
  <c r="T58" i="4"/>
  <c r="T57" i="4"/>
  <c r="T56" i="4"/>
  <c r="T55" i="4"/>
  <c r="T54" i="4"/>
  <c r="T53" i="4"/>
  <c r="T52" i="4"/>
  <c r="T51" i="4"/>
  <c r="T50" i="4"/>
  <c r="T49" i="4"/>
  <c r="T48" i="4"/>
  <c r="T47" i="4"/>
  <c r="T46" i="4"/>
  <c r="T45" i="4"/>
  <c r="T44" i="4"/>
  <c r="T43" i="4"/>
  <c r="T42" i="4"/>
  <c r="T41" i="4"/>
  <c r="T40" i="4"/>
  <c r="T39" i="4"/>
  <c r="T38" i="4"/>
  <c r="T37" i="4"/>
  <c r="T36" i="4"/>
  <c r="T35" i="4"/>
  <c r="T34" i="4"/>
  <c r="T33" i="4"/>
  <c r="T32" i="4"/>
  <c r="T31" i="4"/>
  <c r="T30" i="4"/>
  <c r="T29" i="4"/>
  <c r="T28" i="4"/>
  <c r="T27" i="4"/>
  <c r="T26" i="4"/>
  <c r="T25" i="4"/>
  <c r="T24" i="4"/>
  <c r="T23" i="4"/>
  <c r="T22" i="4"/>
  <c r="T21" i="4"/>
  <c r="T20" i="4"/>
  <c r="T19" i="4"/>
  <c r="T18" i="4"/>
  <c r="T17" i="4"/>
  <c r="T16" i="4"/>
  <c r="T15" i="4"/>
  <c r="T14" i="4"/>
  <c r="T13" i="4"/>
  <c r="T12" i="4"/>
  <c r="T11" i="4"/>
  <c r="T10" i="4"/>
  <c r="T9" i="4"/>
  <c r="T8" i="4"/>
  <c r="T7" i="4"/>
  <c r="T6" i="4"/>
  <c r="T5" i="4"/>
  <c r="Q84" i="4"/>
  <c r="Q83" i="4"/>
  <c r="Q82" i="4"/>
  <c r="R82" i="4" s="1"/>
  <c r="R84" i="4"/>
  <c r="R83" i="4"/>
  <c r="R81" i="4"/>
  <c r="R80" i="4"/>
  <c r="R79" i="4"/>
  <c r="R78" i="4"/>
  <c r="R77" i="4"/>
  <c r="R76" i="4"/>
  <c r="R75" i="4"/>
  <c r="R74" i="4"/>
  <c r="R73" i="4"/>
  <c r="R72" i="4"/>
  <c r="R71" i="4"/>
  <c r="R70" i="4"/>
  <c r="R69" i="4"/>
  <c r="R68" i="4"/>
  <c r="R67" i="4"/>
  <c r="R66" i="4"/>
  <c r="R65" i="4"/>
  <c r="R64" i="4"/>
  <c r="R63" i="4"/>
  <c r="R62" i="4"/>
  <c r="R61" i="4"/>
  <c r="R60" i="4"/>
  <c r="R59" i="4"/>
  <c r="R58" i="4"/>
  <c r="R57" i="4"/>
  <c r="R56" i="4"/>
  <c r="R55" i="4"/>
  <c r="R54" i="4"/>
  <c r="R53" i="4"/>
  <c r="R52" i="4"/>
  <c r="R51" i="4"/>
  <c r="R50" i="4"/>
  <c r="R49" i="4"/>
  <c r="R48" i="4"/>
  <c r="R47" i="4"/>
  <c r="R46" i="4"/>
  <c r="R45" i="4"/>
  <c r="R44" i="4"/>
  <c r="R43" i="4"/>
  <c r="R42" i="4"/>
  <c r="R41" i="4"/>
  <c r="R40" i="4"/>
  <c r="R39" i="4"/>
  <c r="R38" i="4"/>
  <c r="R37" i="4"/>
  <c r="R36" i="4"/>
  <c r="R35" i="4"/>
  <c r="R34" i="4"/>
  <c r="R33" i="4"/>
  <c r="R32" i="4"/>
  <c r="R31" i="4"/>
  <c r="R30" i="4"/>
  <c r="R29" i="4"/>
  <c r="R28" i="4"/>
  <c r="R27" i="4"/>
  <c r="R26" i="4"/>
  <c r="R25" i="4"/>
  <c r="R24" i="4"/>
  <c r="R23" i="4"/>
  <c r="R22" i="4"/>
  <c r="R21" i="4"/>
  <c r="R20" i="4"/>
  <c r="R19" i="4"/>
  <c r="R18" i="4"/>
  <c r="R17" i="4"/>
  <c r="R16" i="4"/>
  <c r="R15" i="4"/>
  <c r="R14" i="4"/>
  <c r="R13" i="4"/>
  <c r="R12" i="4"/>
  <c r="R11" i="4"/>
  <c r="R10" i="4"/>
  <c r="R9" i="4"/>
  <c r="R8" i="4"/>
  <c r="R7" i="4"/>
  <c r="R6" i="4"/>
  <c r="R5" i="4"/>
  <c r="O84" i="4"/>
  <c r="P84" i="4" s="1"/>
  <c r="O83" i="4"/>
  <c r="P83" i="4" s="1"/>
  <c r="P82" i="4"/>
  <c r="P81" i="4"/>
  <c r="P80" i="4"/>
  <c r="P79" i="4"/>
  <c r="P78" i="4"/>
  <c r="P77" i="4"/>
  <c r="P76" i="4"/>
  <c r="P75" i="4"/>
  <c r="P74" i="4"/>
  <c r="P73" i="4"/>
  <c r="P72" i="4"/>
  <c r="P71" i="4"/>
  <c r="P70" i="4"/>
  <c r="P69" i="4"/>
  <c r="P68" i="4"/>
  <c r="P67" i="4"/>
  <c r="P66" i="4"/>
  <c r="P65" i="4"/>
  <c r="P64" i="4"/>
  <c r="P63" i="4"/>
  <c r="P62" i="4"/>
  <c r="P61" i="4"/>
  <c r="P60" i="4"/>
  <c r="P59" i="4"/>
  <c r="P58" i="4"/>
  <c r="P57" i="4"/>
  <c r="P56" i="4"/>
  <c r="P55" i="4"/>
  <c r="P54" i="4"/>
  <c r="P53" i="4"/>
  <c r="P52" i="4"/>
  <c r="P51" i="4"/>
  <c r="P50" i="4"/>
  <c r="P49" i="4"/>
  <c r="P48" i="4"/>
  <c r="P47" i="4"/>
  <c r="P46" i="4"/>
  <c r="P45" i="4"/>
  <c r="P44" i="4"/>
  <c r="P43" i="4"/>
  <c r="P42" i="4"/>
  <c r="P41" i="4"/>
  <c r="P40" i="4"/>
  <c r="P39" i="4"/>
  <c r="P38" i="4"/>
  <c r="P37" i="4"/>
  <c r="P36" i="4"/>
  <c r="P35" i="4"/>
  <c r="P34" i="4"/>
  <c r="P33" i="4"/>
  <c r="P32" i="4"/>
  <c r="P31" i="4"/>
  <c r="P30" i="4"/>
  <c r="P29" i="4"/>
  <c r="P28" i="4"/>
  <c r="P27" i="4"/>
  <c r="P26" i="4"/>
  <c r="P25" i="4"/>
  <c r="P24" i="4"/>
  <c r="P23" i="4"/>
  <c r="P22" i="4"/>
  <c r="P21" i="4"/>
  <c r="P20" i="4"/>
  <c r="P19" i="4"/>
  <c r="P18" i="4"/>
  <c r="P17" i="4"/>
  <c r="P16" i="4"/>
  <c r="P15" i="4"/>
  <c r="P14" i="4"/>
  <c r="P13" i="4"/>
  <c r="P12" i="4"/>
  <c r="P11" i="4"/>
  <c r="P10" i="4"/>
  <c r="P9" i="4"/>
  <c r="P8" i="4"/>
  <c r="P7" i="4"/>
  <c r="P6" i="4"/>
  <c r="P5" i="4"/>
  <c r="M84" i="4"/>
  <c r="M83" i="4"/>
  <c r="N84" i="4"/>
  <c r="N83" i="4"/>
  <c r="N82" i="4"/>
  <c r="N81" i="4"/>
  <c r="N80" i="4"/>
  <c r="N79" i="4"/>
  <c r="N78" i="4"/>
  <c r="N77" i="4"/>
  <c r="N76" i="4"/>
  <c r="N75" i="4"/>
  <c r="N74" i="4"/>
  <c r="N73" i="4"/>
  <c r="N72" i="4"/>
  <c r="N71" i="4"/>
  <c r="N70" i="4"/>
  <c r="N69" i="4"/>
  <c r="N68" i="4"/>
  <c r="N67" i="4"/>
  <c r="N66" i="4"/>
  <c r="N65" i="4"/>
  <c r="N64" i="4"/>
  <c r="N63" i="4"/>
  <c r="N62" i="4"/>
  <c r="N61" i="4"/>
  <c r="N60" i="4"/>
  <c r="N59" i="4"/>
  <c r="N58" i="4"/>
  <c r="N57" i="4"/>
  <c r="N56" i="4"/>
  <c r="N55" i="4"/>
  <c r="N54" i="4"/>
  <c r="N53" i="4"/>
  <c r="N52" i="4"/>
  <c r="N51" i="4"/>
  <c r="N50" i="4"/>
  <c r="N49" i="4"/>
  <c r="N48" i="4"/>
  <c r="N47" i="4"/>
  <c r="N46" i="4"/>
  <c r="N45" i="4"/>
  <c r="N44" i="4"/>
  <c r="N43" i="4"/>
  <c r="N42" i="4"/>
  <c r="N41" i="4"/>
  <c r="N40" i="4"/>
  <c r="N39" i="4"/>
  <c r="N38" i="4"/>
  <c r="N37" i="4"/>
  <c r="N36" i="4"/>
  <c r="N35" i="4"/>
  <c r="N34" i="4"/>
  <c r="N33" i="4"/>
  <c r="N32" i="4"/>
  <c r="N31" i="4"/>
  <c r="N30" i="4"/>
  <c r="N29" i="4"/>
  <c r="N28" i="4"/>
  <c r="N27" i="4"/>
  <c r="N26" i="4"/>
  <c r="N25" i="4"/>
  <c r="N24" i="4"/>
  <c r="N23" i="4"/>
  <c r="N22" i="4"/>
  <c r="N21" i="4"/>
  <c r="N20" i="4"/>
  <c r="N19" i="4"/>
  <c r="N18" i="4"/>
  <c r="N17" i="4"/>
  <c r="N16" i="4"/>
  <c r="N15" i="4"/>
  <c r="N14" i="4"/>
  <c r="N13" i="4"/>
  <c r="N12" i="4"/>
  <c r="N11" i="4"/>
  <c r="N10" i="4"/>
  <c r="N9" i="4"/>
  <c r="N8" i="4"/>
  <c r="N7" i="4"/>
  <c r="N6" i="4"/>
  <c r="N5" i="4"/>
  <c r="L84" i="4"/>
  <c r="L83" i="4"/>
  <c r="L82" i="4"/>
  <c r="L81" i="4"/>
  <c r="L80" i="4"/>
  <c r="L79" i="4"/>
  <c r="L78" i="4"/>
  <c r="L77" i="4"/>
  <c r="L76" i="4"/>
  <c r="L75" i="4"/>
  <c r="L74" i="4"/>
  <c r="L73" i="4"/>
  <c r="L72" i="4"/>
  <c r="L71" i="4"/>
  <c r="L70" i="4"/>
  <c r="L69" i="4"/>
  <c r="L68" i="4"/>
  <c r="L67" i="4"/>
  <c r="L66" i="4"/>
  <c r="L65" i="4"/>
  <c r="L64" i="4"/>
  <c r="L63" i="4"/>
  <c r="L62" i="4"/>
  <c r="L61" i="4"/>
  <c r="L60" i="4"/>
  <c r="L59" i="4"/>
  <c r="L58" i="4"/>
  <c r="L57" i="4"/>
  <c r="L56" i="4"/>
  <c r="L55" i="4"/>
  <c r="L54" i="4"/>
  <c r="L53" i="4"/>
  <c r="L52" i="4"/>
  <c r="L51" i="4"/>
  <c r="L50" i="4"/>
  <c r="L49" i="4"/>
  <c r="L48" i="4"/>
  <c r="L47" i="4"/>
  <c r="L46" i="4"/>
  <c r="L45" i="4"/>
  <c r="L44" i="4"/>
  <c r="L43" i="4"/>
  <c r="L42" i="4"/>
  <c r="L41" i="4"/>
  <c r="L40" i="4"/>
  <c r="L39" i="4"/>
  <c r="L38" i="4"/>
  <c r="L37" i="4"/>
  <c r="L36" i="4"/>
  <c r="L35" i="4"/>
  <c r="L34" i="4"/>
  <c r="L33" i="4"/>
  <c r="L32" i="4"/>
  <c r="L31" i="4"/>
  <c r="L30" i="4"/>
  <c r="L29" i="4"/>
  <c r="L28" i="4"/>
  <c r="L27" i="4"/>
  <c r="L26" i="4"/>
  <c r="L25" i="4"/>
  <c r="L24" i="4"/>
  <c r="L23" i="4"/>
  <c r="L22" i="4"/>
  <c r="L21" i="4"/>
  <c r="L20" i="4"/>
  <c r="L19" i="4"/>
  <c r="L18" i="4"/>
  <c r="L17" i="4"/>
  <c r="L16" i="4"/>
  <c r="L15" i="4"/>
  <c r="L14" i="4"/>
  <c r="L13" i="4"/>
  <c r="L12" i="4"/>
  <c r="L11" i="4"/>
  <c r="L10" i="4"/>
  <c r="L9" i="4"/>
  <c r="L8" i="4"/>
  <c r="L7" i="4"/>
  <c r="L6" i="4"/>
  <c r="L5" i="4"/>
  <c r="J5" i="4"/>
  <c r="J6" i="4"/>
  <c r="J7" i="4"/>
  <c r="J8" i="4"/>
  <c r="J9" i="4"/>
  <c r="J10" i="4"/>
  <c r="J11" i="4"/>
  <c r="J12" i="4"/>
  <c r="J13" i="4"/>
  <c r="J14" i="4"/>
  <c r="J15" i="4"/>
  <c r="J16" i="4"/>
  <c r="J17" i="4"/>
  <c r="J18" i="4"/>
  <c r="J19" i="4"/>
  <c r="J20" i="4"/>
  <c r="J21" i="4"/>
  <c r="J22" i="4"/>
  <c r="J23" i="4"/>
  <c r="J24" i="4"/>
  <c r="J25" i="4"/>
  <c r="J26" i="4"/>
  <c r="J27" i="4"/>
  <c r="J28" i="4"/>
  <c r="J29" i="4"/>
  <c r="J30" i="4"/>
  <c r="J31" i="4"/>
  <c r="J32" i="4"/>
  <c r="J33" i="4"/>
  <c r="J34" i="4"/>
  <c r="J35" i="4"/>
  <c r="J36" i="4"/>
  <c r="J37" i="4"/>
  <c r="J38" i="4"/>
  <c r="J39" i="4"/>
  <c r="J40" i="4"/>
  <c r="J41" i="4"/>
  <c r="J42" i="4"/>
  <c r="J43" i="4"/>
  <c r="J44" i="4"/>
  <c r="J45" i="4"/>
  <c r="J46" i="4"/>
  <c r="J47" i="4"/>
  <c r="J48" i="4"/>
  <c r="J49" i="4"/>
  <c r="J50" i="4"/>
  <c r="J51" i="4"/>
  <c r="J52" i="4"/>
  <c r="J53" i="4"/>
  <c r="J54" i="4"/>
  <c r="J55" i="4"/>
  <c r="J56" i="4"/>
  <c r="J57" i="4"/>
  <c r="J58" i="4"/>
  <c r="J59" i="4"/>
  <c r="J60" i="4"/>
  <c r="J61" i="4"/>
  <c r="J62" i="4"/>
  <c r="J63" i="4"/>
  <c r="J64" i="4"/>
  <c r="J65" i="4"/>
  <c r="J66" i="4"/>
  <c r="J67" i="4"/>
  <c r="J68" i="4"/>
  <c r="J69" i="4"/>
  <c r="J70" i="4"/>
  <c r="J71" i="4"/>
  <c r="J72" i="4"/>
  <c r="J73" i="4"/>
  <c r="J74" i="4"/>
  <c r="J75" i="4"/>
  <c r="J76" i="4"/>
  <c r="J77" i="4"/>
  <c r="J78" i="4"/>
  <c r="J79" i="4"/>
  <c r="J80" i="4"/>
  <c r="J81" i="4"/>
  <c r="J82" i="4"/>
  <c r="J83" i="4"/>
  <c r="J84" i="4"/>
  <c r="K84" i="4"/>
  <c r="K83" i="4"/>
  <c r="I84" i="4"/>
  <c r="I83" i="4"/>
  <c r="O82" i="4"/>
  <c r="I82" i="4"/>
  <c r="M82" i="4"/>
  <c r="K82" i="4"/>
  <c r="Q81" i="4"/>
  <c r="O81" i="4"/>
  <c r="K81" i="4"/>
  <c r="S73" i="4"/>
  <c r="S75" i="4"/>
  <c r="S76" i="4"/>
  <c r="T76" i="4" s="1"/>
  <c r="B1052" i="5" l="1"/>
  <c r="C1051" i="5" s="1"/>
  <c r="A1053" i="5"/>
  <c r="A614" i="5"/>
  <c r="B613" i="5"/>
  <c r="C612" i="5" s="1"/>
  <c r="A363" i="5"/>
  <c r="B362" i="5"/>
  <c r="C361" i="5" s="1"/>
  <c r="A310" i="5"/>
  <c r="B309" i="5"/>
  <c r="C308" i="5" s="1"/>
  <c r="I81" i="4"/>
  <c r="M81" i="4"/>
  <c r="K80" i="4"/>
  <c r="M80" i="4"/>
  <c r="O80" i="4"/>
  <c r="Q80" i="4"/>
  <c r="T80" i="4"/>
  <c r="I80" i="4"/>
  <c r="S74" i="4"/>
  <c r="S71" i="4"/>
  <c r="S68" i="4"/>
  <c r="S51" i="4"/>
  <c r="S62" i="4"/>
  <c r="S60" i="4"/>
  <c r="S78" i="4"/>
  <c r="T78" i="4" s="1"/>
  <c r="S77" i="4"/>
  <c r="T77" i="4" s="1"/>
  <c r="S72" i="4"/>
  <c r="T72" i="4" s="1"/>
  <c r="S70" i="4"/>
  <c r="T70" i="4" s="1"/>
  <c r="S69" i="4"/>
  <c r="S67" i="4"/>
  <c r="S66" i="4"/>
  <c r="S65" i="4"/>
  <c r="S64" i="4"/>
  <c r="S63" i="4"/>
  <c r="S61" i="4"/>
  <c r="S59" i="4"/>
  <c r="S58" i="4"/>
  <c r="S57" i="4"/>
  <c r="S56" i="4"/>
  <c r="S55" i="4"/>
  <c r="S54" i="4"/>
  <c r="S53" i="4"/>
  <c r="S52" i="4"/>
  <c r="S50" i="4"/>
  <c r="S49" i="4"/>
  <c r="S48" i="4"/>
  <c r="S47" i="4"/>
  <c r="S46" i="4"/>
  <c r="S45" i="4"/>
  <c r="S44" i="4"/>
  <c r="S43" i="4"/>
  <c r="S42" i="4"/>
  <c r="S41" i="4"/>
  <c r="S40" i="4"/>
  <c r="S39" i="4"/>
  <c r="S38" i="4"/>
  <c r="S37" i="4"/>
  <c r="S36" i="4"/>
  <c r="S35" i="4"/>
  <c r="S34" i="4"/>
  <c r="S33" i="4"/>
  <c r="S32" i="4"/>
  <c r="S31" i="4"/>
  <c r="S30" i="4"/>
  <c r="S29" i="4"/>
  <c r="S28" i="4"/>
  <c r="S27" i="4"/>
  <c r="S26" i="4"/>
  <c r="S25" i="4"/>
  <c r="S24" i="4"/>
  <c r="S23" i="4"/>
  <c r="S22" i="4"/>
  <c r="S21" i="4"/>
  <c r="S20" i="4"/>
  <c r="S19" i="4"/>
  <c r="S18" i="4"/>
  <c r="S17" i="4"/>
  <c r="S16" i="4"/>
  <c r="S15" i="4"/>
  <c r="S14" i="4"/>
  <c r="S13" i="4"/>
  <c r="S12" i="4"/>
  <c r="S11" i="4"/>
  <c r="S10" i="4"/>
  <c r="S9" i="4"/>
  <c r="S8" i="4"/>
  <c r="S7" i="4"/>
  <c r="S6" i="4"/>
  <c r="S5" i="4"/>
  <c r="O79" i="4"/>
  <c r="M79" i="4"/>
  <c r="I79" i="4"/>
  <c r="Q79" i="4"/>
  <c r="K79" i="4"/>
  <c r="B1053" i="5" l="1"/>
  <c r="C1052" i="5" s="1"/>
  <c r="A1054" i="5"/>
  <c r="B614" i="5"/>
  <c r="C613" i="5" s="1"/>
  <c r="A615" i="5"/>
  <c r="B363" i="5"/>
  <c r="C362" i="5" s="1"/>
  <c r="A364" i="5"/>
  <c r="B310" i="5"/>
  <c r="C309" i="5" s="1"/>
  <c r="A311" i="5"/>
  <c r="O78" i="4"/>
  <c r="M78" i="4"/>
  <c r="M75" i="4"/>
  <c r="I78" i="4"/>
  <c r="I77" i="4"/>
  <c r="Q78" i="4"/>
  <c r="K78" i="4"/>
  <c r="Q77" i="4"/>
  <c r="O77" i="4"/>
  <c r="M77" i="4"/>
  <c r="K77" i="4"/>
  <c r="Q76" i="4"/>
  <c r="O76" i="4"/>
  <c r="M76" i="4"/>
  <c r="K76" i="4"/>
  <c r="I76" i="4"/>
  <c r="Q75" i="4"/>
  <c r="O75" i="4"/>
  <c r="K75" i="4"/>
  <c r="I75" i="4"/>
  <c r="A1055" i="5" l="1"/>
  <c r="B1054" i="5"/>
  <c r="C1053" i="5" s="1"/>
  <c r="B615" i="5"/>
  <c r="C614" i="5" s="1"/>
  <c r="A616" i="5"/>
  <c r="A365" i="5"/>
  <c r="B364" i="5"/>
  <c r="C363" i="5" s="1"/>
  <c r="B311" i="5"/>
  <c r="C310" i="5" s="1"/>
  <c r="A312" i="5"/>
  <c r="O74" i="4"/>
  <c r="O73" i="4"/>
  <c r="O72" i="4"/>
  <c r="O71" i="4"/>
  <c r="O70" i="4"/>
  <c r="O69" i="4"/>
  <c r="O68" i="4"/>
  <c r="O67" i="4"/>
  <c r="O66" i="4"/>
  <c r="O65" i="4"/>
  <c r="O64" i="4"/>
  <c r="O63" i="4"/>
  <c r="O62" i="4"/>
  <c r="O61" i="4"/>
  <c r="O60" i="4"/>
  <c r="O59" i="4"/>
  <c r="O58" i="4"/>
  <c r="O54" i="4"/>
  <c r="O53" i="4"/>
  <c r="O48" i="4"/>
  <c r="O47" i="4"/>
  <c r="O22" i="4"/>
  <c r="O46" i="4"/>
  <c r="O57" i="4"/>
  <c r="O56" i="4"/>
  <c r="O55" i="4"/>
  <c r="O52" i="4"/>
  <c r="O51" i="4"/>
  <c r="O50" i="4"/>
  <c r="O49" i="4"/>
  <c r="O45" i="4"/>
  <c r="O44" i="4"/>
  <c r="O43" i="4"/>
  <c r="O42" i="4"/>
  <c r="O41" i="4"/>
  <c r="O40" i="4"/>
  <c r="O39" i="4"/>
  <c r="O38" i="4"/>
  <c r="O37" i="4"/>
  <c r="O36" i="4"/>
  <c r="O35" i="4"/>
  <c r="O34" i="4"/>
  <c r="O33" i="4"/>
  <c r="O32" i="4"/>
  <c r="O31" i="4"/>
  <c r="O30" i="4"/>
  <c r="O29" i="4"/>
  <c r="O28" i="4"/>
  <c r="O27" i="4"/>
  <c r="O26" i="4"/>
  <c r="O25" i="4"/>
  <c r="O24" i="4"/>
  <c r="O23" i="4"/>
  <c r="O21" i="4"/>
  <c r="O20" i="4"/>
  <c r="O19" i="4"/>
  <c r="O18" i="4"/>
  <c r="O17" i="4"/>
  <c r="O16" i="4"/>
  <c r="O15" i="4"/>
  <c r="O14" i="4"/>
  <c r="O13" i="4"/>
  <c r="O12" i="4"/>
  <c r="O11" i="4"/>
  <c r="O10" i="4"/>
  <c r="O9" i="4"/>
  <c r="O8" i="4"/>
  <c r="O7" i="4"/>
  <c r="O6" i="4"/>
  <c r="O5" i="4"/>
  <c r="N6" i="1"/>
  <c r="A1056" i="5" l="1"/>
  <c r="B1055" i="5"/>
  <c r="C1054" i="5" s="1"/>
  <c r="A617" i="5"/>
  <c r="B616" i="5"/>
  <c r="C615" i="5" s="1"/>
  <c r="A366" i="5"/>
  <c r="B365" i="5"/>
  <c r="C364" i="5" s="1"/>
  <c r="A313" i="5"/>
  <c r="B312" i="5"/>
  <c r="C311" i="5" s="1"/>
  <c r="Q74" i="4"/>
  <c r="M74" i="4"/>
  <c r="K74" i="4"/>
  <c r="I74" i="4"/>
  <c r="A1057" i="5" l="1"/>
  <c r="B1056" i="5"/>
  <c r="C1055" i="5" s="1"/>
  <c r="A618" i="5"/>
  <c r="B617" i="5"/>
  <c r="C616" i="5" s="1"/>
  <c r="B366" i="5"/>
  <c r="C365" i="5" s="1"/>
  <c r="A367" i="5"/>
  <c r="A314" i="5"/>
  <c r="B313" i="5"/>
  <c r="C312" i="5" s="1"/>
  <c r="Q73" i="4"/>
  <c r="M73" i="4"/>
  <c r="K73" i="4"/>
  <c r="I73" i="4"/>
  <c r="Q72" i="4"/>
  <c r="B1057" i="5" l="1"/>
  <c r="C1056" i="5" s="1"/>
  <c r="A1058" i="5"/>
  <c r="B618" i="5"/>
  <c r="C617" i="5" s="1"/>
  <c r="A619" i="5"/>
  <c r="B367" i="5"/>
  <c r="C366" i="5" s="1"/>
  <c r="A368" i="5"/>
  <c r="B314" i="5"/>
  <c r="C313" i="5" s="1"/>
  <c r="A315" i="5"/>
  <c r="M72" i="4"/>
  <c r="K72" i="4"/>
  <c r="I72" i="4"/>
  <c r="Q71" i="4"/>
  <c r="Q70" i="4"/>
  <c r="K71" i="4"/>
  <c r="A1059" i="5" l="1"/>
  <c r="B1058" i="5"/>
  <c r="C1057" i="5" s="1"/>
  <c r="B619" i="5"/>
  <c r="C618" i="5" s="1"/>
  <c r="A620" i="5"/>
  <c r="B368" i="5"/>
  <c r="C367" i="5" s="1"/>
  <c r="A369" i="5"/>
  <c r="B315" i="5"/>
  <c r="C314" i="5" s="1"/>
  <c r="A316" i="5"/>
  <c r="I71" i="4"/>
  <c r="M71" i="4"/>
  <c r="M70" i="4"/>
  <c r="K70" i="4"/>
  <c r="I70" i="4"/>
  <c r="A1060" i="5" l="1"/>
  <c r="B1059" i="5"/>
  <c r="C1058" i="5" s="1"/>
  <c r="A621" i="5"/>
  <c r="B620" i="5"/>
  <c r="C619" i="5" s="1"/>
  <c r="A370" i="5"/>
  <c r="B369" i="5"/>
  <c r="C368" i="5" s="1"/>
  <c r="A317" i="5"/>
  <c r="B316" i="5"/>
  <c r="C315" i="5" s="1"/>
  <c r="Q69" i="4"/>
  <c r="M69" i="4"/>
  <c r="K69" i="4"/>
  <c r="I69" i="4"/>
  <c r="A1061" i="5" l="1"/>
  <c r="B1060" i="5"/>
  <c r="C1059" i="5" s="1"/>
  <c r="A622" i="5"/>
  <c r="B621" i="5"/>
  <c r="C620" i="5" s="1"/>
  <c r="B370" i="5"/>
  <c r="C369" i="5" s="1"/>
  <c r="A371" i="5"/>
  <c r="A318" i="5"/>
  <c r="B317" i="5"/>
  <c r="C316" i="5" s="1"/>
  <c r="K68" i="4"/>
  <c r="B1061" i="5" l="1"/>
  <c r="C1060" i="5" s="1"/>
  <c r="A1062" i="5"/>
  <c r="B622" i="5"/>
  <c r="C621" i="5" s="1"/>
  <c r="A623" i="5"/>
  <c r="B371" i="5"/>
  <c r="C370" i="5" s="1"/>
  <c r="A372" i="5"/>
  <c r="B318" i="5"/>
  <c r="C317" i="5" s="1"/>
  <c r="A319" i="5"/>
  <c r="Q68" i="4"/>
  <c r="M68" i="4"/>
  <c r="I68" i="4"/>
  <c r="I67" i="4"/>
  <c r="K67" i="4"/>
  <c r="M67" i="4"/>
  <c r="Q67" i="4"/>
  <c r="A1063" i="5" l="1"/>
  <c r="B1062" i="5"/>
  <c r="C1061" i="5" s="1"/>
  <c r="B623" i="5"/>
  <c r="C622" i="5" s="1"/>
  <c r="A624" i="5"/>
  <c r="A373" i="5"/>
  <c r="B372" i="5"/>
  <c r="C371" i="5" s="1"/>
  <c r="B319" i="5"/>
  <c r="C318" i="5" s="1"/>
  <c r="A320" i="5"/>
  <c r="I66" i="4"/>
  <c r="Q66" i="4"/>
  <c r="M66" i="4"/>
  <c r="K66" i="4"/>
  <c r="K65" i="4"/>
  <c r="Q65" i="4"/>
  <c r="M65" i="4"/>
  <c r="I65" i="4"/>
  <c r="I64" i="4"/>
  <c r="Q64" i="4"/>
  <c r="M64" i="4"/>
  <c r="K64" i="4"/>
  <c r="A1064" i="5" l="1"/>
  <c r="B1063" i="5"/>
  <c r="C1062" i="5" s="1"/>
  <c r="A625" i="5"/>
  <c r="B624" i="5"/>
  <c r="C623" i="5" s="1"/>
  <c r="A374" i="5"/>
  <c r="B373" i="5"/>
  <c r="C372" i="5" s="1"/>
  <c r="A321" i="5"/>
  <c r="B320" i="5"/>
  <c r="C319" i="5" s="1"/>
  <c r="Q60" i="4"/>
  <c r="A1065" i="5" l="1"/>
  <c r="B1064" i="5"/>
  <c r="C1063" i="5" s="1"/>
  <c r="A626" i="5"/>
  <c r="B625" i="5"/>
  <c r="C624" i="5" s="1"/>
  <c r="A375" i="5"/>
  <c r="B374" i="5"/>
  <c r="C373" i="5" s="1"/>
  <c r="A322" i="5"/>
  <c r="B321" i="5"/>
  <c r="C320" i="5" s="1"/>
  <c r="Q63" i="4"/>
  <c r="M63" i="4"/>
  <c r="K63" i="4"/>
  <c r="I63" i="4"/>
  <c r="K62" i="4"/>
  <c r="Q62" i="4"/>
  <c r="M62" i="4"/>
  <c r="I62" i="4"/>
  <c r="B1065" i="5" l="1"/>
  <c r="C1064" i="5" s="1"/>
  <c r="A1066" i="5"/>
  <c r="B626" i="5"/>
  <c r="C625" i="5" s="1"/>
  <c r="A627" i="5"/>
  <c r="B375" i="5"/>
  <c r="C374" i="5" s="1"/>
  <c r="A376" i="5"/>
  <c r="B322" i="5"/>
  <c r="C321" i="5" s="1"/>
  <c r="A323" i="5"/>
  <c r="M61" i="4"/>
  <c r="K61" i="4"/>
  <c r="Q61" i="4"/>
  <c r="B1066" i="5" l="1"/>
  <c r="C1065" i="5" s="1"/>
  <c r="A1067" i="5"/>
  <c r="B627" i="5"/>
  <c r="C626" i="5" s="1"/>
  <c r="A628" i="5"/>
  <c r="A377" i="5"/>
  <c r="B376" i="5"/>
  <c r="C375" i="5" s="1"/>
  <c r="B323" i="5"/>
  <c r="C322" i="5" s="1"/>
  <c r="A324" i="5"/>
  <c r="I61" i="4"/>
  <c r="A1068" i="5" l="1"/>
  <c r="B1067" i="5"/>
  <c r="C1066" i="5" s="1"/>
  <c r="A629" i="5"/>
  <c r="B628" i="5"/>
  <c r="C627" i="5" s="1"/>
  <c r="A378" i="5"/>
  <c r="B377" i="5"/>
  <c r="C376" i="5" s="1"/>
  <c r="A325" i="5"/>
  <c r="B324" i="5"/>
  <c r="C323" i="5" s="1"/>
  <c r="K11" i="4"/>
  <c r="K35" i="4"/>
  <c r="K34" i="4"/>
  <c r="K33" i="4"/>
  <c r="K32" i="4"/>
  <c r="K42" i="4"/>
  <c r="K41" i="4"/>
  <c r="K40" i="4"/>
  <c r="K39" i="4"/>
  <c r="K38" i="4"/>
  <c r="K37" i="4"/>
  <c r="K51" i="4"/>
  <c r="K50" i="4"/>
  <c r="K49" i="4"/>
  <c r="K48" i="4"/>
  <c r="K47" i="4"/>
  <c r="K46" i="4"/>
  <c r="K45" i="4"/>
  <c r="K44" i="4"/>
  <c r="K43" i="4"/>
  <c r="K59" i="4"/>
  <c r="K58" i="4"/>
  <c r="K57" i="4"/>
  <c r="K56" i="4"/>
  <c r="K55" i="4"/>
  <c r="K54" i="4"/>
  <c r="K53" i="4"/>
  <c r="K52" i="4"/>
  <c r="K60" i="4"/>
  <c r="K20" i="4"/>
  <c r="K19" i="4"/>
  <c r="K13" i="4"/>
  <c r="K36" i="4"/>
  <c r="K31" i="4"/>
  <c r="K30" i="4"/>
  <c r="K29" i="4"/>
  <c r="K28" i="4"/>
  <c r="K27" i="4"/>
  <c r="K26" i="4"/>
  <c r="K25" i="4"/>
  <c r="K24" i="4"/>
  <c r="K23" i="4"/>
  <c r="K22" i="4"/>
  <c r="K21" i="4"/>
  <c r="K18" i="4"/>
  <c r="K17" i="4"/>
  <c r="K16" i="4"/>
  <c r="K15" i="4"/>
  <c r="K14" i="4"/>
  <c r="K12" i="4"/>
  <c r="M34" i="4"/>
  <c r="M33" i="4"/>
  <c r="B1068" i="5" l="1"/>
  <c r="C1067" i="5" s="1"/>
  <c r="A1069" i="5"/>
  <c r="A630" i="5"/>
  <c r="B629" i="5"/>
  <c r="C628" i="5" s="1"/>
  <c r="A379" i="5"/>
  <c r="B378" i="5"/>
  <c r="C377" i="5" s="1"/>
  <c r="A326" i="5"/>
  <c r="B325" i="5"/>
  <c r="C324" i="5" s="1"/>
  <c r="M60" i="4"/>
  <c r="I60" i="4"/>
  <c r="B1069" i="5" l="1"/>
  <c r="C1068" i="5" s="1"/>
  <c r="A1070" i="5"/>
  <c r="B630" i="5"/>
  <c r="C629" i="5" s="1"/>
  <c r="A631" i="5"/>
  <c r="B379" i="5"/>
  <c r="C378" i="5" s="1"/>
  <c r="A380" i="5"/>
  <c r="B326" i="5"/>
  <c r="C325" i="5" s="1"/>
  <c r="A327" i="5"/>
  <c r="Q59" i="4"/>
  <c r="M36" i="4"/>
  <c r="A1071" i="5" l="1"/>
  <c r="B1070" i="5"/>
  <c r="C1069" i="5" s="1"/>
  <c r="B631" i="5"/>
  <c r="C630" i="5" s="1"/>
  <c r="A632" i="5"/>
  <c r="A381" i="5"/>
  <c r="B380" i="5"/>
  <c r="C379" i="5" s="1"/>
  <c r="B327" i="5"/>
  <c r="C326" i="5" s="1"/>
  <c r="A328" i="5"/>
  <c r="M59" i="4"/>
  <c r="I59" i="4"/>
  <c r="A1072" i="5" l="1"/>
  <c r="B1071" i="5"/>
  <c r="C1070" i="5" s="1"/>
  <c r="A633" i="5"/>
  <c r="B632" i="5"/>
  <c r="C631" i="5" s="1"/>
  <c r="A382" i="5"/>
  <c r="B381" i="5"/>
  <c r="C380" i="5" s="1"/>
  <c r="A329" i="5"/>
  <c r="B328" i="5"/>
  <c r="C327" i="5" s="1"/>
  <c r="Q8" i="4"/>
  <c r="Q58" i="4"/>
  <c r="Q57" i="4"/>
  <c r="Q56" i="4"/>
  <c r="Q55" i="4"/>
  <c r="Q54" i="4"/>
  <c r="Q53" i="4"/>
  <c r="Q52" i="4"/>
  <c r="Q51" i="4"/>
  <c r="Q50" i="4"/>
  <c r="Q49" i="4"/>
  <c r="Q48" i="4"/>
  <c r="Q47" i="4"/>
  <c r="Q46" i="4"/>
  <c r="Q45" i="4"/>
  <c r="Q44" i="4"/>
  <c r="Q43" i="4"/>
  <c r="Q42" i="4"/>
  <c r="Q41" i="4"/>
  <c r="Q40" i="4"/>
  <c r="Q39" i="4"/>
  <c r="Q38" i="4"/>
  <c r="Q37" i="4"/>
  <c r="Q36" i="4"/>
  <c r="Q35" i="4"/>
  <c r="Q34" i="4"/>
  <c r="Q33" i="4"/>
  <c r="Q32" i="4"/>
  <c r="Q31" i="4"/>
  <c r="Q30" i="4"/>
  <c r="Q29" i="4"/>
  <c r="Q28" i="4"/>
  <c r="Q27" i="4"/>
  <c r="Q26" i="4"/>
  <c r="Q25" i="4"/>
  <c r="Q24" i="4"/>
  <c r="Q23" i="4"/>
  <c r="Q22" i="4"/>
  <c r="Q21" i="4"/>
  <c r="Q20" i="4"/>
  <c r="Q19" i="4"/>
  <c r="Q18" i="4"/>
  <c r="Q17" i="4"/>
  <c r="Q16" i="4"/>
  <c r="Q15" i="4"/>
  <c r="Q14" i="4"/>
  <c r="Q13" i="4"/>
  <c r="Q12" i="4"/>
  <c r="Q11" i="4"/>
  <c r="Q10" i="4"/>
  <c r="Q9" i="4"/>
  <c r="Q7" i="4"/>
  <c r="Q6" i="4"/>
  <c r="Q5" i="4"/>
  <c r="M5" i="4"/>
  <c r="M6" i="4"/>
  <c r="M7" i="4"/>
  <c r="M8" i="4"/>
  <c r="M9" i="4"/>
  <c r="M10" i="4"/>
  <c r="M11" i="4"/>
  <c r="M12" i="4"/>
  <c r="M13" i="4"/>
  <c r="M14" i="4"/>
  <c r="M15" i="4"/>
  <c r="M16" i="4"/>
  <c r="M17" i="4"/>
  <c r="M18" i="4"/>
  <c r="M19" i="4"/>
  <c r="M20" i="4"/>
  <c r="M21" i="4"/>
  <c r="M22" i="4"/>
  <c r="M23" i="4"/>
  <c r="M24" i="4"/>
  <c r="M25" i="4"/>
  <c r="M26" i="4"/>
  <c r="M27" i="4"/>
  <c r="M28" i="4"/>
  <c r="M29" i="4"/>
  <c r="M30" i="4"/>
  <c r="M31" i="4"/>
  <c r="M32" i="4"/>
  <c r="M35" i="4"/>
  <c r="M37" i="4"/>
  <c r="M38" i="4"/>
  <c r="M39" i="4"/>
  <c r="M40" i="4"/>
  <c r="M41" i="4"/>
  <c r="M42" i="4"/>
  <c r="M43" i="4"/>
  <c r="M44" i="4"/>
  <c r="M45" i="4"/>
  <c r="M46" i="4"/>
  <c r="M47" i="4"/>
  <c r="M48" i="4"/>
  <c r="M49" i="4"/>
  <c r="M50" i="4"/>
  <c r="M51" i="4"/>
  <c r="M52" i="4"/>
  <c r="M53" i="4"/>
  <c r="M54" i="4"/>
  <c r="M55" i="4"/>
  <c r="M56" i="4"/>
  <c r="M57" i="4"/>
  <c r="M58" i="4"/>
  <c r="I53" i="4"/>
  <c r="K10" i="4"/>
  <c r="K9" i="4"/>
  <c r="K8" i="4"/>
  <c r="K7" i="4"/>
  <c r="K6" i="4"/>
  <c r="K5" i="4"/>
  <c r="I58" i="4"/>
  <c r="I57" i="4"/>
  <c r="I56" i="4"/>
  <c r="I55" i="4"/>
  <c r="I54" i="4"/>
  <c r="I52" i="4"/>
  <c r="I51" i="4"/>
  <c r="I50" i="4"/>
  <c r="I49" i="4"/>
  <c r="I48" i="4"/>
  <c r="I47" i="4"/>
  <c r="I46" i="4"/>
  <c r="I45" i="4"/>
  <c r="I44" i="4"/>
  <c r="I43" i="4"/>
  <c r="I42" i="4"/>
  <c r="I41" i="4"/>
  <c r="I40" i="4"/>
  <c r="I39" i="4"/>
  <c r="I38" i="4"/>
  <c r="I37" i="4"/>
  <c r="I36" i="4"/>
  <c r="I35" i="4"/>
  <c r="I34" i="4"/>
  <c r="I33" i="4"/>
  <c r="I32" i="4"/>
  <c r="I31" i="4"/>
  <c r="I30" i="4"/>
  <c r="I29" i="4"/>
  <c r="I28" i="4"/>
  <c r="I27" i="4"/>
  <c r="I26" i="4"/>
  <c r="I25" i="4"/>
  <c r="I24" i="4"/>
  <c r="I23" i="4"/>
  <c r="I22" i="4"/>
  <c r="I21" i="4"/>
  <c r="I20" i="4"/>
  <c r="I19" i="4"/>
  <c r="I18" i="4"/>
  <c r="I17" i="4"/>
  <c r="I16" i="4"/>
  <c r="I15" i="4"/>
  <c r="I14" i="4"/>
  <c r="I13" i="4"/>
  <c r="I12" i="4"/>
  <c r="I11" i="4"/>
  <c r="I10" i="4"/>
  <c r="I9" i="4"/>
  <c r="I8" i="4"/>
  <c r="I7" i="4"/>
  <c r="I6" i="4"/>
  <c r="I5" i="4"/>
  <c r="B5" i="4"/>
  <c r="B6" i="4" s="1"/>
  <c r="B7" i="4" s="1"/>
  <c r="B8" i="4" s="1"/>
  <c r="B9" i="4" s="1"/>
  <c r="B10" i="4" s="1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B54" i="4" s="1"/>
  <c r="B55" i="4" s="1"/>
  <c r="B56" i="4" s="1"/>
  <c r="B57" i="4" s="1"/>
  <c r="B58" i="4" s="1"/>
  <c r="B59" i="4" s="1"/>
  <c r="B60" i="4" s="1"/>
  <c r="B61" i="4" s="1"/>
  <c r="B62" i="4" s="1"/>
  <c r="B63" i="4" s="1"/>
  <c r="B1072" i="5" l="1"/>
  <c r="C1071" i="5" s="1"/>
  <c r="A1073" i="5"/>
  <c r="A634" i="5"/>
  <c r="B633" i="5"/>
  <c r="C632" i="5" s="1"/>
  <c r="B382" i="5"/>
  <c r="C381" i="5" s="1"/>
  <c r="A383" i="5"/>
  <c r="A330" i="5"/>
  <c r="B329" i="5"/>
  <c r="C328" i="5" s="1"/>
  <c r="B64" i="4"/>
  <c r="B65" i="4" s="1"/>
  <c r="B66" i="4" s="1"/>
  <c r="B67" i="4" s="1"/>
  <c r="B68" i="4" s="1"/>
  <c r="B69" i="4" s="1"/>
  <c r="B70" i="4" s="1"/>
  <c r="B71" i="4" s="1"/>
  <c r="B72" i="4" s="1"/>
  <c r="B73" i="4" s="1"/>
  <c r="B74" i="4" s="1"/>
  <c r="B75" i="4" s="1"/>
  <c r="B76" i="4" s="1"/>
  <c r="B77" i="4" s="1"/>
  <c r="B78" i="4" s="1"/>
  <c r="B79" i="4" s="1"/>
  <c r="B80" i="4" s="1"/>
  <c r="B81" i="4" s="1"/>
  <c r="B82" i="4" s="1"/>
  <c r="B83" i="4" s="1"/>
  <c r="B84" i="4" s="1"/>
  <c r="F456" i="2"/>
  <c r="F455" i="2" s="1"/>
  <c r="F454" i="2" s="1"/>
  <c r="F453" i="2" s="1"/>
  <c r="F452" i="2" s="1"/>
  <c r="F451" i="2" s="1"/>
  <c r="F450" i="2" s="1"/>
  <c r="F449" i="2" s="1"/>
  <c r="F448" i="2" s="1"/>
  <c r="F447" i="2" s="1"/>
  <c r="F446" i="2" s="1"/>
  <c r="F445" i="2" s="1"/>
  <c r="F444" i="2" s="1"/>
  <c r="F443" i="2" s="1"/>
  <c r="F442" i="2" s="1"/>
  <c r="F441" i="2" s="1"/>
  <c r="F440" i="2" s="1"/>
  <c r="F439" i="2" s="1"/>
  <c r="F438" i="2" s="1"/>
  <c r="F437" i="2" s="1"/>
  <c r="F436" i="2" s="1"/>
  <c r="F435" i="2" s="1"/>
  <c r="F434" i="2" s="1"/>
  <c r="F433" i="2" s="1"/>
  <c r="F432" i="2" s="1"/>
  <c r="F431" i="2" s="1"/>
  <c r="F430" i="2" s="1"/>
  <c r="F429" i="2" s="1"/>
  <c r="F428" i="2" s="1"/>
  <c r="F427" i="2" s="1"/>
  <c r="F426" i="2" s="1"/>
  <c r="F425" i="2" s="1"/>
  <c r="F424" i="2" s="1"/>
  <c r="F423" i="2" s="1"/>
  <c r="F422" i="2" s="1"/>
  <c r="F421" i="2" s="1"/>
  <c r="F420" i="2" s="1"/>
  <c r="F419" i="2" s="1"/>
  <c r="F418" i="2" s="1"/>
  <c r="F417" i="2" s="1"/>
  <c r="F416" i="2" s="1"/>
  <c r="F415" i="2" s="1"/>
  <c r="F414" i="2" s="1"/>
  <c r="F413" i="2" s="1"/>
  <c r="F412" i="2" s="1"/>
  <c r="F411" i="2" s="1"/>
  <c r="F410" i="2" s="1"/>
  <c r="F409" i="2" s="1"/>
  <c r="F408" i="2" s="1"/>
  <c r="F407" i="2" s="1"/>
  <c r="F406" i="2" s="1"/>
  <c r="F405" i="2" s="1"/>
  <c r="F404" i="2" s="1"/>
  <c r="F403" i="2" s="1"/>
  <c r="F402" i="2" s="1"/>
  <c r="F401" i="2" s="1"/>
  <c r="F400" i="2" s="1"/>
  <c r="F399" i="2" s="1"/>
  <c r="F398" i="2" s="1"/>
  <c r="F397" i="2" s="1"/>
  <c r="F396" i="2" s="1"/>
  <c r="F395" i="2" s="1"/>
  <c r="F394" i="2" s="1"/>
  <c r="F393" i="2" s="1"/>
  <c r="F392" i="2" s="1"/>
  <c r="F391" i="2" s="1"/>
  <c r="F390" i="2" s="1"/>
  <c r="F389" i="2" s="1"/>
  <c r="F388" i="2" s="1"/>
  <c r="F387" i="2" s="1"/>
  <c r="F386" i="2" s="1"/>
  <c r="F385" i="2" s="1"/>
  <c r="F384" i="2" s="1"/>
  <c r="F383" i="2" s="1"/>
  <c r="F382" i="2" s="1"/>
  <c r="F381" i="2" s="1"/>
  <c r="F380" i="2" s="1"/>
  <c r="F379" i="2" s="1"/>
  <c r="F378" i="2" s="1"/>
  <c r="F377" i="2" s="1"/>
  <c r="F376" i="2" s="1"/>
  <c r="F375" i="2" s="1"/>
  <c r="F374" i="2" s="1"/>
  <c r="F373" i="2" s="1"/>
  <c r="F372" i="2" s="1"/>
  <c r="F371" i="2" s="1"/>
  <c r="F370" i="2" s="1"/>
  <c r="F369" i="2" s="1"/>
  <c r="F368" i="2" s="1"/>
  <c r="F367" i="2" s="1"/>
  <c r="F366" i="2" s="1"/>
  <c r="F365" i="2" s="1"/>
  <c r="F364" i="2" s="1"/>
  <c r="F363" i="2" s="1"/>
  <c r="F362" i="2" s="1"/>
  <c r="F361" i="2" s="1"/>
  <c r="F360" i="2" s="1"/>
  <c r="F359" i="2" s="1"/>
  <c r="F358" i="2" s="1"/>
  <c r="F357" i="2" s="1"/>
  <c r="F356" i="2" s="1"/>
  <c r="F355" i="2" s="1"/>
  <c r="F354" i="2" s="1"/>
  <c r="F353" i="2" s="1"/>
  <c r="F352" i="2" s="1"/>
  <c r="F351" i="2" s="1"/>
  <c r="F350" i="2" s="1"/>
  <c r="F349" i="2" s="1"/>
  <c r="F348" i="2" s="1"/>
  <c r="F347" i="2" s="1"/>
  <c r="F346" i="2" s="1"/>
  <c r="F345" i="2" s="1"/>
  <c r="F344" i="2" s="1"/>
  <c r="F343" i="2" s="1"/>
  <c r="F342" i="2" s="1"/>
  <c r="F341" i="2" s="1"/>
  <c r="F340" i="2" s="1"/>
  <c r="F339" i="2" s="1"/>
  <c r="F338" i="2" s="1"/>
  <c r="F337" i="2" s="1"/>
  <c r="F336" i="2" s="1"/>
  <c r="F335" i="2" s="1"/>
  <c r="F334" i="2" s="1"/>
  <c r="F333" i="2" s="1"/>
  <c r="F332" i="2" s="1"/>
  <c r="F331" i="2" s="1"/>
  <c r="F330" i="2" s="1"/>
  <c r="F329" i="2" s="1"/>
  <c r="F328" i="2" s="1"/>
  <c r="F327" i="2" s="1"/>
  <c r="F326" i="2" s="1"/>
  <c r="F325" i="2" s="1"/>
  <c r="F324" i="2" s="1"/>
  <c r="F323" i="2" s="1"/>
  <c r="F322" i="2" s="1"/>
  <c r="F321" i="2" s="1"/>
  <c r="F320" i="2" s="1"/>
  <c r="F319" i="2" s="1"/>
  <c r="F318" i="2" s="1"/>
  <c r="F317" i="2" s="1"/>
  <c r="F316" i="2" s="1"/>
  <c r="F315" i="2" s="1"/>
  <c r="F314" i="2" s="1"/>
  <c r="F313" i="2" s="1"/>
  <c r="F312" i="2" s="1"/>
  <c r="F311" i="2" s="1"/>
  <c r="F310" i="2" s="1"/>
  <c r="F309" i="2" s="1"/>
  <c r="F308" i="2" s="1"/>
  <c r="F307" i="2" s="1"/>
  <c r="F306" i="2" s="1"/>
  <c r="F305" i="2" s="1"/>
  <c r="F304" i="2" s="1"/>
  <c r="F303" i="2" s="1"/>
  <c r="F302" i="2" s="1"/>
  <c r="F301" i="2" s="1"/>
  <c r="F300" i="2" s="1"/>
  <c r="F299" i="2" s="1"/>
  <c r="F298" i="2" s="1"/>
  <c r="F297" i="2" s="1"/>
  <c r="F296" i="2" s="1"/>
  <c r="F295" i="2" s="1"/>
  <c r="F294" i="2" s="1"/>
  <c r="F293" i="2" s="1"/>
  <c r="F292" i="2" s="1"/>
  <c r="F291" i="2" s="1"/>
  <c r="F290" i="2" s="1"/>
  <c r="F289" i="2" s="1"/>
  <c r="F288" i="2" s="1"/>
  <c r="F287" i="2" s="1"/>
  <c r="F286" i="2" s="1"/>
  <c r="F285" i="2" s="1"/>
  <c r="F284" i="2" s="1"/>
  <c r="F283" i="2" s="1"/>
  <c r="F282" i="2" s="1"/>
  <c r="F281" i="2" s="1"/>
  <c r="F280" i="2" s="1"/>
  <c r="F279" i="2" s="1"/>
  <c r="F278" i="2" s="1"/>
  <c r="F277" i="2" s="1"/>
  <c r="F276" i="2" s="1"/>
  <c r="F275" i="2" s="1"/>
  <c r="F274" i="2" s="1"/>
  <c r="F273" i="2" s="1"/>
  <c r="F272" i="2" s="1"/>
  <c r="F271" i="2" s="1"/>
  <c r="F270" i="2" s="1"/>
  <c r="F269" i="2" s="1"/>
  <c r="F268" i="2" s="1"/>
  <c r="F267" i="2" s="1"/>
  <c r="F266" i="2" s="1"/>
  <c r="F265" i="2" s="1"/>
  <c r="F264" i="2" s="1"/>
  <c r="F263" i="2" s="1"/>
  <c r="F262" i="2" s="1"/>
  <c r="F261" i="2" s="1"/>
  <c r="F260" i="2" s="1"/>
  <c r="F259" i="2" s="1"/>
  <c r="F258" i="2" s="1"/>
  <c r="F257" i="2" s="1"/>
  <c r="F256" i="2" s="1"/>
  <c r="F255" i="2" s="1"/>
  <c r="F254" i="2" s="1"/>
  <c r="F253" i="2" s="1"/>
  <c r="F252" i="2" s="1"/>
  <c r="F251" i="2" s="1"/>
  <c r="F250" i="2" s="1"/>
  <c r="F249" i="2" s="1"/>
  <c r="F248" i="2" s="1"/>
  <c r="F247" i="2" s="1"/>
  <c r="F246" i="2" s="1"/>
  <c r="F245" i="2" s="1"/>
  <c r="F244" i="2" s="1"/>
  <c r="F243" i="2" s="1"/>
  <c r="F242" i="2" s="1"/>
  <c r="F241" i="2" s="1"/>
  <c r="F240" i="2" s="1"/>
  <c r="F239" i="2" s="1"/>
  <c r="F238" i="2" s="1"/>
  <c r="F237" i="2" s="1"/>
  <c r="F236" i="2" s="1"/>
  <c r="F235" i="2" s="1"/>
  <c r="F234" i="2" s="1"/>
  <c r="F233" i="2" s="1"/>
  <c r="F232" i="2" s="1"/>
  <c r="F231" i="2" s="1"/>
  <c r="F230" i="2" s="1"/>
  <c r="F229" i="2" s="1"/>
  <c r="F228" i="2" s="1"/>
  <c r="F227" i="2" s="1"/>
  <c r="F226" i="2" s="1"/>
  <c r="F225" i="2" s="1"/>
  <c r="F224" i="2" s="1"/>
  <c r="F223" i="2" s="1"/>
  <c r="F222" i="2" s="1"/>
  <c r="F221" i="2" s="1"/>
  <c r="F220" i="2" s="1"/>
  <c r="F219" i="2" s="1"/>
  <c r="F218" i="2" s="1"/>
  <c r="F217" i="2" s="1"/>
  <c r="F216" i="2" s="1"/>
  <c r="F215" i="2" s="1"/>
  <c r="F214" i="2" s="1"/>
  <c r="F213" i="2" s="1"/>
  <c r="F212" i="2" s="1"/>
  <c r="F211" i="2" s="1"/>
  <c r="F210" i="2" s="1"/>
  <c r="F209" i="2" s="1"/>
  <c r="F208" i="2" s="1"/>
  <c r="F207" i="2" s="1"/>
  <c r="F206" i="2" s="1"/>
  <c r="F205" i="2" s="1"/>
  <c r="F204" i="2" s="1"/>
  <c r="F203" i="2" s="1"/>
  <c r="F202" i="2" s="1"/>
  <c r="F201" i="2" s="1"/>
  <c r="F200" i="2" s="1"/>
  <c r="F199" i="2" s="1"/>
  <c r="F198" i="2" s="1"/>
  <c r="F197" i="2" s="1"/>
  <c r="F196" i="2" s="1"/>
  <c r="F195" i="2" s="1"/>
  <c r="F194" i="2" s="1"/>
  <c r="F193" i="2" s="1"/>
  <c r="F192" i="2" s="1"/>
  <c r="F191" i="2" s="1"/>
  <c r="F190" i="2" s="1"/>
  <c r="F189" i="2" s="1"/>
  <c r="F188" i="2" s="1"/>
  <c r="F187" i="2" s="1"/>
  <c r="F186" i="2" s="1"/>
  <c r="F185" i="2" s="1"/>
  <c r="F184" i="2" s="1"/>
  <c r="F183" i="2" s="1"/>
  <c r="F182" i="2" s="1"/>
  <c r="F181" i="2" s="1"/>
  <c r="F180" i="2" s="1"/>
  <c r="F179" i="2" s="1"/>
  <c r="F178" i="2" s="1"/>
  <c r="F177" i="2" s="1"/>
  <c r="F176" i="2" s="1"/>
  <c r="F175" i="2" s="1"/>
  <c r="F174" i="2" s="1"/>
  <c r="F173" i="2" s="1"/>
  <c r="F172" i="2" s="1"/>
  <c r="F171" i="2" s="1"/>
  <c r="F170" i="2" s="1"/>
  <c r="F169" i="2" s="1"/>
  <c r="F168" i="2" s="1"/>
  <c r="F167" i="2" s="1"/>
  <c r="F166" i="2" s="1"/>
  <c r="F165" i="2" s="1"/>
  <c r="F164" i="2" s="1"/>
  <c r="F163" i="2" s="1"/>
  <c r="F162" i="2" s="1"/>
  <c r="F161" i="2" s="1"/>
  <c r="F160" i="2" s="1"/>
  <c r="F159" i="2" s="1"/>
  <c r="F158" i="2" s="1"/>
  <c r="F157" i="2" s="1"/>
  <c r="F156" i="2" s="1"/>
  <c r="F155" i="2" s="1"/>
  <c r="F154" i="2" s="1"/>
  <c r="F153" i="2" s="1"/>
  <c r="F152" i="2" s="1"/>
  <c r="F151" i="2" s="1"/>
  <c r="F150" i="2" s="1"/>
  <c r="F149" i="2" s="1"/>
  <c r="F148" i="2" s="1"/>
  <c r="F147" i="2" s="1"/>
  <c r="F146" i="2" s="1"/>
  <c r="F145" i="2" s="1"/>
  <c r="F144" i="2" s="1"/>
  <c r="F143" i="2" s="1"/>
  <c r="F142" i="2" s="1"/>
  <c r="F141" i="2" s="1"/>
  <c r="F140" i="2" s="1"/>
  <c r="F139" i="2" s="1"/>
  <c r="F138" i="2" s="1"/>
  <c r="F137" i="2" s="1"/>
  <c r="F136" i="2" s="1"/>
  <c r="F135" i="2" s="1"/>
  <c r="F134" i="2" s="1"/>
  <c r="F133" i="2" s="1"/>
  <c r="F132" i="2" s="1"/>
  <c r="F131" i="2" s="1"/>
  <c r="F130" i="2" s="1"/>
  <c r="F129" i="2" s="1"/>
  <c r="F128" i="2" s="1"/>
  <c r="F127" i="2" s="1"/>
  <c r="F126" i="2" s="1"/>
  <c r="F125" i="2" s="1"/>
  <c r="F124" i="2" s="1"/>
  <c r="F123" i="2" s="1"/>
  <c r="F122" i="2" s="1"/>
  <c r="F121" i="2" s="1"/>
  <c r="F120" i="2" s="1"/>
  <c r="F119" i="2" s="1"/>
  <c r="F118" i="2" s="1"/>
  <c r="F117" i="2" s="1"/>
  <c r="F116" i="2" s="1"/>
  <c r="F115" i="2" s="1"/>
  <c r="F114" i="2" s="1"/>
  <c r="F113" i="2" s="1"/>
  <c r="F112" i="2" s="1"/>
  <c r="F111" i="2" s="1"/>
  <c r="F110" i="2" s="1"/>
  <c r="F109" i="2" s="1"/>
  <c r="F108" i="2" s="1"/>
  <c r="F107" i="2" s="1"/>
  <c r="F106" i="2" s="1"/>
  <c r="F105" i="2" s="1"/>
  <c r="F104" i="2" s="1"/>
  <c r="F103" i="2" s="1"/>
  <c r="F102" i="2" s="1"/>
  <c r="F101" i="2" s="1"/>
  <c r="F100" i="2" s="1"/>
  <c r="F99" i="2" s="1"/>
  <c r="F98" i="2" s="1"/>
  <c r="F97" i="2" s="1"/>
  <c r="F96" i="2" s="1"/>
  <c r="F95" i="2" s="1"/>
  <c r="F94" i="2" s="1"/>
  <c r="F93" i="2" s="1"/>
  <c r="F92" i="2" s="1"/>
  <c r="F91" i="2" s="1"/>
  <c r="F90" i="2" s="1"/>
  <c r="F89" i="2" s="1"/>
  <c r="F88" i="2" s="1"/>
  <c r="F87" i="2" s="1"/>
  <c r="F86" i="2" s="1"/>
  <c r="F85" i="2" s="1"/>
  <c r="F84" i="2" s="1"/>
  <c r="F83" i="2" s="1"/>
  <c r="F82" i="2" s="1"/>
  <c r="F81" i="2" s="1"/>
  <c r="F80" i="2" s="1"/>
  <c r="F79" i="2" s="1"/>
  <c r="F78" i="2" s="1"/>
  <c r="F77" i="2" s="1"/>
  <c r="F76" i="2" s="1"/>
  <c r="F75" i="2" s="1"/>
  <c r="F74" i="2" s="1"/>
  <c r="F73" i="2" s="1"/>
  <c r="F72" i="2" s="1"/>
  <c r="F71" i="2" s="1"/>
  <c r="F70" i="2" s="1"/>
  <c r="F69" i="2" s="1"/>
  <c r="F68" i="2" s="1"/>
  <c r="F67" i="2" s="1"/>
  <c r="F66" i="2" s="1"/>
  <c r="F65" i="2" s="1"/>
  <c r="F64" i="2" s="1"/>
  <c r="F63" i="2" s="1"/>
  <c r="F62" i="2" s="1"/>
  <c r="F61" i="2" s="1"/>
  <c r="F60" i="2" s="1"/>
  <c r="F59" i="2" s="1"/>
  <c r="F58" i="2" s="1"/>
  <c r="F57" i="2" s="1"/>
  <c r="F56" i="2" s="1"/>
  <c r="F55" i="2" s="1"/>
  <c r="F54" i="2" s="1"/>
  <c r="F53" i="2" s="1"/>
  <c r="F52" i="2" s="1"/>
  <c r="F51" i="2" s="1"/>
  <c r="F50" i="2" s="1"/>
  <c r="F49" i="2" s="1"/>
  <c r="F48" i="2" s="1"/>
  <c r="F47" i="2" s="1"/>
  <c r="F46" i="2" s="1"/>
  <c r="F45" i="2" s="1"/>
  <c r="F44" i="2" s="1"/>
  <c r="F43" i="2" s="1"/>
  <c r="F42" i="2" s="1"/>
  <c r="F41" i="2" s="1"/>
  <c r="F40" i="2" s="1"/>
  <c r="F39" i="2" s="1"/>
  <c r="F38" i="2" s="1"/>
  <c r="F37" i="2" s="1"/>
  <c r="F36" i="2" s="1"/>
  <c r="F35" i="2" s="1"/>
  <c r="F34" i="2" s="1"/>
  <c r="F33" i="2" s="1"/>
  <c r="F32" i="2" s="1"/>
  <c r="F31" i="2" s="1"/>
  <c r="F30" i="2" s="1"/>
  <c r="F29" i="2" s="1"/>
  <c r="F28" i="2" s="1"/>
  <c r="F27" i="2" s="1"/>
  <c r="F26" i="2" s="1"/>
  <c r="F25" i="2" s="1"/>
  <c r="F24" i="2" s="1"/>
  <c r="F23" i="2" s="1"/>
  <c r="F22" i="2" s="1"/>
  <c r="F21" i="2" s="1"/>
  <c r="F20" i="2" s="1"/>
  <c r="F19" i="2" s="1"/>
  <c r="F18" i="2" s="1"/>
  <c r="F17" i="2" s="1"/>
  <c r="F16" i="2" s="1"/>
  <c r="F15" i="2" s="1"/>
  <c r="F14" i="2" s="1"/>
  <c r="F13" i="2" s="1"/>
  <c r="F12" i="2" s="1"/>
  <c r="F11" i="2" s="1"/>
  <c r="F10" i="2" s="1"/>
  <c r="F9" i="2" s="1"/>
  <c r="F8" i="2" s="1"/>
  <c r="F458" i="2"/>
  <c r="F459" i="2" s="1"/>
  <c r="F460" i="2" s="1"/>
  <c r="F461" i="2" s="1"/>
  <c r="F462" i="2" s="1"/>
  <c r="F463" i="2" s="1"/>
  <c r="F464" i="2" s="1"/>
  <c r="F465" i="2" s="1"/>
  <c r="F466" i="2" s="1"/>
  <c r="F467" i="2" s="1"/>
  <c r="F468" i="2" s="1"/>
  <c r="F469" i="2" s="1"/>
  <c r="F470" i="2" s="1"/>
  <c r="F471" i="2" s="1"/>
  <c r="F472" i="2" s="1"/>
  <c r="F473" i="2" s="1"/>
  <c r="F474" i="2" s="1"/>
  <c r="F475" i="2" s="1"/>
  <c r="F476" i="2" s="1"/>
  <c r="F477" i="2" s="1"/>
  <c r="F478" i="2" s="1"/>
  <c r="F479" i="2" s="1"/>
  <c r="F480" i="2" s="1"/>
  <c r="F481" i="2" s="1"/>
  <c r="F482" i="2" s="1"/>
  <c r="F483" i="2" s="1"/>
  <c r="F484" i="2" s="1"/>
  <c r="F485" i="2" s="1"/>
  <c r="F486" i="2" s="1"/>
  <c r="F487" i="2" s="1"/>
  <c r="F488" i="2" s="1"/>
  <c r="F489" i="2" s="1"/>
  <c r="F490" i="2" s="1"/>
  <c r="F491" i="2" s="1"/>
  <c r="F492" i="2" s="1"/>
  <c r="F493" i="2" s="1"/>
  <c r="F494" i="2" s="1"/>
  <c r="F495" i="2" s="1"/>
  <c r="F496" i="2" s="1"/>
  <c r="F497" i="2" s="1"/>
  <c r="F498" i="2" s="1"/>
  <c r="F499" i="2" s="1"/>
  <c r="F500" i="2" s="1"/>
  <c r="F501" i="2" s="1"/>
  <c r="F502" i="2" s="1"/>
  <c r="F503" i="2" s="1"/>
  <c r="F504" i="2" s="1"/>
  <c r="F505" i="2" s="1"/>
  <c r="F506" i="2" s="1"/>
  <c r="F507" i="2" s="1"/>
  <c r="F508" i="2" s="1"/>
  <c r="F509" i="2" s="1"/>
  <c r="F510" i="2" s="1"/>
  <c r="F511" i="2" s="1"/>
  <c r="F512" i="2" s="1"/>
  <c r="F513" i="2" s="1"/>
  <c r="F514" i="2" s="1"/>
  <c r="F515" i="2" s="1"/>
  <c r="F516" i="2" s="1"/>
  <c r="F517" i="2" s="1"/>
  <c r="F518" i="2" s="1"/>
  <c r="F519" i="2" s="1"/>
  <c r="F520" i="2" s="1"/>
  <c r="F521" i="2" s="1"/>
  <c r="F522" i="2" s="1"/>
  <c r="F523" i="2" s="1"/>
  <c r="F524" i="2" s="1"/>
  <c r="F525" i="2" s="1"/>
  <c r="F526" i="2" s="1"/>
  <c r="F527" i="2" s="1"/>
  <c r="F528" i="2" s="1"/>
  <c r="F529" i="2" s="1"/>
  <c r="F530" i="2" s="1"/>
  <c r="F531" i="2" s="1"/>
  <c r="F532" i="2" s="1"/>
  <c r="F533" i="2" s="1"/>
  <c r="F534" i="2" s="1"/>
  <c r="F535" i="2" s="1"/>
  <c r="F536" i="2" s="1"/>
  <c r="F537" i="2" s="1"/>
  <c r="F538" i="2" s="1"/>
  <c r="F539" i="2" s="1"/>
  <c r="F540" i="2" s="1"/>
  <c r="F541" i="2" s="1"/>
  <c r="F542" i="2" s="1"/>
  <c r="F543" i="2" s="1"/>
  <c r="F544" i="2" s="1"/>
  <c r="F545" i="2" s="1"/>
  <c r="F546" i="2" s="1"/>
  <c r="F547" i="2" s="1"/>
  <c r="F548" i="2" s="1"/>
  <c r="F549" i="2" s="1"/>
  <c r="F550" i="2" s="1"/>
  <c r="F551" i="2" s="1"/>
  <c r="F552" i="2" s="1"/>
  <c r="F553" i="2" s="1"/>
  <c r="F554" i="2" s="1"/>
  <c r="F555" i="2" s="1"/>
  <c r="F556" i="2" s="1"/>
  <c r="F557" i="2" s="1"/>
  <c r="F558" i="2" s="1"/>
  <c r="F559" i="2" s="1"/>
  <c r="F560" i="2" s="1"/>
  <c r="F561" i="2" s="1"/>
  <c r="F562" i="2" s="1"/>
  <c r="F563" i="2" s="1"/>
  <c r="F564" i="2" s="1"/>
  <c r="F565" i="2" s="1"/>
  <c r="F566" i="2" s="1"/>
  <c r="F567" i="2" s="1"/>
  <c r="F568" i="2" s="1"/>
  <c r="F569" i="2" s="1"/>
  <c r="F570" i="2" s="1"/>
  <c r="F571" i="2" s="1"/>
  <c r="F572" i="2" s="1"/>
  <c r="F573" i="2" s="1"/>
  <c r="F574" i="2" s="1"/>
  <c r="F575" i="2" s="1"/>
  <c r="F576" i="2" s="1"/>
  <c r="F577" i="2" s="1"/>
  <c r="F578" i="2" s="1"/>
  <c r="F579" i="2" s="1"/>
  <c r="F580" i="2" s="1"/>
  <c r="F581" i="2" s="1"/>
  <c r="F582" i="2" s="1"/>
  <c r="F583" i="2" s="1"/>
  <c r="F584" i="2" s="1"/>
  <c r="F585" i="2" s="1"/>
  <c r="F586" i="2" s="1"/>
  <c r="F587" i="2" s="1"/>
  <c r="F588" i="2" s="1"/>
  <c r="F589" i="2" s="1"/>
  <c r="F590" i="2" s="1"/>
  <c r="F591" i="2" s="1"/>
  <c r="F592" i="2" s="1"/>
  <c r="F593" i="2" s="1"/>
  <c r="F594" i="2" s="1"/>
  <c r="F595" i="2" s="1"/>
  <c r="F596" i="2" s="1"/>
  <c r="F597" i="2" s="1"/>
  <c r="F598" i="2" s="1"/>
  <c r="F599" i="2" s="1"/>
  <c r="F600" i="2" s="1"/>
  <c r="F601" i="2" s="1"/>
  <c r="F602" i="2" s="1"/>
  <c r="F603" i="2" s="1"/>
  <c r="F604" i="2" s="1"/>
  <c r="F605" i="2" s="1"/>
  <c r="F606" i="2" s="1"/>
  <c r="F607" i="2" s="1"/>
  <c r="F608" i="2" s="1"/>
  <c r="F609" i="2" s="1"/>
  <c r="F610" i="2" s="1"/>
  <c r="F611" i="2" s="1"/>
  <c r="F612" i="2" s="1"/>
  <c r="F613" i="2" s="1"/>
  <c r="F614" i="2" s="1"/>
  <c r="F615" i="2" s="1"/>
  <c r="F616" i="2" s="1"/>
  <c r="F617" i="2" s="1"/>
  <c r="F618" i="2" s="1"/>
  <c r="F619" i="2" s="1"/>
  <c r="F620" i="2" s="1"/>
  <c r="F621" i="2" s="1"/>
  <c r="F622" i="2" s="1"/>
  <c r="F623" i="2" s="1"/>
  <c r="F624" i="2" s="1"/>
  <c r="F625" i="2" s="1"/>
  <c r="F626" i="2" s="1"/>
  <c r="F627" i="2" s="1"/>
  <c r="F628" i="2" s="1"/>
  <c r="F629" i="2" s="1"/>
  <c r="F630" i="2" s="1"/>
  <c r="F631" i="2" s="1"/>
  <c r="F632" i="2" s="1"/>
  <c r="F633" i="2" s="1"/>
  <c r="F634" i="2" s="1"/>
  <c r="F635" i="2" s="1"/>
  <c r="F636" i="2" s="1"/>
  <c r="F637" i="2" s="1"/>
  <c r="F638" i="2" s="1"/>
  <c r="F639" i="2" s="1"/>
  <c r="F640" i="2" s="1"/>
  <c r="F641" i="2" s="1"/>
  <c r="F642" i="2" s="1"/>
  <c r="F643" i="2" s="1"/>
  <c r="F644" i="2" s="1"/>
  <c r="F645" i="2" s="1"/>
  <c r="F646" i="2" s="1"/>
  <c r="F647" i="2" s="1"/>
  <c r="F648" i="2" s="1"/>
  <c r="F649" i="2" s="1"/>
  <c r="F650" i="2" s="1"/>
  <c r="F651" i="2" s="1"/>
  <c r="F652" i="2" s="1"/>
  <c r="F653" i="2" s="1"/>
  <c r="F654" i="2" s="1"/>
  <c r="F655" i="2" s="1"/>
  <c r="F656" i="2" s="1"/>
  <c r="F657" i="2" s="1"/>
  <c r="F658" i="2" s="1"/>
  <c r="F659" i="2" s="1"/>
  <c r="F660" i="2" s="1"/>
  <c r="F661" i="2" s="1"/>
  <c r="F662" i="2" s="1"/>
  <c r="F663" i="2" s="1"/>
  <c r="F664" i="2" s="1"/>
  <c r="F665" i="2" s="1"/>
  <c r="F666" i="2" s="1"/>
  <c r="F667" i="2" s="1"/>
  <c r="F668" i="2" s="1"/>
  <c r="F669" i="2" s="1"/>
  <c r="F670" i="2" s="1"/>
  <c r="F671" i="2" s="1"/>
  <c r="F672" i="2" s="1"/>
  <c r="F673" i="2" s="1"/>
  <c r="F674" i="2" s="1"/>
  <c r="F675" i="2" s="1"/>
  <c r="F676" i="2" s="1"/>
  <c r="F677" i="2" s="1"/>
  <c r="F678" i="2" s="1"/>
  <c r="F679" i="2" s="1"/>
  <c r="F680" i="2" s="1"/>
  <c r="F681" i="2" s="1"/>
  <c r="F682" i="2" s="1"/>
  <c r="F683" i="2" s="1"/>
  <c r="F684" i="2" s="1"/>
  <c r="F685" i="2" s="1"/>
  <c r="F686" i="2" s="1"/>
  <c r="F687" i="2" s="1"/>
  <c r="F688" i="2" s="1"/>
  <c r="F689" i="2" s="1"/>
  <c r="F690" i="2" s="1"/>
  <c r="F691" i="2" s="1"/>
  <c r="F692" i="2" s="1"/>
  <c r="F693" i="2" s="1"/>
  <c r="F694" i="2" s="1"/>
  <c r="F695" i="2" s="1"/>
  <c r="F696" i="2" s="1"/>
  <c r="F697" i="2" s="1"/>
  <c r="F698" i="2" s="1"/>
  <c r="F699" i="2" s="1"/>
  <c r="F700" i="2" s="1"/>
  <c r="F701" i="2" s="1"/>
  <c r="F702" i="2" s="1"/>
  <c r="F703" i="2" s="1"/>
  <c r="F704" i="2" s="1"/>
  <c r="F705" i="2" s="1"/>
  <c r="F706" i="2" s="1"/>
  <c r="F707" i="2" s="1"/>
  <c r="F708" i="2" s="1"/>
  <c r="F709" i="2" s="1"/>
  <c r="F710" i="2" s="1"/>
  <c r="F711" i="2" s="1"/>
  <c r="F712" i="2" s="1"/>
  <c r="F713" i="2" s="1"/>
  <c r="F714" i="2" s="1"/>
  <c r="F715" i="2" s="1"/>
  <c r="F716" i="2" s="1"/>
  <c r="F717" i="2" s="1"/>
  <c r="F718" i="2" s="1"/>
  <c r="F719" i="2" s="1"/>
  <c r="F720" i="2" s="1"/>
  <c r="F721" i="2" s="1"/>
  <c r="F722" i="2" s="1"/>
  <c r="F723" i="2" s="1"/>
  <c r="F724" i="2" s="1"/>
  <c r="F725" i="2" s="1"/>
  <c r="F726" i="2" s="1"/>
  <c r="F727" i="2" s="1"/>
  <c r="F728" i="2" s="1"/>
  <c r="F729" i="2" s="1"/>
  <c r="F730" i="2" s="1"/>
  <c r="F731" i="2" s="1"/>
  <c r="F732" i="2" s="1"/>
  <c r="F733" i="2" s="1"/>
  <c r="F734" i="2" s="1"/>
  <c r="F735" i="2" s="1"/>
  <c r="F736" i="2" s="1"/>
  <c r="F737" i="2" s="1"/>
  <c r="F738" i="2" s="1"/>
  <c r="F739" i="2" s="1"/>
  <c r="F740" i="2" s="1"/>
  <c r="F741" i="2" s="1"/>
  <c r="F742" i="2" s="1"/>
  <c r="F743" i="2" s="1"/>
  <c r="F744" i="2" s="1"/>
  <c r="F745" i="2" s="1"/>
  <c r="F746" i="2" s="1"/>
  <c r="F747" i="2" s="1"/>
  <c r="F748" i="2" s="1"/>
  <c r="F749" i="2" s="1"/>
  <c r="F750" i="2" s="1"/>
  <c r="F751" i="2" s="1"/>
  <c r="F752" i="2" s="1"/>
  <c r="F753" i="2" s="1"/>
  <c r="F754" i="2" s="1"/>
  <c r="F755" i="2" s="1"/>
  <c r="F756" i="2" s="1"/>
  <c r="F757" i="2" s="1"/>
  <c r="F758" i="2" s="1"/>
  <c r="F759" i="2" s="1"/>
  <c r="F760" i="2" s="1"/>
  <c r="F761" i="2" s="1"/>
  <c r="F762" i="2" s="1"/>
  <c r="F763" i="2" s="1"/>
  <c r="F764" i="2" s="1"/>
  <c r="F765" i="2" s="1"/>
  <c r="F766" i="2" s="1"/>
  <c r="F767" i="2" s="1"/>
  <c r="F768" i="2" s="1"/>
  <c r="F769" i="2" s="1"/>
  <c r="F770" i="2" s="1"/>
  <c r="F771" i="2" s="1"/>
  <c r="F772" i="2" s="1"/>
  <c r="F773" i="2" s="1"/>
  <c r="F774" i="2" s="1"/>
  <c r="F775" i="2" s="1"/>
  <c r="F776" i="2" s="1"/>
  <c r="F777" i="2" s="1"/>
  <c r="F778" i="2" s="1"/>
  <c r="F779" i="2" s="1"/>
  <c r="F780" i="2" s="1"/>
  <c r="F781" i="2" s="1"/>
  <c r="F782" i="2" s="1"/>
  <c r="F783" i="2" s="1"/>
  <c r="F784" i="2" s="1"/>
  <c r="F785" i="2" s="1"/>
  <c r="F786" i="2" s="1"/>
  <c r="F787" i="2" s="1"/>
  <c r="F788" i="2" s="1"/>
  <c r="F789" i="2" s="1"/>
  <c r="F790" i="2" s="1"/>
  <c r="F791" i="2" s="1"/>
  <c r="F792" i="2" s="1"/>
  <c r="F793" i="2" s="1"/>
  <c r="F794" i="2" s="1"/>
  <c r="F795" i="2" s="1"/>
  <c r="F796" i="2" s="1"/>
  <c r="F797" i="2" s="1"/>
  <c r="F798" i="2" s="1"/>
  <c r="F799" i="2" s="1"/>
  <c r="F800" i="2" s="1"/>
  <c r="F801" i="2" s="1"/>
  <c r="F802" i="2" s="1"/>
  <c r="F803" i="2" s="1"/>
  <c r="F804" i="2" s="1"/>
  <c r="F805" i="2" s="1"/>
  <c r="F806" i="2" s="1"/>
  <c r="F807" i="2" s="1"/>
  <c r="F808" i="2" s="1"/>
  <c r="F809" i="2" s="1"/>
  <c r="F810" i="2" s="1"/>
  <c r="F811" i="2" s="1"/>
  <c r="F812" i="2" s="1"/>
  <c r="F813" i="2" s="1"/>
  <c r="F814" i="2" s="1"/>
  <c r="F815" i="2" s="1"/>
  <c r="F816" i="2" s="1"/>
  <c r="F817" i="2" s="1"/>
  <c r="F818" i="2" s="1"/>
  <c r="F819" i="2" s="1"/>
  <c r="F820" i="2" s="1"/>
  <c r="F821" i="2" s="1"/>
  <c r="F822" i="2" s="1"/>
  <c r="F823" i="2" s="1"/>
  <c r="F824" i="2" s="1"/>
  <c r="F825" i="2" s="1"/>
  <c r="F826" i="2" s="1"/>
  <c r="F827" i="2" s="1"/>
  <c r="F828" i="2" s="1"/>
  <c r="F829" i="2" s="1"/>
  <c r="F830" i="2" s="1"/>
  <c r="F831" i="2" s="1"/>
  <c r="F832" i="2" s="1"/>
  <c r="F833" i="2" s="1"/>
  <c r="F834" i="2" s="1"/>
  <c r="F835" i="2" s="1"/>
  <c r="F836" i="2" s="1"/>
  <c r="F837" i="2" s="1"/>
  <c r="F838" i="2" s="1"/>
  <c r="F839" i="2" s="1"/>
  <c r="F840" i="2" s="1"/>
  <c r="F841" i="2" s="1"/>
  <c r="F842" i="2" s="1"/>
  <c r="F843" i="2" s="1"/>
  <c r="F844" i="2" s="1"/>
  <c r="F845" i="2" s="1"/>
  <c r="F846" i="2" s="1"/>
  <c r="F847" i="2" s="1"/>
  <c r="F848" i="2" s="1"/>
  <c r="F849" i="2" s="1"/>
  <c r="F850" i="2" s="1"/>
  <c r="F851" i="2" s="1"/>
  <c r="F852" i="2" s="1"/>
  <c r="F853" i="2" s="1"/>
  <c r="F854" i="2" s="1"/>
  <c r="F855" i="2" s="1"/>
  <c r="F856" i="2" s="1"/>
  <c r="F857" i="2" s="1"/>
  <c r="F858" i="2" s="1"/>
  <c r="F859" i="2" s="1"/>
  <c r="F860" i="2" s="1"/>
  <c r="F861" i="2" s="1"/>
  <c r="F862" i="2" s="1"/>
  <c r="F863" i="2" s="1"/>
  <c r="F864" i="2" s="1"/>
  <c r="F865" i="2" s="1"/>
  <c r="F866" i="2" s="1"/>
  <c r="F867" i="2" s="1"/>
  <c r="F868" i="2" s="1"/>
  <c r="F869" i="2" s="1"/>
  <c r="F870" i="2" s="1"/>
  <c r="F871" i="2" s="1"/>
  <c r="F872" i="2" s="1"/>
  <c r="F873" i="2" s="1"/>
  <c r="F874" i="2" s="1"/>
  <c r="F875" i="2" s="1"/>
  <c r="F876" i="2" s="1"/>
  <c r="F877" i="2" s="1"/>
  <c r="F878" i="2" s="1"/>
  <c r="F879" i="2" s="1"/>
  <c r="F880" i="2" s="1"/>
  <c r="F881" i="2" s="1"/>
  <c r="F882" i="2" s="1"/>
  <c r="F883" i="2" s="1"/>
  <c r="F884" i="2" s="1"/>
  <c r="F885" i="2" s="1"/>
  <c r="F886" i="2" s="1"/>
  <c r="F887" i="2" s="1"/>
  <c r="F888" i="2" s="1"/>
  <c r="F889" i="2" s="1"/>
  <c r="F890" i="2" s="1"/>
  <c r="F891" i="2" s="1"/>
  <c r="F892" i="2" s="1"/>
  <c r="F893" i="2" s="1"/>
  <c r="F894" i="2" s="1"/>
  <c r="F895" i="2" s="1"/>
  <c r="F896" i="2" s="1"/>
  <c r="F897" i="2" s="1"/>
  <c r="F898" i="2" s="1"/>
  <c r="F899" i="2" s="1"/>
  <c r="F900" i="2" s="1"/>
  <c r="F901" i="2" s="1"/>
  <c r="F902" i="2" s="1"/>
  <c r="F903" i="2" s="1"/>
  <c r="F904" i="2" s="1"/>
  <c r="F905" i="2" s="1"/>
  <c r="F906" i="2" s="1"/>
  <c r="F907" i="2" s="1"/>
  <c r="F908" i="2" s="1"/>
  <c r="F909" i="2" s="1"/>
  <c r="F910" i="2" s="1"/>
  <c r="F911" i="2" s="1"/>
  <c r="F912" i="2" s="1"/>
  <c r="F913" i="2" s="1"/>
  <c r="F914" i="2" s="1"/>
  <c r="F915" i="2" s="1"/>
  <c r="F916" i="2" s="1"/>
  <c r="F917" i="2" s="1"/>
  <c r="F918" i="2" s="1"/>
  <c r="F919" i="2" s="1"/>
  <c r="F920" i="2" s="1"/>
  <c r="F921" i="2" s="1"/>
  <c r="F922" i="2" s="1"/>
  <c r="F923" i="2" s="1"/>
  <c r="F924" i="2" s="1"/>
  <c r="F925" i="2" s="1"/>
  <c r="F926" i="2" s="1"/>
  <c r="F927" i="2" s="1"/>
  <c r="F928" i="2" s="1"/>
  <c r="F929" i="2" s="1"/>
  <c r="F930" i="2" s="1"/>
  <c r="F931" i="2" s="1"/>
  <c r="F932" i="2" s="1"/>
  <c r="F933" i="2" s="1"/>
  <c r="F934" i="2" s="1"/>
  <c r="F935" i="2" s="1"/>
  <c r="F936" i="2" s="1"/>
  <c r="F937" i="2" s="1"/>
  <c r="F938" i="2" s="1"/>
  <c r="F939" i="2" s="1"/>
  <c r="F940" i="2" s="1"/>
  <c r="F941" i="2" s="1"/>
  <c r="F942" i="2" s="1"/>
  <c r="F943" i="2" s="1"/>
  <c r="F944" i="2" s="1"/>
  <c r="F945" i="2" s="1"/>
  <c r="F946" i="2" s="1"/>
  <c r="F947" i="2" s="1"/>
  <c r="F948" i="2" s="1"/>
  <c r="F949" i="2" s="1"/>
  <c r="F950" i="2" s="1"/>
  <c r="F951" i="2" s="1"/>
  <c r="F952" i="2" s="1"/>
  <c r="F953" i="2" s="1"/>
  <c r="F954" i="2" s="1"/>
  <c r="F955" i="2" s="1"/>
  <c r="F956" i="2" s="1"/>
  <c r="F957" i="2" s="1"/>
  <c r="F958" i="2" s="1"/>
  <c r="F959" i="2" s="1"/>
  <c r="F960" i="2" s="1"/>
  <c r="F961" i="2" s="1"/>
  <c r="F962" i="2" s="1"/>
  <c r="F963" i="2" s="1"/>
  <c r="F964" i="2" s="1"/>
  <c r="F965" i="2" s="1"/>
  <c r="F966" i="2" s="1"/>
  <c r="F967" i="2" s="1"/>
  <c r="F968" i="2" s="1"/>
  <c r="F969" i="2" s="1"/>
  <c r="F970" i="2" s="1"/>
  <c r="F971" i="2" s="1"/>
  <c r="F972" i="2" s="1"/>
  <c r="F973" i="2" s="1"/>
  <c r="F974" i="2" s="1"/>
  <c r="F975" i="2" s="1"/>
  <c r="F976" i="2" s="1"/>
  <c r="F977" i="2" s="1"/>
  <c r="F978" i="2" s="1"/>
  <c r="F979" i="2" s="1"/>
  <c r="F980" i="2" s="1"/>
  <c r="F981" i="2" s="1"/>
  <c r="F982" i="2" s="1"/>
  <c r="F983" i="2" s="1"/>
  <c r="F984" i="2" s="1"/>
  <c r="F985" i="2" s="1"/>
  <c r="F986" i="2" s="1"/>
  <c r="F987" i="2" s="1"/>
  <c r="F988" i="2" s="1"/>
  <c r="F989" i="2" s="1"/>
  <c r="F990" i="2" s="1"/>
  <c r="F991" i="2" s="1"/>
  <c r="F992" i="2" s="1"/>
  <c r="F993" i="2" s="1"/>
  <c r="F994" i="2" s="1"/>
  <c r="F995" i="2" s="1"/>
  <c r="F996" i="2" s="1"/>
  <c r="F997" i="2" s="1"/>
  <c r="F998" i="2" s="1"/>
  <c r="F999" i="2" s="1"/>
  <c r="F1000" i="2" s="1"/>
  <c r="F1001" i="2" s="1"/>
  <c r="F1002" i="2" s="1"/>
  <c r="F1003" i="2" s="1"/>
  <c r="F1004" i="2" s="1"/>
  <c r="F1005" i="2" s="1"/>
  <c r="F1006" i="2" s="1"/>
  <c r="F1007" i="2" s="1"/>
  <c r="F1008" i="2" s="1"/>
  <c r="F1009" i="2" s="1"/>
  <c r="F1010" i="2" s="1"/>
  <c r="F1011" i="2" s="1"/>
  <c r="F1012" i="2" s="1"/>
  <c r="F1013" i="2" s="1"/>
  <c r="F1014" i="2" s="1"/>
  <c r="F1015" i="2" s="1"/>
  <c r="F1016" i="2" s="1"/>
  <c r="F1017" i="2" s="1"/>
  <c r="F1018" i="2" s="1"/>
  <c r="F1019" i="2" s="1"/>
  <c r="F1020" i="2" s="1"/>
  <c r="F1021" i="2" s="1"/>
  <c r="F1022" i="2" s="1"/>
  <c r="F1023" i="2" s="1"/>
  <c r="F1024" i="2" s="1"/>
  <c r="F1025" i="2" s="1"/>
  <c r="F1026" i="2" s="1"/>
  <c r="F1027" i="2" s="1"/>
  <c r="F1028" i="2" s="1"/>
  <c r="F1029" i="2" s="1"/>
  <c r="F1030" i="2" s="1"/>
  <c r="F1031" i="2" s="1"/>
  <c r="F1032" i="2" s="1"/>
  <c r="F1033" i="2" s="1"/>
  <c r="F1034" i="2" s="1"/>
  <c r="F1035" i="2" s="1"/>
  <c r="F1036" i="2" s="1"/>
  <c r="F1037" i="2" s="1"/>
  <c r="F1038" i="2" s="1"/>
  <c r="F1039" i="2" s="1"/>
  <c r="F1040" i="2" s="1"/>
  <c r="F1041" i="2" s="1"/>
  <c r="F1042" i="2" s="1"/>
  <c r="F1043" i="2" s="1"/>
  <c r="F1044" i="2" s="1"/>
  <c r="F1045" i="2" s="1"/>
  <c r="F1046" i="2" s="1"/>
  <c r="F1047" i="2" s="1"/>
  <c r="F1048" i="2" s="1"/>
  <c r="F1049" i="2" s="1"/>
  <c r="F1050" i="2" s="1"/>
  <c r="F1051" i="2" s="1"/>
  <c r="F1052" i="2" s="1"/>
  <c r="F1053" i="2" s="1"/>
  <c r="F1054" i="2" s="1"/>
  <c r="F1055" i="2" s="1"/>
  <c r="F1056" i="2" s="1"/>
  <c r="F1057" i="2" s="1"/>
  <c r="F1058" i="2" s="1"/>
  <c r="F1059" i="2" s="1"/>
  <c r="F1060" i="2" s="1"/>
  <c r="F1061" i="2" s="1"/>
  <c r="F1062" i="2" s="1"/>
  <c r="F1063" i="2" s="1"/>
  <c r="F1064" i="2" s="1"/>
  <c r="F1065" i="2" s="1"/>
  <c r="F1066" i="2" s="1"/>
  <c r="F1067" i="2" s="1"/>
  <c r="F1068" i="2" s="1"/>
  <c r="F1069" i="2" s="1"/>
  <c r="F1070" i="2" s="1"/>
  <c r="F1071" i="2" s="1"/>
  <c r="F1072" i="2" s="1"/>
  <c r="F1073" i="2" s="1"/>
  <c r="F1074" i="2" s="1"/>
  <c r="F1075" i="2" s="1"/>
  <c r="F1076" i="2" s="1"/>
  <c r="F1077" i="2" s="1"/>
  <c r="F1078" i="2" s="1"/>
  <c r="F1079" i="2" s="1"/>
  <c r="F1080" i="2" s="1"/>
  <c r="F1081" i="2" s="1"/>
  <c r="F1082" i="2" s="1"/>
  <c r="F1083" i="2" s="1"/>
  <c r="F1084" i="2" s="1"/>
  <c r="F1085" i="2" s="1"/>
  <c r="F1086" i="2" s="1"/>
  <c r="F1087" i="2" s="1"/>
  <c r="F1088" i="2" s="1"/>
  <c r="F1089" i="2" s="1"/>
  <c r="F1090" i="2" s="1"/>
  <c r="F1091" i="2" s="1"/>
  <c r="F1092" i="2" s="1"/>
  <c r="F1093" i="2" s="1"/>
  <c r="F1094" i="2" s="1"/>
  <c r="B1073" i="5" l="1"/>
  <c r="C1072" i="5" s="1"/>
  <c r="A1074" i="5"/>
  <c r="B634" i="5"/>
  <c r="C633" i="5" s="1"/>
  <c r="A635" i="5"/>
  <c r="B383" i="5"/>
  <c r="C382" i="5" s="1"/>
  <c r="A384" i="5"/>
  <c r="B330" i="5"/>
  <c r="C329" i="5" s="1"/>
  <c r="A331" i="5"/>
  <c r="I533" i="2"/>
  <c r="I532" i="2" s="1"/>
  <c r="I531" i="2" s="1"/>
  <c r="I530" i="2" s="1"/>
  <c r="I529" i="2" s="1"/>
  <c r="I528" i="2" s="1"/>
  <c r="I527" i="2" s="1"/>
  <c r="I526" i="2" s="1"/>
  <c r="I525" i="2" s="1"/>
  <c r="I524" i="2" s="1"/>
  <c r="I523" i="2" s="1"/>
  <c r="I522" i="2" s="1"/>
  <c r="I521" i="2" s="1"/>
  <c r="I520" i="2" s="1"/>
  <c r="I519" i="2" s="1"/>
  <c r="I518" i="2" s="1"/>
  <c r="I517" i="2" s="1"/>
  <c r="I516" i="2" s="1"/>
  <c r="I515" i="2" s="1"/>
  <c r="I514" i="2" s="1"/>
  <c r="I513" i="2" s="1"/>
  <c r="I512" i="2" s="1"/>
  <c r="I511" i="2" s="1"/>
  <c r="I510" i="2" s="1"/>
  <c r="I509" i="2" s="1"/>
  <c r="I508" i="2" s="1"/>
  <c r="I507" i="2" s="1"/>
  <c r="I506" i="2" s="1"/>
  <c r="I505" i="2" s="1"/>
  <c r="I504" i="2" s="1"/>
  <c r="I503" i="2" s="1"/>
  <c r="I502" i="2" s="1"/>
  <c r="I501" i="2" s="1"/>
  <c r="I500" i="2" s="1"/>
  <c r="I499" i="2" s="1"/>
  <c r="I498" i="2" s="1"/>
  <c r="I497" i="2" s="1"/>
  <c r="I496" i="2" s="1"/>
  <c r="I495" i="2" s="1"/>
  <c r="I494" i="2" s="1"/>
  <c r="I493" i="2" s="1"/>
  <c r="I492" i="2" s="1"/>
  <c r="I491" i="2" s="1"/>
  <c r="I490" i="2" s="1"/>
  <c r="I489" i="2" s="1"/>
  <c r="I488" i="2" s="1"/>
  <c r="I487" i="2" s="1"/>
  <c r="I486" i="2" s="1"/>
  <c r="I485" i="2" s="1"/>
  <c r="I484" i="2" s="1"/>
  <c r="I483" i="2" s="1"/>
  <c r="I482" i="2" s="1"/>
  <c r="I481" i="2" s="1"/>
  <c r="I480" i="2" s="1"/>
  <c r="I479" i="2" s="1"/>
  <c r="I478" i="2" s="1"/>
  <c r="I477" i="2" s="1"/>
  <c r="I476" i="2" s="1"/>
  <c r="I475" i="2" s="1"/>
  <c r="I474" i="2" s="1"/>
  <c r="I473" i="2" s="1"/>
  <c r="I472" i="2" s="1"/>
  <c r="I471" i="2" s="1"/>
  <c r="I470" i="2" s="1"/>
  <c r="I469" i="2" s="1"/>
  <c r="I468" i="2" s="1"/>
  <c r="I467" i="2" s="1"/>
  <c r="I466" i="2" s="1"/>
  <c r="I465" i="2" s="1"/>
  <c r="I464" i="2" s="1"/>
  <c r="I463" i="2" s="1"/>
  <c r="I462" i="2" s="1"/>
  <c r="I461" i="2" s="1"/>
  <c r="I460" i="2" s="1"/>
  <c r="I459" i="2" s="1"/>
  <c r="I458" i="2" s="1"/>
  <c r="I457" i="2" s="1"/>
  <c r="I456" i="2" s="1"/>
  <c r="I455" i="2" s="1"/>
  <c r="I454" i="2" s="1"/>
  <c r="I453" i="2" s="1"/>
  <c r="I452" i="2" s="1"/>
  <c r="I451" i="2" s="1"/>
  <c r="I450" i="2" s="1"/>
  <c r="I449" i="2" s="1"/>
  <c r="I448" i="2" s="1"/>
  <c r="I447" i="2" s="1"/>
  <c r="I446" i="2" s="1"/>
  <c r="I445" i="2" s="1"/>
  <c r="I444" i="2" s="1"/>
  <c r="I443" i="2" s="1"/>
  <c r="I442" i="2" s="1"/>
  <c r="I441" i="2" s="1"/>
  <c r="I440" i="2" s="1"/>
  <c r="I439" i="2" s="1"/>
  <c r="I438" i="2" s="1"/>
  <c r="I437" i="2" s="1"/>
  <c r="I436" i="2" s="1"/>
  <c r="I435" i="2" s="1"/>
  <c r="I434" i="2" s="1"/>
  <c r="I433" i="2" s="1"/>
  <c r="I432" i="2" s="1"/>
  <c r="I431" i="2" s="1"/>
  <c r="I430" i="2" s="1"/>
  <c r="I429" i="2" s="1"/>
  <c r="I428" i="2" s="1"/>
  <c r="I427" i="2" s="1"/>
  <c r="I426" i="2" s="1"/>
  <c r="I425" i="2" s="1"/>
  <c r="I424" i="2" s="1"/>
  <c r="I423" i="2" s="1"/>
  <c r="I422" i="2" s="1"/>
  <c r="I421" i="2" s="1"/>
  <c r="I420" i="2" s="1"/>
  <c r="I419" i="2" s="1"/>
  <c r="I418" i="2" s="1"/>
  <c r="I417" i="2" s="1"/>
  <c r="I416" i="2" s="1"/>
  <c r="I415" i="2" s="1"/>
  <c r="I414" i="2" s="1"/>
  <c r="I413" i="2" s="1"/>
  <c r="I412" i="2" s="1"/>
  <c r="I411" i="2" s="1"/>
  <c r="I410" i="2" s="1"/>
  <c r="I409" i="2" s="1"/>
  <c r="I408" i="2" s="1"/>
  <c r="I407" i="2" s="1"/>
  <c r="I406" i="2" s="1"/>
  <c r="I405" i="2" s="1"/>
  <c r="I404" i="2" s="1"/>
  <c r="I403" i="2" s="1"/>
  <c r="I402" i="2" s="1"/>
  <c r="I401" i="2" s="1"/>
  <c r="I400" i="2" s="1"/>
  <c r="I399" i="2" s="1"/>
  <c r="I398" i="2" s="1"/>
  <c r="I397" i="2" s="1"/>
  <c r="I396" i="2" s="1"/>
  <c r="I395" i="2" s="1"/>
  <c r="I394" i="2" s="1"/>
  <c r="I393" i="2" s="1"/>
  <c r="I392" i="2" s="1"/>
  <c r="I391" i="2" s="1"/>
  <c r="I390" i="2" s="1"/>
  <c r="I389" i="2" s="1"/>
  <c r="I388" i="2" s="1"/>
  <c r="I387" i="2" s="1"/>
  <c r="I386" i="2" s="1"/>
  <c r="I385" i="2" s="1"/>
  <c r="I384" i="2" s="1"/>
  <c r="I383" i="2" s="1"/>
  <c r="I382" i="2" s="1"/>
  <c r="I381" i="2" s="1"/>
  <c r="I380" i="2" s="1"/>
  <c r="I379" i="2" s="1"/>
  <c r="I378" i="2" s="1"/>
  <c r="I377" i="2" s="1"/>
  <c r="I376" i="2" s="1"/>
  <c r="I375" i="2" s="1"/>
  <c r="I374" i="2" s="1"/>
  <c r="I373" i="2" s="1"/>
  <c r="I372" i="2" s="1"/>
  <c r="I371" i="2" s="1"/>
  <c r="I370" i="2" s="1"/>
  <c r="I369" i="2" s="1"/>
  <c r="I368" i="2" s="1"/>
  <c r="I367" i="2" s="1"/>
  <c r="I366" i="2" s="1"/>
  <c r="I365" i="2" s="1"/>
  <c r="I364" i="2" s="1"/>
  <c r="I363" i="2" s="1"/>
  <c r="I362" i="2" s="1"/>
  <c r="I361" i="2" s="1"/>
  <c r="I360" i="2" s="1"/>
  <c r="I359" i="2" s="1"/>
  <c r="I358" i="2" s="1"/>
  <c r="I357" i="2" s="1"/>
  <c r="I356" i="2" s="1"/>
  <c r="I355" i="2" s="1"/>
  <c r="I354" i="2" s="1"/>
  <c r="I353" i="2" s="1"/>
  <c r="I352" i="2" s="1"/>
  <c r="I351" i="2" s="1"/>
  <c r="I350" i="2" s="1"/>
  <c r="I349" i="2" s="1"/>
  <c r="I348" i="2" s="1"/>
  <c r="I347" i="2" s="1"/>
  <c r="I346" i="2" s="1"/>
  <c r="I345" i="2" s="1"/>
  <c r="I344" i="2" s="1"/>
  <c r="I343" i="2" s="1"/>
  <c r="I342" i="2" s="1"/>
  <c r="I341" i="2" s="1"/>
  <c r="I340" i="2" s="1"/>
  <c r="I339" i="2" s="1"/>
  <c r="I338" i="2" s="1"/>
  <c r="I337" i="2" s="1"/>
  <c r="I336" i="2" s="1"/>
  <c r="I335" i="2" s="1"/>
  <c r="I334" i="2" s="1"/>
  <c r="I333" i="2" s="1"/>
  <c r="I332" i="2" s="1"/>
  <c r="I331" i="2" s="1"/>
  <c r="I330" i="2" s="1"/>
  <c r="I329" i="2" s="1"/>
  <c r="I328" i="2" s="1"/>
  <c r="I327" i="2" s="1"/>
  <c r="I326" i="2" s="1"/>
  <c r="I325" i="2" s="1"/>
  <c r="I324" i="2" s="1"/>
  <c r="I323" i="2" s="1"/>
  <c r="I322" i="2" s="1"/>
  <c r="I321" i="2" s="1"/>
  <c r="I320" i="2" s="1"/>
  <c r="I319" i="2" s="1"/>
  <c r="I318" i="2" s="1"/>
  <c r="I317" i="2" s="1"/>
  <c r="I316" i="2" s="1"/>
  <c r="I315" i="2" s="1"/>
  <c r="I314" i="2" s="1"/>
  <c r="I313" i="2" s="1"/>
  <c r="I312" i="2" s="1"/>
  <c r="I311" i="2" s="1"/>
  <c r="I310" i="2" s="1"/>
  <c r="I309" i="2" s="1"/>
  <c r="I308" i="2" s="1"/>
  <c r="I307" i="2" s="1"/>
  <c r="I306" i="2" s="1"/>
  <c r="I305" i="2" s="1"/>
  <c r="I304" i="2" s="1"/>
  <c r="I303" i="2" s="1"/>
  <c r="I302" i="2" s="1"/>
  <c r="I301" i="2" s="1"/>
  <c r="I300" i="2" s="1"/>
  <c r="I299" i="2" s="1"/>
  <c r="I298" i="2" s="1"/>
  <c r="I297" i="2" s="1"/>
  <c r="I296" i="2" s="1"/>
  <c r="I295" i="2" s="1"/>
  <c r="I294" i="2" s="1"/>
  <c r="I293" i="2" s="1"/>
  <c r="I292" i="2" s="1"/>
  <c r="I291" i="2" s="1"/>
  <c r="I290" i="2" s="1"/>
  <c r="I289" i="2" s="1"/>
  <c r="I288" i="2" s="1"/>
  <c r="I287" i="2" s="1"/>
  <c r="I286" i="2" s="1"/>
  <c r="I285" i="2" s="1"/>
  <c r="I284" i="2" s="1"/>
  <c r="I283" i="2" s="1"/>
  <c r="I282" i="2" s="1"/>
  <c r="I281" i="2" s="1"/>
  <c r="I280" i="2" s="1"/>
  <c r="I279" i="2" s="1"/>
  <c r="I278" i="2" s="1"/>
  <c r="I277" i="2" s="1"/>
  <c r="I276" i="2" s="1"/>
  <c r="I275" i="2" s="1"/>
  <c r="I274" i="2" s="1"/>
  <c r="I273" i="2" s="1"/>
  <c r="I272" i="2" s="1"/>
  <c r="I271" i="2" s="1"/>
  <c r="I270" i="2" s="1"/>
  <c r="I269" i="2" s="1"/>
  <c r="I268" i="2" s="1"/>
  <c r="I267" i="2" s="1"/>
  <c r="I266" i="2" s="1"/>
  <c r="I265" i="2" s="1"/>
  <c r="I264" i="2" s="1"/>
  <c r="I263" i="2" s="1"/>
  <c r="I262" i="2" s="1"/>
  <c r="I261" i="2" s="1"/>
  <c r="I260" i="2" s="1"/>
  <c r="I259" i="2" s="1"/>
  <c r="I258" i="2" s="1"/>
  <c r="I257" i="2" s="1"/>
  <c r="I256" i="2" s="1"/>
  <c r="I255" i="2" s="1"/>
  <c r="I254" i="2" s="1"/>
  <c r="I253" i="2" s="1"/>
  <c r="I252" i="2" s="1"/>
  <c r="I251" i="2" s="1"/>
  <c r="I250" i="2" s="1"/>
  <c r="I249" i="2" s="1"/>
  <c r="I248" i="2" s="1"/>
  <c r="I247" i="2" s="1"/>
  <c r="I246" i="2" s="1"/>
  <c r="I245" i="2" s="1"/>
  <c r="I244" i="2" s="1"/>
  <c r="I243" i="2" s="1"/>
  <c r="I242" i="2" s="1"/>
  <c r="I241" i="2" s="1"/>
  <c r="I240" i="2" s="1"/>
  <c r="I239" i="2" s="1"/>
  <c r="I238" i="2" s="1"/>
  <c r="I237" i="2" s="1"/>
  <c r="I236" i="2" s="1"/>
  <c r="I235" i="2" s="1"/>
  <c r="I234" i="2" s="1"/>
  <c r="I233" i="2" s="1"/>
  <c r="I232" i="2" s="1"/>
  <c r="I231" i="2" s="1"/>
  <c r="I230" i="2" s="1"/>
  <c r="I229" i="2" s="1"/>
  <c r="I228" i="2" s="1"/>
  <c r="I227" i="2" s="1"/>
  <c r="I226" i="2" s="1"/>
  <c r="I225" i="2" s="1"/>
  <c r="I224" i="2" s="1"/>
  <c r="I223" i="2" s="1"/>
  <c r="I222" i="2" s="1"/>
  <c r="I221" i="2" s="1"/>
  <c r="I220" i="2" s="1"/>
  <c r="I219" i="2" s="1"/>
  <c r="I218" i="2" s="1"/>
  <c r="I217" i="2" s="1"/>
  <c r="I216" i="2" s="1"/>
  <c r="I215" i="2" s="1"/>
  <c r="I214" i="2" s="1"/>
  <c r="I213" i="2" s="1"/>
  <c r="I212" i="2" s="1"/>
  <c r="I211" i="2" s="1"/>
  <c r="I210" i="2" s="1"/>
  <c r="I209" i="2" s="1"/>
  <c r="I208" i="2" s="1"/>
  <c r="I207" i="2" s="1"/>
  <c r="I206" i="2" s="1"/>
  <c r="I205" i="2" s="1"/>
  <c r="I204" i="2" s="1"/>
  <c r="I203" i="2" s="1"/>
  <c r="I202" i="2" s="1"/>
  <c r="I201" i="2" s="1"/>
  <c r="I200" i="2" s="1"/>
  <c r="I199" i="2" s="1"/>
  <c r="I198" i="2" s="1"/>
  <c r="I197" i="2" s="1"/>
  <c r="I196" i="2" s="1"/>
  <c r="I195" i="2" s="1"/>
  <c r="I194" i="2" s="1"/>
  <c r="I193" i="2" s="1"/>
  <c r="I192" i="2" s="1"/>
  <c r="I191" i="2" s="1"/>
  <c r="I190" i="2" s="1"/>
  <c r="I189" i="2" s="1"/>
  <c r="I188" i="2" s="1"/>
  <c r="I187" i="2" s="1"/>
  <c r="I186" i="2" s="1"/>
  <c r="I185" i="2" s="1"/>
  <c r="I184" i="2" s="1"/>
  <c r="I183" i="2" s="1"/>
  <c r="I182" i="2" s="1"/>
  <c r="I181" i="2" s="1"/>
  <c r="I180" i="2" s="1"/>
  <c r="I179" i="2" s="1"/>
  <c r="I178" i="2" s="1"/>
  <c r="I177" i="2" s="1"/>
  <c r="I176" i="2" s="1"/>
  <c r="I175" i="2" s="1"/>
  <c r="I174" i="2" s="1"/>
  <c r="I173" i="2" s="1"/>
  <c r="I172" i="2" s="1"/>
  <c r="I171" i="2" s="1"/>
  <c r="I170" i="2" s="1"/>
  <c r="I169" i="2" s="1"/>
  <c r="I168" i="2" s="1"/>
  <c r="I167" i="2" s="1"/>
  <c r="I166" i="2" s="1"/>
  <c r="I165" i="2" s="1"/>
  <c r="I164" i="2" s="1"/>
  <c r="I163" i="2" s="1"/>
  <c r="I162" i="2" s="1"/>
  <c r="I161" i="2" s="1"/>
  <c r="I160" i="2" s="1"/>
  <c r="I159" i="2" s="1"/>
  <c r="I158" i="2" s="1"/>
  <c r="I157" i="2" s="1"/>
  <c r="I156" i="2" s="1"/>
  <c r="I155" i="2" s="1"/>
  <c r="I154" i="2" s="1"/>
  <c r="I153" i="2" s="1"/>
  <c r="I152" i="2" s="1"/>
  <c r="I151" i="2" s="1"/>
  <c r="I150" i="2" s="1"/>
  <c r="I149" i="2" s="1"/>
  <c r="I148" i="2" s="1"/>
  <c r="I147" i="2" s="1"/>
  <c r="I146" i="2" s="1"/>
  <c r="I145" i="2" s="1"/>
  <c r="I144" i="2" s="1"/>
  <c r="I143" i="2" s="1"/>
  <c r="I142" i="2" s="1"/>
  <c r="I141" i="2" s="1"/>
  <c r="I140" i="2" s="1"/>
  <c r="I139" i="2" s="1"/>
  <c r="I138" i="2" s="1"/>
  <c r="I137" i="2" s="1"/>
  <c r="I136" i="2" s="1"/>
  <c r="I135" i="2" s="1"/>
  <c r="I134" i="2" s="1"/>
  <c r="I133" i="2" s="1"/>
  <c r="I132" i="2" s="1"/>
  <c r="I131" i="2" s="1"/>
  <c r="I130" i="2" s="1"/>
  <c r="I129" i="2" s="1"/>
  <c r="I128" i="2" s="1"/>
  <c r="I127" i="2" s="1"/>
  <c r="I126" i="2" s="1"/>
  <c r="I125" i="2" s="1"/>
  <c r="I124" i="2" s="1"/>
  <c r="I123" i="2" s="1"/>
  <c r="I122" i="2" s="1"/>
  <c r="I121" i="2" s="1"/>
  <c r="I120" i="2" s="1"/>
  <c r="I119" i="2" s="1"/>
  <c r="I118" i="2" s="1"/>
  <c r="I117" i="2" s="1"/>
  <c r="I116" i="2" s="1"/>
  <c r="I115" i="2" s="1"/>
  <c r="I114" i="2" s="1"/>
  <c r="I113" i="2" s="1"/>
  <c r="I112" i="2" s="1"/>
  <c r="I111" i="2" s="1"/>
  <c r="I110" i="2" s="1"/>
  <c r="I109" i="2" s="1"/>
  <c r="I108" i="2" s="1"/>
  <c r="I107" i="2" s="1"/>
  <c r="I106" i="2" s="1"/>
  <c r="I105" i="2" s="1"/>
  <c r="I104" i="2" s="1"/>
  <c r="I103" i="2" s="1"/>
  <c r="I102" i="2" s="1"/>
  <c r="I101" i="2" s="1"/>
  <c r="I100" i="2" s="1"/>
  <c r="I99" i="2" s="1"/>
  <c r="I98" i="2" s="1"/>
  <c r="I97" i="2" s="1"/>
  <c r="I96" i="2" s="1"/>
  <c r="I95" i="2" s="1"/>
  <c r="I94" i="2" s="1"/>
  <c r="I93" i="2" s="1"/>
  <c r="I92" i="2" s="1"/>
  <c r="I91" i="2" s="1"/>
  <c r="I90" i="2" s="1"/>
  <c r="I89" i="2" s="1"/>
  <c r="I88" i="2" s="1"/>
  <c r="I87" i="2" s="1"/>
  <c r="I86" i="2" s="1"/>
  <c r="I85" i="2" s="1"/>
  <c r="I84" i="2" s="1"/>
  <c r="I83" i="2" s="1"/>
  <c r="I82" i="2" s="1"/>
  <c r="I81" i="2" s="1"/>
  <c r="I80" i="2" s="1"/>
  <c r="I79" i="2" s="1"/>
  <c r="I78" i="2" s="1"/>
  <c r="I77" i="2" s="1"/>
  <c r="I76" i="2" s="1"/>
  <c r="I75" i="2" s="1"/>
  <c r="I74" i="2" s="1"/>
  <c r="I73" i="2" s="1"/>
  <c r="I72" i="2" s="1"/>
  <c r="I71" i="2" s="1"/>
  <c r="I70" i="2" s="1"/>
  <c r="I69" i="2" s="1"/>
  <c r="I68" i="2" s="1"/>
  <c r="I67" i="2" s="1"/>
  <c r="I66" i="2" s="1"/>
  <c r="I65" i="2" s="1"/>
  <c r="I64" i="2" s="1"/>
  <c r="I63" i="2" s="1"/>
  <c r="I62" i="2" s="1"/>
  <c r="I61" i="2" s="1"/>
  <c r="I60" i="2" s="1"/>
  <c r="I59" i="2" s="1"/>
  <c r="I58" i="2" s="1"/>
  <c r="I57" i="2" s="1"/>
  <c r="I56" i="2" s="1"/>
  <c r="I55" i="2" s="1"/>
  <c r="I54" i="2" s="1"/>
  <c r="I53" i="2" s="1"/>
  <c r="I52" i="2" s="1"/>
  <c r="I51" i="2" s="1"/>
  <c r="I50" i="2" s="1"/>
  <c r="I49" i="2" s="1"/>
  <c r="I48" i="2" s="1"/>
  <c r="I47" i="2" s="1"/>
  <c r="I46" i="2" s="1"/>
  <c r="I45" i="2" s="1"/>
  <c r="I44" i="2" s="1"/>
  <c r="I43" i="2" s="1"/>
  <c r="I42" i="2" s="1"/>
  <c r="I41" i="2" s="1"/>
  <c r="I40" i="2" s="1"/>
  <c r="I39" i="2" s="1"/>
  <c r="I38" i="2" s="1"/>
  <c r="I37" i="2" s="1"/>
  <c r="I36" i="2" s="1"/>
  <c r="I35" i="2" s="1"/>
  <c r="I34" i="2" s="1"/>
  <c r="I33" i="2" s="1"/>
  <c r="I32" i="2" s="1"/>
  <c r="I31" i="2" s="1"/>
  <c r="I30" i="2" s="1"/>
  <c r="I29" i="2" s="1"/>
  <c r="I28" i="2" s="1"/>
  <c r="I27" i="2" s="1"/>
  <c r="I26" i="2" s="1"/>
  <c r="I25" i="2" s="1"/>
  <c r="I24" i="2" s="1"/>
  <c r="I23" i="2" s="1"/>
  <c r="I22" i="2" s="1"/>
  <c r="I21" i="2" s="1"/>
  <c r="I20" i="2" s="1"/>
  <c r="I19" i="2" s="1"/>
  <c r="I18" i="2" s="1"/>
  <c r="I17" i="2" s="1"/>
  <c r="I16" i="2" s="1"/>
  <c r="I15" i="2" s="1"/>
  <c r="I14" i="2" s="1"/>
  <c r="I13" i="2" s="1"/>
  <c r="I12" i="2" s="1"/>
  <c r="I11" i="2" s="1"/>
  <c r="I10" i="2" s="1"/>
  <c r="I9" i="2" s="1"/>
  <c r="I8" i="2" s="1"/>
  <c r="T5" i="1"/>
  <c r="G4" i="2"/>
  <c r="B1074" i="5" l="1"/>
  <c r="C1073" i="5" s="1"/>
  <c r="A1075" i="5"/>
  <c r="B635" i="5"/>
  <c r="C634" i="5" s="1"/>
  <c r="A636" i="5"/>
  <c r="B384" i="5"/>
  <c r="C383" i="5" s="1"/>
  <c r="A385" i="5"/>
  <c r="B331" i="5"/>
  <c r="C330" i="5" s="1"/>
  <c r="A332" i="5"/>
  <c r="L460" i="2"/>
  <c r="L461" i="2" s="1"/>
  <c r="L462" i="2" s="1"/>
  <c r="L463" i="2" s="1"/>
  <c r="L464" i="2" s="1"/>
  <c r="L465" i="2" s="1"/>
  <c r="L466" i="2" s="1"/>
  <c r="L467" i="2" s="1"/>
  <c r="L468" i="2" s="1"/>
  <c r="L469" i="2" s="1"/>
  <c r="L470" i="2" s="1"/>
  <c r="L471" i="2" s="1"/>
  <c r="L472" i="2" s="1"/>
  <c r="L473" i="2" s="1"/>
  <c r="L474" i="2" s="1"/>
  <c r="L475" i="2" s="1"/>
  <c r="L476" i="2" s="1"/>
  <c r="L477" i="2" s="1"/>
  <c r="L478" i="2" s="1"/>
  <c r="L479" i="2" s="1"/>
  <c r="L480" i="2" s="1"/>
  <c r="L481" i="2" s="1"/>
  <c r="L482" i="2" s="1"/>
  <c r="L483" i="2" s="1"/>
  <c r="L484" i="2" s="1"/>
  <c r="L485" i="2" s="1"/>
  <c r="L486" i="2" s="1"/>
  <c r="L487" i="2" s="1"/>
  <c r="L488" i="2" s="1"/>
  <c r="L489" i="2" s="1"/>
  <c r="L490" i="2" s="1"/>
  <c r="L491" i="2" s="1"/>
  <c r="L492" i="2" s="1"/>
  <c r="L493" i="2" s="1"/>
  <c r="L494" i="2" s="1"/>
  <c r="L495" i="2" s="1"/>
  <c r="L496" i="2" s="1"/>
  <c r="L497" i="2" s="1"/>
  <c r="L498" i="2" s="1"/>
  <c r="L499" i="2" s="1"/>
  <c r="L500" i="2" s="1"/>
  <c r="L501" i="2" s="1"/>
  <c r="L502" i="2" s="1"/>
  <c r="L503" i="2" s="1"/>
  <c r="L504" i="2" s="1"/>
  <c r="L505" i="2" s="1"/>
  <c r="L506" i="2" s="1"/>
  <c r="L507" i="2" s="1"/>
  <c r="L508" i="2" s="1"/>
  <c r="L509" i="2" s="1"/>
  <c r="L510" i="2" s="1"/>
  <c r="L511" i="2" s="1"/>
  <c r="L512" i="2" s="1"/>
  <c r="L513" i="2" s="1"/>
  <c r="L514" i="2" s="1"/>
  <c r="L515" i="2" s="1"/>
  <c r="L516" i="2" s="1"/>
  <c r="L517" i="2" s="1"/>
  <c r="L518" i="2" s="1"/>
  <c r="L519" i="2" s="1"/>
  <c r="L520" i="2" s="1"/>
  <c r="L521" i="2" s="1"/>
  <c r="L522" i="2" s="1"/>
  <c r="L523" i="2" s="1"/>
  <c r="L524" i="2" s="1"/>
  <c r="L525" i="2" s="1"/>
  <c r="L526" i="2" s="1"/>
  <c r="L527" i="2" s="1"/>
  <c r="L528" i="2" s="1"/>
  <c r="L529" i="2" s="1"/>
  <c r="L530" i="2" s="1"/>
  <c r="L531" i="2" s="1"/>
  <c r="L532" i="2" s="1"/>
  <c r="L533" i="2" s="1"/>
  <c r="L534" i="2" s="1"/>
  <c r="L535" i="2" s="1"/>
  <c r="L536" i="2" s="1"/>
  <c r="L537" i="2" s="1"/>
  <c r="L538" i="2" s="1"/>
  <c r="L539" i="2" s="1"/>
  <c r="L540" i="2" s="1"/>
  <c r="L541" i="2" s="1"/>
  <c r="L542" i="2" s="1"/>
  <c r="L543" i="2" s="1"/>
  <c r="L544" i="2" s="1"/>
  <c r="L545" i="2" s="1"/>
  <c r="L546" i="2" s="1"/>
  <c r="L547" i="2" s="1"/>
  <c r="L548" i="2" s="1"/>
  <c r="L549" i="2" s="1"/>
  <c r="L550" i="2" s="1"/>
  <c r="L551" i="2" s="1"/>
  <c r="L552" i="2" s="1"/>
  <c r="L553" i="2" s="1"/>
  <c r="L554" i="2" s="1"/>
  <c r="L555" i="2" s="1"/>
  <c r="L556" i="2" s="1"/>
  <c r="L557" i="2" s="1"/>
  <c r="L558" i="2" s="1"/>
  <c r="L559" i="2" s="1"/>
  <c r="L560" i="2" s="1"/>
  <c r="L561" i="2" s="1"/>
  <c r="L562" i="2" s="1"/>
  <c r="L563" i="2" s="1"/>
  <c r="L564" i="2" s="1"/>
  <c r="L565" i="2" s="1"/>
  <c r="L566" i="2" s="1"/>
  <c r="L567" i="2" s="1"/>
  <c r="L568" i="2" s="1"/>
  <c r="L569" i="2" s="1"/>
  <c r="L570" i="2" s="1"/>
  <c r="L571" i="2" s="1"/>
  <c r="L572" i="2" s="1"/>
  <c r="L573" i="2" s="1"/>
  <c r="L574" i="2" s="1"/>
  <c r="L575" i="2" s="1"/>
  <c r="L576" i="2" s="1"/>
  <c r="L577" i="2" s="1"/>
  <c r="L578" i="2" s="1"/>
  <c r="L579" i="2" s="1"/>
  <c r="L580" i="2" s="1"/>
  <c r="L581" i="2" s="1"/>
  <c r="L582" i="2" s="1"/>
  <c r="L583" i="2" s="1"/>
  <c r="L584" i="2" s="1"/>
  <c r="L585" i="2" s="1"/>
  <c r="L586" i="2" s="1"/>
  <c r="L587" i="2" s="1"/>
  <c r="L588" i="2" s="1"/>
  <c r="L589" i="2" s="1"/>
  <c r="L590" i="2" s="1"/>
  <c r="L591" i="2" s="1"/>
  <c r="L592" i="2" s="1"/>
  <c r="L593" i="2" s="1"/>
  <c r="L594" i="2" s="1"/>
  <c r="L595" i="2" s="1"/>
  <c r="L596" i="2" s="1"/>
  <c r="L597" i="2" s="1"/>
  <c r="L598" i="2" s="1"/>
  <c r="L599" i="2" s="1"/>
  <c r="L600" i="2" s="1"/>
  <c r="L601" i="2" s="1"/>
  <c r="L602" i="2" s="1"/>
  <c r="L603" i="2" s="1"/>
  <c r="L604" i="2" s="1"/>
  <c r="L605" i="2" s="1"/>
  <c r="L606" i="2" s="1"/>
  <c r="L607" i="2" s="1"/>
  <c r="L608" i="2" s="1"/>
  <c r="L609" i="2" s="1"/>
  <c r="L610" i="2" s="1"/>
  <c r="L611" i="2" s="1"/>
  <c r="L612" i="2" s="1"/>
  <c r="L613" i="2" s="1"/>
  <c r="L614" i="2" s="1"/>
  <c r="L615" i="2" s="1"/>
  <c r="L616" i="2" s="1"/>
  <c r="L617" i="2" s="1"/>
  <c r="L618" i="2" s="1"/>
  <c r="L619" i="2" s="1"/>
  <c r="L620" i="2" s="1"/>
  <c r="L621" i="2" s="1"/>
  <c r="L622" i="2" s="1"/>
  <c r="L623" i="2" s="1"/>
  <c r="L624" i="2" s="1"/>
  <c r="L625" i="2" s="1"/>
  <c r="L626" i="2" s="1"/>
  <c r="L627" i="2" s="1"/>
  <c r="L628" i="2" s="1"/>
  <c r="L629" i="2" s="1"/>
  <c r="L630" i="2" s="1"/>
  <c r="L631" i="2" s="1"/>
  <c r="L632" i="2" s="1"/>
  <c r="L633" i="2" s="1"/>
  <c r="L634" i="2" s="1"/>
  <c r="L635" i="2" s="1"/>
  <c r="L636" i="2" s="1"/>
  <c r="L637" i="2" s="1"/>
  <c r="L638" i="2" s="1"/>
  <c r="L639" i="2" s="1"/>
  <c r="L640" i="2" s="1"/>
  <c r="L641" i="2" s="1"/>
  <c r="L642" i="2" s="1"/>
  <c r="L643" i="2" s="1"/>
  <c r="L644" i="2" s="1"/>
  <c r="L645" i="2" s="1"/>
  <c r="L646" i="2" s="1"/>
  <c r="L647" i="2" s="1"/>
  <c r="L648" i="2" s="1"/>
  <c r="L649" i="2" s="1"/>
  <c r="L650" i="2" s="1"/>
  <c r="L651" i="2" s="1"/>
  <c r="L652" i="2" s="1"/>
  <c r="L653" i="2" s="1"/>
  <c r="L654" i="2" s="1"/>
  <c r="L655" i="2" s="1"/>
  <c r="L656" i="2" s="1"/>
  <c r="L657" i="2" s="1"/>
  <c r="L658" i="2" s="1"/>
  <c r="L659" i="2" s="1"/>
  <c r="L660" i="2" s="1"/>
  <c r="L661" i="2" s="1"/>
  <c r="L662" i="2" s="1"/>
  <c r="L663" i="2" s="1"/>
  <c r="L664" i="2" s="1"/>
  <c r="L665" i="2" s="1"/>
  <c r="L666" i="2" s="1"/>
  <c r="L667" i="2" s="1"/>
  <c r="L668" i="2" s="1"/>
  <c r="L669" i="2" s="1"/>
  <c r="L670" i="2" s="1"/>
  <c r="L671" i="2" s="1"/>
  <c r="L672" i="2" s="1"/>
  <c r="L673" i="2" s="1"/>
  <c r="L674" i="2" s="1"/>
  <c r="L675" i="2" s="1"/>
  <c r="L676" i="2" s="1"/>
  <c r="L677" i="2" s="1"/>
  <c r="L678" i="2" s="1"/>
  <c r="L679" i="2" s="1"/>
  <c r="L680" i="2" s="1"/>
  <c r="L681" i="2" s="1"/>
  <c r="L682" i="2" s="1"/>
  <c r="L683" i="2" s="1"/>
  <c r="L684" i="2" s="1"/>
  <c r="L685" i="2" s="1"/>
  <c r="L686" i="2" s="1"/>
  <c r="L687" i="2" s="1"/>
  <c r="L688" i="2" s="1"/>
  <c r="L689" i="2" s="1"/>
  <c r="L690" i="2" s="1"/>
  <c r="L691" i="2" s="1"/>
  <c r="L692" i="2" s="1"/>
  <c r="L693" i="2" s="1"/>
  <c r="L694" i="2" s="1"/>
  <c r="L695" i="2" s="1"/>
  <c r="L696" i="2" s="1"/>
  <c r="L697" i="2" s="1"/>
  <c r="L698" i="2" s="1"/>
  <c r="L699" i="2" s="1"/>
  <c r="L700" i="2" s="1"/>
  <c r="L701" i="2" s="1"/>
  <c r="L702" i="2" s="1"/>
  <c r="L703" i="2" s="1"/>
  <c r="L704" i="2" s="1"/>
  <c r="L705" i="2" s="1"/>
  <c r="L706" i="2" s="1"/>
  <c r="L707" i="2" s="1"/>
  <c r="L708" i="2" s="1"/>
  <c r="L709" i="2" s="1"/>
  <c r="L710" i="2" s="1"/>
  <c r="L711" i="2" s="1"/>
  <c r="L712" i="2" s="1"/>
  <c r="L713" i="2" s="1"/>
  <c r="L714" i="2" s="1"/>
  <c r="L715" i="2" s="1"/>
  <c r="L716" i="2" s="1"/>
  <c r="L717" i="2" s="1"/>
  <c r="L718" i="2" s="1"/>
  <c r="L719" i="2" s="1"/>
  <c r="L720" i="2" s="1"/>
  <c r="L721" i="2" s="1"/>
  <c r="L722" i="2" s="1"/>
  <c r="L723" i="2" s="1"/>
  <c r="L724" i="2" s="1"/>
  <c r="L725" i="2" s="1"/>
  <c r="L726" i="2" s="1"/>
  <c r="L727" i="2" s="1"/>
  <c r="L728" i="2" s="1"/>
  <c r="L729" i="2" s="1"/>
  <c r="L730" i="2" s="1"/>
  <c r="L731" i="2" s="1"/>
  <c r="L732" i="2" s="1"/>
  <c r="L733" i="2" s="1"/>
  <c r="L734" i="2" s="1"/>
  <c r="L735" i="2" s="1"/>
  <c r="L736" i="2" s="1"/>
  <c r="L737" i="2" s="1"/>
  <c r="L738" i="2" s="1"/>
  <c r="L739" i="2" s="1"/>
  <c r="L740" i="2" s="1"/>
  <c r="L741" i="2" s="1"/>
  <c r="L742" i="2" s="1"/>
  <c r="L743" i="2" s="1"/>
  <c r="L744" i="2" s="1"/>
  <c r="L745" i="2" s="1"/>
  <c r="L746" i="2" s="1"/>
  <c r="L747" i="2" s="1"/>
  <c r="L748" i="2" s="1"/>
  <c r="L749" i="2" s="1"/>
  <c r="L750" i="2" s="1"/>
  <c r="L751" i="2" s="1"/>
  <c r="L752" i="2" s="1"/>
  <c r="L753" i="2" s="1"/>
  <c r="L754" i="2" s="1"/>
  <c r="L755" i="2" s="1"/>
  <c r="L756" i="2" s="1"/>
  <c r="L757" i="2" s="1"/>
  <c r="L758" i="2" s="1"/>
  <c r="L759" i="2" s="1"/>
  <c r="L760" i="2" s="1"/>
  <c r="L761" i="2" s="1"/>
  <c r="L762" i="2" s="1"/>
  <c r="L763" i="2" s="1"/>
  <c r="L764" i="2" s="1"/>
  <c r="L765" i="2" s="1"/>
  <c r="L766" i="2" s="1"/>
  <c r="L767" i="2" s="1"/>
  <c r="L768" i="2" s="1"/>
  <c r="L769" i="2" s="1"/>
  <c r="L770" i="2" s="1"/>
  <c r="L771" i="2" s="1"/>
  <c r="L772" i="2" s="1"/>
  <c r="L773" i="2" s="1"/>
  <c r="L774" i="2" s="1"/>
  <c r="L775" i="2" s="1"/>
  <c r="L776" i="2" s="1"/>
  <c r="L777" i="2" s="1"/>
  <c r="L778" i="2" s="1"/>
  <c r="L779" i="2" s="1"/>
  <c r="L780" i="2" s="1"/>
  <c r="L781" i="2" s="1"/>
  <c r="L782" i="2" s="1"/>
  <c r="L783" i="2" s="1"/>
  <c r="L784" i="2" s="1"/>
  <c r="L785" i="2" s="1"/>
  <c r="L786" i="2" s="1"/>
  <c r="L787" i="2" s="1"/>
  <c r="L788" i="2" s="1"/>
  <c r="L789" i="2" s="1"/>
  <c r="L790" i="2" s="1"/>
  <c r="L791" i="2" s="1"/>
  <c r="L792" i="2" s="1"/>
  <c r="L793" i="2" s="1"/>
  <c r="L794" i="2" s="1"/>
  <c r="L795" i="2" s="1"/>
  <c r="L796" i="2" s="1"/>
  <c r="L797" i="2" s="1"/>
  <c r="L798" i="2" s="1"/>
  <c r="L799" i="2" s="1"/>
  <c r="L800" i="2" s="1"/>
  <c r="L801" i="2" s="1"/>
  <c r="L802" i="2" s="1"/>
  <c r="L803" i="2" s="1"/>
  <c r="L804" i="2" s="1"/>
  <c r="L805" i="2" s="1"/>
  <c r="L806" i="2" s="1"/>
  <c r="L807" i="2" s="1"/>
  <c r="L808" i="2" s="1"/>
  <c r="L809" i="2" s="1"/>
  <c r="L810" i="2" s="1"/>
  <c r="L811" i="2" s="1"/>
  <c r="L812" i="2" s="1"/>
  <c r="L813" i="2" s="1"/>
  <c r="L814" i="2" s="1"/>
  <c r="L815" i="2" s="1"/>
  <c r="L816" i="2" s="1"/>
  <c r="L817" i="2" s="1"/>
  <c r="L818" i="2" s="1"/>
  <c r="L819" i="2" s="1"/>
  <c r="L820" i="2" s="1"/>
  <c r="L821" i="2" s="1"/>
  <c r="L822" i="2" s="1"/>
  <c r="L823" i="2" s="1"/>
  <c r="L824" i="2" s="1"/>
  <c r="L825" i="2" s="1"/>
  <c r="L826" i="2" s="1"/>
  <c r="L827" i="2" s="1"/>
  <c r="L828" i="2" s="1"/>
  <c r="L829" i="2" s="1"/>
  <c r="L830" i="2" s="1"/>
  <c r="L831" i="2" s="1"/>
  <c r="L832" i="2" s="1"/>
  <c r="L833" i="2" s="1"/>
  <c r="L834" i="2" s="1"/>
  <c r="L835" i="2" s="1"/>
  <c r="L836" i="2" s="1"/>
  <c r="L837" i="2" s="1"/>
  <c r="L838" i="2" s="1"/>
  <c r="L839" i="2" s="1"/>
  <c r="L840" i="2" s="1"/>
  <c r="L841" i="2" s="1"/>
  <c r="L842" i="2" s="1"/>
  <c r="L843" i="2" s="1"/>
  <c r="L844" i="2" s="1"/>
  <c r="L845" i="2" s="1"/>
  <c r="L846" i="2" s="1"/>
  <c r="L847" i="2" s="1"/>
  <c r="L848" i="2" s="1"/>
  <c r="L849" i="2" s="1"/>
  <c r="L850" i="2" s="1"/>
  <c r="L851" i="2" s="1"/>
  <c r="L852" i="2" s="1"/>
  <c r="L853" i="2" s="1"/>
  <c r="L854" i="2" s="1"/>
  <c r="L855" i="2" s="1"/>
  <c r="L856" i="2" s="1"/>
  <c r="L857" i="2" s="1"/>
  <c r="L858" i="2" s="1"/>
  <c r="L859" i="2" s="1"/>
  <c r="L860" i="2" s="1"/>
  <c r="L861" i="2" s="1"/>
  <c r="L862" i="2" s="1"/>
  <c r="L863" i="2" s="1"/>
  <c r="L864" i="2" s="1"/>
  <c r="L865" i="2" s="1"/>
  <c r="L866" i="2" s="1"/>
  <c r="L867" i="2" s="1"/>
  <c r="L868" i="2" s="1"/>
  <c r="L869" i="2" s="1"/>
  <c r="L870" i="2" s="1"/>
  <c r="L871" i="2" s="1"/>
  <c r="L872" i="2" s="1"/>
  <c r="L873" i="2" s="1"/>
  <c r="L874" i="2" s="1"/>
  <c r="L875" i="2" s="1"/>
  <c r="L876" i="2" s="1"/>
  <c r="L877" i="2" s="1"/>
  <c r="L878" i="2" s="1"/>
  <c r="L879" i="2" s="1"/>
  <c r="L880" i="2" s="1"/>
  <c r="L881" i="2" s="1"/>
  <c r="L882" i="2" s="1"/>
  <c r="L883" i="2" s="1"/>
  <c r="L884" i="2" s="1"/>
  <c r="L885" i="2" s="1"/>
  <c r="L886" i="2" s="1"/>
  <c r="L887" i="2" s="1"/>
  <c r="L888" i="2" s="1"/>
  <c r="L889" i="2" s="1"/>
  <c r="L890" i="2" s="1"/>
  <c r="L891" i="2" s="1"/>
  <c r="L892" i="2" s="1"/>
  <c r="L893" i="2" s="1"/>
  <c r="L894" i="2" s="1"/>
  <c r="L895" i="2" s="1"/>
  <c r="L896" i="2" s="1"/>
  <c r="L897" i="2" s="1"/>
  <c r="L898" i="2" s="1"/>
  <c r="L899" i="2" s="1"/>
  <c r="L900" i="2" s="1"/>
  <c r="L901" i="2" s="1"/>
  <c r="L902" i="2" s="1"/>
  <c r="L903" i="2" s="1"/>
  <c r="L904" i="2" s="1"/>
  <c r="L905" i="2" s="1"/>
  <c r="L906" i="2" s="1"/>
  <c r="L907" i="2" s="1"/>
  <c r="L908" i="2" s="1"/>
  <c r="L909" i="2" s="1"/>
  <c r="L910" i="2" s="1"/>
  <c r="L911" i="2" s="1"/>
  <c r="L912" i="2" s="1"/>
  <c r="L913" i="2" s="1"/>
  <c r="L914" i="2" s="1"/>
  <c r="L915" i="2" s="1"/>
  <c r="L916" i="2" s="1"/>
  <c r="L917" i="2" s="1"/>
  <c r="L918" i="2" s="1"/>
  <c r="L919" i="2" s="1"/>
  <c r="L920" i="2" s="1"/>
  <c r="L921" i="2" s="1"/>
  <c r="L922" i="2" s="1"/>
  <c r="L923" i="2" s="1"/>
  <c r="L924" i="2" s="1"/>
  <c r="L925" i="2" s="1"/>
  <c r="L926" i="2" s="1"/>
  <c r="L927" i="2" s="1"/>
  <c r="L928" i="2" s="1"/>
  <c r="L929" i="2" s="1"/>
  <c r="L930" i="2" s="1"/>
  <c r="L931" i="2" s="1"/>
  <c r="L932" i="2" s="1"/>
  <c r="L933" i="2" s="1"/>
  <c r="L934" i="2" s="1"/>
  <c r="L935" i="2" s="1"/>
  <c r="L936" i="2" s="1"/>
  <c r="L937" i="2" s="1"/>
  <c r="L938" i="2" s="1"/>
  <c r="L939" i="2" s="1"/>
  <c r="L940" i="2" s="1"/>
  <c r="L941" i="2" s="1"/>
  <c r="L942" i="2" s="1"/>
  <c r="L943" i="2" s="1"/>
  <c r="L944" i="2" s="1"/>
  <c r="L945" i="2" s="1"/>
  <c r="L946" i="2" s="1"/>
  <c r="L947" i="2" s="1"/>
  <c r="L948" i="2" s="1"/>
  <c r="L949" i="2" s="1"/>
  <c r="L950" i="2" s="1"/>
  <c r="L951" i="2" s="1"/>
  <c r="L952" i="2" s="1"/>
  <c r="L953" i="2" s="1"/>
  <c r="L954" i="2" s="1"/>
  <c r="L955" i="2" s="1"/>
  <c r="L956" i="2" s="1"/>
  <c r="L957" i="2" s="1"/>
  <c r="L958" i="2" s="1"/>
  <c r="L959" i="2" s="1"/>
  <c r="L960" i="2" s="1"/>
  <c r="L961" i="2" s="1"/>
  <c r="L962" i="2" s="1"/>
  <c r="L963" i="2" s="1"/>
  <c r="L964" i="2" s="1"/>
  <c r="L965" i="2" s="1"/>
  <c r="L966" i="2" s="1"/>
  <c r="L967" i="2" s="1"/>
  <c r="L968" i="2" s="1"/>
  <c r="L969" i="2" s="1"/>
  <c r="L970" i="2" s="1"/>
  <c r="L971" i="2" s="1"/>
  <c r="L972" i="2" s="1"/>
  <c r="L973" i="2" s="1"/>
  <c r="L974" i="2" s="1"/>
  <c r="L975" i="2" s="1"/>
  <c r="L976" i="2" s="1"/>
  <c r="L977" i="2" s="1"/>
  <c r="L978" i="2" s="1"/>
  <c r="L979" i="2" s="1"/>
  <c r="L980" i="2" s="1"/>
  <c r="L981" i="2" s="1"/>
  <c r="L982" i="2" s="1"/>
  <c r="L983" i="2" s="1"/>
  <c r="L984" i="2" s="1"/>
  <c r="L985" i="2" s="1"/>
  <c r="L986" i="2" s="1"/>
  <c r="L987" i="2" s="1"/>
  <c r="L988" i="2" s="1"/>
  <c r="L989" i="2" s="1"/>
  <c r="L990" i="2" s="1"/>
  <c r="L991" i="2" s="1"/>
  <c r="L992" i="2" s="1"/>
  <c r="L993" i="2" s="1"/>
  <c r="L994" i="2" s="1"/>
  <c r="L995" i="2" s="1"/>
  <c r="L996" i="2" s="1"/>
  <c r="L997" i="2" s="1"/>
  <c r="L998" i="2" s="1"/>
  <c r="L999" i="2" s="1"/>
  <c r="L1000" i="2" s="1"/>
  <c r="L1001" i="2" s="1"/>
  <c r="L1002" i="2" s="1"/>
  <c r="L1003" i="2" s="1"/>
  <c r="L1004" i="2" s="1"/>
  <c r="L1005" i="2" s="1"/>
  <c r="L1006" i="2" s="1"/>
  <c r="L1007" i="2" s="1"/>
  <c r="L1008" i="2" s="1"/>
  <c r="L1009" i="2" s="1"/>
  <c r="L1010" i="2" s="1"/>
  <c r="L1011" i="2" s="1"/>
  <c r="L1012" i="2" s="1"/>
  <c r="L1013" i="2" s="1"/>
  <c r="L1014" i="2" s="1"/>
  <c r="L1015" i="2" s="1"/>
  <c r="L1016" i="2" s="1"/>
  <c r="L1017" i="2" s="1"/>
  <c r="L1018" i="2" s="1"/>
  <c r="L1019" i="2" s="1"/>
  <c r="L1020" i="2" s="1"/>
  <c r="L1021" i="2" s="1"/>
  <c r="L1022" i="2" s="1"/>
  <c r="L1023" i="2" s="1"/>
  <c r="L1024" i="2" s="1"/>
  <c r="L1025" i="2" s="1"/>
  <c r="L1026" i="2" s="1"/>
  <c r="L1027" i="2" s="1"/>
  <c r="L1028" i="2" s="1"/>
  <c r="L1029" i="2" s="1"/>
  <c r="L1030" i="2" s="1"/>
  <c r="L1031" i="2" s="1"/>
  <c r="L1032" i="2" s="1"/>
  <c r="L1033" i="2" s="1"/>
  <c r="L1034" i="2" s="1"/>
  <c r="L1035" i="2" s="1"/>
  <c r="L1036" i="2" s="1"/>
  <c r="L1037" i="2" s="1"/>
  <c r="L1038" i="2" s="1"/>
  <c r="L1039" i="2" s="1"/>
  <c r="L1040" i="2" s="1"/>
  <c r="L1041" i="2" s="1"/>
  <c r="L1042" i="2" s="1"/>
  <c r="L1043" i="2" s="1"/>
  <c r="L1044" i="2" s="1"/>
  <c r="L1045" i="2" s="1"/>
  <c r="L1046" i="2" s="1"/>
  <c r="L1047" i="2" s="1"/>
  <c r="L1048" i="2" s="1"/>
  <c r="L1049" i="2" s="1"/>
  <c r="L1050" i="2" s="1"/>
  <c r="L1051" i="2" s="1"/>
  <c r="L1052" i="2" s="1"/>
  <c r="L1053" i="2" s="1"/>
  <c r="L1054" i="2" s="1"/>
  <c r="L1055" i="2" s="1"/>
  <c r="L1056" i="2" s="1"/>
  <c r="L1057" i="2" s="1"/>
  <c r="L1058" i="2" s="1"/>
  <c r="L1059" i="2" s="1"/>
  <c r="L1060" i="2" s="1"/>
  <c r="L1061" i="2" s="1"/>
  <c r="L1062" i="2" s="1"/>
  <c r="L1063" i="2" s="1"/>
  <c r="L1064" i="2" s="1"/>
  <c r="L1065" i="2" s="1"/>
  <c r="L1066" i="2" s="1"/>
  <c r="L1067" i="2" s="1"/>
  <c r="L1068" i="2" s="1"/>
  <c r="L1069" i="2" s="1"/>
  <c r="L1070" i="2" s="1"/>
  <c r="L1071" i="2" s="1"/>
  <c r="L1072" i="2" s="1"/>
  <c r="L1073" i="2" s="1"/>
  <c r="L1074" i="2" s="1"/>
  <c r="L1075" i="2" s="1"/>
  <c r="L1076" i="2" s="1"/>
  <c r="L1077" i="2" s="1"/>
  <c r="L1078" i="2" s="1"/>
  <c r="L1079" i="2" s="1"/>
  <c r="L1080" i="2" s="1"/>
  <c r="L1081" i="2" s="1"/>
  <c r="L1082" i="2" s="1"/>
  <c r="L1083" i="2" s="1"/>
  <c r="L1084" i="2" s="1"/>
  <c r="L1085" i="2" s="1"/>
  <c r="L1086" i="2" s="1"/>
  <c r="L1087" i="2" s="1"/>
  <c r="L1088" i="2" s="1"/>
  <c r="L1089" i="2" s="1"/>
  <c r="L1090" i="2" s="1"/>
  <c r="L1091" i="2" s="1"/>
  <c r="L1092" i="2" s="1"/>
  <c r="L1093" i="2" s="1"/>
  <c r="L1094" i="2" s="1"/>
  <c r="J5" i="2"/>
  <c r="J4" i="2"/>
  <c r="A1076" i="5" l="1"/>
  <c r="B1075" i="5"/>
  <c r="C1074" i="5" s="1"/>
  <c r="A637" i="5"/>
  <c r="B636" i="5"/>
  <c r="C635" i="5" s="1"/>
  <c r="A386" i="5"/>
  <c r="B385" i="5"/>
  <c r="C384" i="5" s="1"/>
  <c r="A333" i="5"/>
  <c r="B332" i="5"/>
  <c r="C331" i="5" s="1"/>
  <c r="K4" i="2"/>
  <c r="A1077" i="5" l="1"/>
  <c r="B1076" i="5"/>
  <c r="C1075" i="5" s="1"/>
  <c r="A638" i="5"/>
  <c r="B637" i="5"/>
  <c r="C636" i="5" s="1"/>
  <c r="B386" i="5"/>
  <c r="C385" i="5" s="1"/>
  <c r="A387" i="5"/>
  <c r="A334" i="5"/>
  <c r="B333" i="5"/>
  <c r="C332" i="5" s="1"/>
  <c r="B437" i="2"/>
  <c r="B436" i="2" s="1"/>
  <c r="B435" i="2" s="1"/>
  <c r="B434" i="2" s="1"/>
  <c r="B433" i="2" s="1"/>
  <c r="B432" i="2" s="1"/>
  <c r="B431" i="2" s="1"/>
  <c r="B430" i="2" s="1"/>
  <c r="B429" i="2" s="1"/>
  <c r="B428" i="2" s="1"/>
  <c r="B427" i="2" s="1"/>
  <c r="B426" i="2" s="1"/>
  <c r="B425" i="2" s="1"/>
  <c r="B424" i="2" s="1"/>
  <c r="B423" i="2" s="1"/>
  <c r="B422" i="2" s="1"/>
  <c r="B421" i="2" s="1"/>
  <c r="B420" i="2" s="1"/>
  <c r="B419" i="2" s="1"/>
  <c r="B418" i="2" s="1"/>
  <c r="B417" i="2" s="1"/>
  <c r="B416" i="2" s="1"/>
  <c r="B415" i="2" s="1"/>
  <c r="B414" i="2" s="1"/>
  <c r="B413" i="2" s="1"/>
  <c r="B412" i="2" s="1"/>
  <c r="B411" i="2" s="1"/>
  <c r="B410" i="2" s="1"/>
  <c r="B409" i="2" s="1"/>
  <c r="B408" i="2" s="1"/>
  <c r="B407" i="2" s="1"/>
  <c r="B406" i="2" s="1"/>
  <c r="B405" i="2" s="1"/>
  <c r="B404" i="2" s="1"/>
  <c r="B403" i="2" s="1"/>
  <c r="B402" i="2" s="1"/>
  <c r="B401" i="2" s="1"/>
  <c r="B400" i="2" s="1"/>
  <c r="B399" i="2" s="1"/>
  <c r="B398" i="2" s="1"/>
  <c r="B397" i="2" s="1"/>
  <c r="B396" i="2" s="1"/>
  <c r="B395" i="2" s="1"/>
  <c r="B394" i="2" s="1"/>
  <c r="B393" i="2" s="1"/>
  <c r="B392" i="2" s="1"/>
  <c r="B391" i="2" s="1"/>
  <c r="B390" i="2" s="1"/>
  <c r="B389" i="2" s="1"/>
  <c r="B388" i="2" s="1"/>
  <c r="B387" i="2" s="1"/>
  <c r="B386" i="2" s="1"/>
  <c r="B385" i="2" s="1"/>
  <c r="B384" i="2" s="1"/>
  <c r="B383" i="2" s="1"/>
  <c r="B382" i="2" s="1"/>
  <c r="B381" i="2" s="1"/>
  <c r="B380" i="2" s="1"/>
  <c r="B379" i="2" s="1"/>
  <c r="B378" i="2" s="1"/>
  <c r="B377" i="2" s="1"/>
  <c r="B376" i="2" s="1"/>
  <c r="B375" i="2" s="1"/>
  <c r="B374" i="2" s="1"/>
  <c r="B373" i="2" s="1"/>
  <c r="B372" i="2" s="1"/>
  <c r="B371" i="2" s="1"/>
  <c r="B370" i="2" s="1"/>
  <c r="B369" i="2" s="1"/>
  <c r="B368" i="2" s="1"/>
  <c r="B367" i="2" s="1"/>
  <c r="B366" i="2" s="1"/>
  <c r="B365" i="2" s="1"/>
  <c r="B364" i="2" s="1"/>
  <c r="B363" i="2" s="1"/>
  <c r="B362" i="2" s="1"/>
  <c r="B361" i="2" s="1"/>
  <c r="B360" i="2" s="1"/>
  <c r="B359" i="2" s="1"/>
  <c r="B358" i="2" s="1"/>
  <c r="B357" i="2" s="1"/>
  <c r="B356" i="2" s="1"/>
  <c r="B355" i="2" s="1"/>
  <c r="B354" i="2" s="1"/>
  <c r="B353" i="2" s="1"/>
  <c r="B352" i="2" s="1"/>
  <c r="B351" i="2" s="1"/>
  <c r="B350" i="2" s="1"/>
  <c r="B349" i="2" s="1"/>
  <c r="B348" i="2" s="1"/>
  <c r="B347" i="2" s="1"/>
  <c r="B346" i="2" s="1"/>
  <c r="B345" i="2" s="1"/>
  <c r="B344" i="2" s="1"/>
  <c r="B343" i="2" s="1"/>
  <c r="B342" i="2" s="1"/>
  <c r="B341" i="2" s="1"/>
  <c r="B340" i="2" s="1"/>
  <c r="B339" i="2" s="1"/>
  <c r="B338" i="2" s="1"/>
  <c r="B337" i="2" s="1"/>
  <c r="B336" i="2" s="1"/>
  <c r="B335" i="2" s="1"/>
  <c r="B334" i="2" s="1"/>
  <c r="B333" i="2" s="1"/>
  <c r="B332" i="2" s="1"/>
  <c r="B331" i="2" s="1"/>
  <c r="B330" i="2" s="1"/>
  <c r="B329" i="2" s="1"/>
  <c r="B328" i="2" s="1"/>
  <c r="B327" i="2" s="1"/>
  <c r="B326" i="2" s="1"/>
  <c r="B325" i="2" s="1"/>
  <c r="B324" i="2" s="1"/>
  <c r="B323" i="2" s="1"/>
  <c r="B322" i="2" s="1"/>
  <c r="B321" i="2" s="1"/>
  <c r="B320" i="2" s="1"/>
  <c r="B319" i="2" s="1"/>
  <c r="B318" i="2" s="1"/>
  <c r="B317" i="2" s="1"/>
  <c r="B316" i="2" s="1"/>
  <c r="B315" i="2" s="1"/>
  <c r="B314" i="2" s="1"/>
  <c r="B313" i="2" s="1"/>
  <c r="B312" i="2" s="1"/>
  <c r="B311" i="2" s="1"/>
  <c r="B310" i="2" s="1"/>
  <c r="B309" i="2" s="1"/>
  <c r="B308" i="2" s="1"/>
  <c r="B307" i="2" s="1"/>
  <c r="B306" i="2" s="1"/>
  <c r="B305" i="2" s="1"/>
  <c r="B304" i="2" s="1"/>
  <c r="B1077" i="5" l="1"/>
  <c r="C1076" i="5" s="1"/>
  <c r="A1078" i="5"/>
  <c r="B638" i="5"/>
  <c r="C637" i="5" s="1"/>
  <c r="A639" i="5"/>
  <c r="B387" i="5"/>
  <c r="C386" i="5" s="1"/>
  <c r="A388" i="5"/>
  <c r="B334" i="5"/>
  <c r="C333" i="5" s="1"/>
  <c r="A335" i="5"/>
  <c r="I535" i="2"/>
  <c r="I536" i="2" s="1"/>
  <c r="I537" i="2" s="1"/>
  <c r="I538" i="2" s="1"/>
  <c r="I539" i="2" s="1"/>
  <c r="I540" i="2" s="1"/>
  <c r="I541" i="2" s="1"/>
  <c r="I542" i="2" s="1"/>
  <c r="I543" i="2" s="1"/>
  <c r="I544" i="2" s="1"/>
  <c r="I545" i="2" s="1"/>
  <c r="I546" i="2" s="1"/>
  <c r="I547" i="2" s="1"/>
  <c r="I548" i="2" s="1"/>
  <c r="I549" i="2" s="1"/>
  <c r="I550" i="2" s="1"/>
  <c r="I551" i="2" s="1"/>
  <c r="I552" i="2" s="1"/>
  <c r="I553" i="2" s="1"/>
  <c r="I554" i="2" s="1"/>
  <c r="I555" i="2" s="1"/>
  <c r="I556" i="2" s="1"/>
  <c r="I557" i="2" s="1"/>
  <c r="I558" i="2" s="1"/>
  <c r="I559" i="2" s="1"/>
  <c r="I560" i="2" s="1"/>
  <c r="I561" i="2" s="1"/>
  <c r="I562" i="2" s="1"/>
  <c r="I563" i="2" s="1"/>
  <c r="I564" i="2" s="1"/>
  <c r="I565" i="2" s="1"/>
  <c r="I566" i="2" s="1"/>
  <c r="I567" i="2" s="1"/>
  <c r="I568" i="2" s="1"/>
  <c r="I569" i="2" s="1"/>
  <c r="I570" i="2" s="1"/>
  <c r="I571" i="2" s="1"/>
  <c r="I572" i="2" s="1"/>
  <c r="I573" i="2" s="1"/>
  <c r="I574" i="2" s="1"/>
  <c r="I575" i="2" s="1"/>
  <c r="I576" i="2" s="1"/>
  <c r="I577" i="2" s="1"/>
  <c r="I578" i="2" s="1"/>
  <c r="I579" i="2" s="1"/>
  <c r="I580" i="2" s="1"/>
  <c r="I581" i="2" s="1"/>
  <c r="I582" i="2" s="1"/>
  <c r="I583" i="2" s="1"/>
  <c r="I584" i="2" s="1"/>
  <c r="I585" i="2" s="1"/>
  <c r="I586" i="2" s="1"/>
  <c r="I587" i="2" s="1"/>
  <c r="I588" i="2" s="1"/>
  <c r="I589" i="2" s="1"/>
  <c r="I590" i="2" s="1"/>
  <c r="I591" i="2" s="1"/>
  <c r="I592" i="2" s="1"/>
  <c r="I593" i="2" s="1"/>
  <c r="I594" i="2" s="1"/>
  <c r="I595" i="2" s="1"/>
  <c r="I596" i="2" s="1"/>
  <c r="I597" i="2" s="1"/>
  <c r="I598" i="2" s="1"/>
  <c r="I599" i="2" s="1"/>
  <c r="I600" i="2" s="1"/>
  <c r="I601" i="2" s="1"/>
  <c r="I602" i="2" s="1"/>
  <c r="I603" i="2" s="1"/>
  <c r="I604" i="2" s="1"/>
  <c r="I605" i="2" s="1"/>
  <c r="I606" i="2" s="1"/>
  <c r="I607" i="2" s="1"/>
  <c r="I608" i="2" s="1"/>
  <c r="I609" i="2" s="1"/>
  <c r="I610" i="2" s="1"/>
  <c r="I611" i="2" s="1"/>
  <c r="I612" i="2" s="1"/>
  <c r="I613" i="2" s="1"/>
  <c r="I614" i="2" s="1"/>
  <c r="I615" i="2" s="1"/>
  <c r="I616" i="2" s="1"/>
  <c r="I617" i="2" s="1"/>
  <c r="I618" i="2" s="1"/>
  <c r="I619" i="2" s="1"/>
  <c r="I620" i="2" s="1"/>
  <c r="I621" i="2" s="1"/>
  <c r="I622" i="2" s="1"/>
  <c r="I623" i="2" s="1"/>
  <c r="I624" i="2" s="1"/>
  <c r="I625" i="2" s="1"/>
  <c r="I626" i="2" s="1"/>
  <c r="I627" i="2" s="1"/>
  <c r="I628" i="2" s="1"/>
  <c r="I629" i="2" s="1"/>
  <c r="I630" i="2" s="1"/>
  <c r="I631" i="2" s="1"/>
  <c r="I632" i="2" s="1"/>
  <c r="I633" i="2" s="1"/>
  <c r="I634" i="2" s="1"/>
  <c r="I635" i="2" s="1"/>
  <c r="I636" i="2" s="1"/>
  <c r="I637" i="2" s="1"/>
  <c r="I638" i="2" s="1"/>
  <c r="I639" i="2" s="1"/>
  <c r="I640" i="2" s="1"/>
  <c r="I641" i="2" s="1"/>
  <c r="I642" i="2" s="1"/>
  <c r="I643" i="2" s="1"/>
  <c r="I644" i="2" s="1"/>
  <c r="I645" i="2" s="1"/>
  <c r="I646" i="2" s="1"/>
  <c r="I647" i="2" s="1"/>
  <c r="I648" i="2" s="1"/>
  <c r="I649" i="2" s="1"/>
  <c r="I650" i="2" s="1"/>
  <c r="I651" i="2" s="1"/>
  <c r="I652" i="2" s="1"/>
  <c r="I653" i="2" s="1"/>
  <c r="I654" i="2" s="1"/>
  <c r="I655" i="2" s="1"/>
  <c r="I656" i="2" s="1"/>
  <c r="I657" i="2" s="1"/>
  <c r="I658" i="2" s="1"/>
  <c r="I659" i="2" s="1"/>
  <c r="I660" i="2" s="1"/>
  <c r="I661" i="2" s="1"/>
  <c r="I662" i="2" s="1"/>
  <c r="I663" i="2" s="1"/>
  <c r="I664" i="2" s="1"/>
  <c r="I665" i="2" s="1"/>
  <c r="I666" i="2" s="1"/>
  <c r="I667" i="2" s="1"/>
  <c r="I668" i="2" s="1"/>
  <c r="I669" i="2" s="1"/>
  <c r="I670" i="2" s="1"/>
  <c r="I671" i="2" s="1"/>
  <c r="I672" i="2" s="1"/>
  <c r="I673" i="2" s="1"/>
  <c r="I674" i="2" s="1"/>
  <c r="I675" i="2" s="1"/>
  <c r="I676" i="2" s="1"/>
  <c r="I677" i="2" s="1"/>
  <c r="I678" i="2" s="1"/>
  <c r="I679" i="2" s="1"/>
  <c r="I680" i="2" s="1"/>
  <c r="I681" i="2" s="1"/>
  <c r="I682" i="2" s="1"/>
  <c r="I683" i="2" s="1"/>
  <c r="I684" i="2" s="1"/>
  <c r="I685" i="2" s="1"/>
  <c r="I686" i="2" s="1"/>
  <c r="I687" i="2" s="1"/>
  <c r="I688" i="2" s="1"/>
  <c r="I689" i="2" s="1"/>
  <c r="I690" i="2" s="1"/>
  <c r="I691" i="2" s="1"/>
  <c r="I692" i="2" s="1"/>
  <c r="I693" i="2" s="1"/>
  <c r="I694" i="2" s="1"/>
  <c r="I695" i="2" s="1"/>
  <c r="I696" i="2" s="1"/>
  <c r="I697" i="2" s="1"/>
  <c r="I698" i="2" s="1"/>
  <c r="I699" i="2" s="1"/>
  <c r="I700" i="2" s="1"/>
  <c r="I701" i="2" s="1"/>
  <c r="I702" i="2" s="1"/>
  <c r="I703" i="2" s="1"/>
  <c r="I704" i="2" s="1"/>
  <c r="I705" i="2" s="1"/>
  <c r="I706" i="2" s="1"/>
  <c r="I707" i="2" s="1"/>
  <c r="I708" i="2" s="1"/>
  <c r="I709" i="2" s="1"/>
  <c r="I710" i="2" s="1"/>
  <c r="I711" i="2" s="1"/>
  <c r="I712" i="2" s="1"/>
  <c r="I713" i="2" s="1"/>
  <c r="I714" i="2" s="1"/>
  <c r="I715" i="2" s="1"/>
  <c r="I716" i="2" s="1"/>
  <c r="I717" i="2" s="1"/>
  <c r="I718" i="2" s="1"/>
  <c r="I719" i="2" s="1"/>
  <c r="I720" i="2" s="1"/>
  <c r="I721" i="2" s="1"/>
  <c r="I722" i="2" s="1"/>
  <c r="I723" i="2" s="1"/>
  <c r="I724" i="2" s="1"/>
  <c r="I725" i="2" s="1"/>
  <c r="I726" i="2" s="1"/>
  <c r="I727" i="2" s="1"/>
  <c r="I728" i="2" s="1"/>
  <c r="I729" i="2" s="1"/>
  <c r="I730" i="2" s="1"/>
  <c r="I731" i="2" s="1"/>
  <c r="I732" i="2" s="1"/>
  <c r="I733" i="2" s="1"/>
  <c r="I734" i="2" s="1"/>
  <c r="I735" i="2" s="1"/>
  <c r="I736" i="2" s="1"/>
  <c r="I737" i="2" s="1"/>
  <c r="I738" i="2" s="1"/>
  <c r="I739" i="2" s="1"/>
  <c r="I740" i="2" s="1"/>
  <c r="I741" i="2" s="1"/>
  <c r="I742" i="2" s="1"/>
  <c r="I743" i="2" s="1"/>
  <c r="I744" i="2" s="1"/>
  <c r="I745" i="2" s="1"/>
  <c r="I746" i="2" s="1"/>
  <c r="I747" i="2" s="1"/>
  <c r="I748" i="2" s="1"/>
  <c r="I749" i="2" s="1"/>
  <c r="I750" i="2" s="1"/>
  <c r="I751" i="2" s="1"/>
  <c r="I752" i="2" s="1"/>
  <c r="I753" i="2" s="1"/>
  <c r="I754" i="2" s="1"/>
  <c r="I755" i="2" s="1"/>
  <c r="I756" i="2" s="1"/>
  <c r="I757" i="2" s="1"/>
  <c r="I758" i="2" s="1"/>
  <c r="I759" i="2" s="1"/>
  <c r="I760" i="2" s="1"/>
  <c r="I761" i="2" s="1"/>
  <c r="I762" i="2" s="1"/>
  <c r="I763" i="2" s="1"/>
  <c r="I764" i="2" s="1"/>
  <c r="I765" i="2" s="1"/>
  <c r="I766" i="2" s="1"/>
  <c r="I767" i="2" s="1"/>
  <c r="I768" i="2" s="1"/>
  <c r="I769" i="2" s="1"/>
  <c r="I770" i="2" s="1"/>
  <c r="I771" i="2" s="1"/>
  <c r="I772" i="2" s="1"/>
  <c r="I773" i="2" s="1"/>
  <c r="I774" i="2" s="1"/>
  <c r="I775" i="2" s="1"/>
  <c r="I776" i="2" s="1"/>
  <c r="I777" i="2" s="1"/>
  <c r="I778" i="2" s="1"/>
  <c r="I779" i="2" s="1"/>
  <c r="I780" i="2" s="1"/>
  <c r="I781" i="2" s="1"/>
  <c r="I782" i="2" s="1"/>
  <c r="I783" i="2" s="1"/>
  <c r="I784" i="2" s="1"/>
  <c r="I785" i="2" s="1"/>
  <c r="I786" i="2" s="1"/>
  <c r="I787" i="2" s="1"/>
  <c r="I788" i="2" s="1"/>
  <c r="I789" i="2" s="1"/>
  <c r="I790" i="2" s="1"/>
  <c r="I791" i="2" s="1"/>
  <c r="I792" i="2" s="1"/>
  <c r="I793" i="2" s="1"/>
  <c r="I794" i="2" s="1"/>
  <c r="I795" i="2" s="1"/>
  <c r="I796" i="2" s="1"/>
  <c r="I797" i="2" s="1"/>
  <c r="I798" i="2" s="1"/>
  <c r="I799" i="2" s="1"/>
  <c r="I800" i="2" s="1"/>
  <c r="I801" i="2" s="1"/>
  <c r="I802" i="2" s="1"/>
  <c r="I803" i="2" s="1"/>
  <c r="I804" i="2" s="1"/>
  <c r="I805" i="2" s="1"/>
  <c r="I806" i="2" s="1"/>
  <c r="I807" i="2" s="1"/>
  <c r="I808" i="2" s="1"/>
  <c r="I809" i="2" s="1"/>
  <c r="I810" i="2" s="1"/>
  <c r="I811" i="2" s="1"/>
  <c r="I812" i="2" s="1"/>
  <c r="I813" i="2" s="1"/>
  <c r="I814" i="2" s="1"/>
  <c r="I815" i="2" s="1"/>
  <c r="I816" i="2" s="1"/>
  <c r="I817" i="2" s="1"/>
  <c r="I818" i="2" s="1"/>
  <c r="I819" i="2" s="1"/>
  <c r="I820" i="2" s="1"/>
  <c r="I821" i="2" s="1"/>
  <c r="I822" i="2" s="1"/>
  <c r="I823" i="2" s="1"/>
  <c r="I824" i="2" s="1"/>
  <c r="I825" i="2" s="1"/>
  <c r="I826" i="2" s="1"/>
  <c r="I827" i="2" s="1"/>
  <c r="I828" i="2" s="1"/>
  <c r="I829" i="2" s="1"/>
  <c r="I830" i="2" s="1"/>
  <c r="I831" i="2" s="1"/>
  <c r="I832" i="2" s="1"/>
  <c r="I833" i="2" s="1"/>
  <c r="I834" i="2" s="1"/>
  <c r="I835" i="2" s="1"/>
  <c r="I836" i="2" s="1"/>
  <c r="I837" i="2" s="1"/>
  <c r="I838" i="2" s="1"/>
  <c r="I839" i="2" s="1"/>
  <c r="I840" i="2" s="1"/>
  <c r="I841" i="2" s="1"/>
  <c r="I842" i="2" s="1"/>
  <c r="I843" i="2" s="1"/>
  <c r="I844" i="2" s="1"/>
  <c r="I845" i="2" s="1"/>
  <c r="I846" i="2" s="1"/>
  <c r="I847" i="2" s="1"/>
  <c r="I848" i="2" s="1"/>
  <c r="I849" i="2" s="1"/>
  <c r="I850" i="2" s="1"/>
  <c r="I851" i="2" s="1"/>
  <c r="I852" i="2" s="1"/>
  <c r="I853" i="2" s="1"/>
  <c r="I854" i="2" s="1"/>
  <c r="I855" i="2" s="1"/>
  <c r="I856" i="2" s="1"/>
  <c r="I857" i="2" s="1"/>
  <c r="I858" i="2" s="1"/>
  <c r="I859" i="2" s="1"/>
  <c r="I860" i="2" s="1"/>
  <c r="I861" i="2" s="1"/>
  <c r="I862" i="2" s="1"/>
  <c r="I863" i="2" s="1"/>
  <c r="I864" i="2" s="1"/>
  <c r="I865" i="2" s="1"/>
  <c r="I866" i="2" s="1"/>
  <c r="I867" i="2" s="1"/>
  <c r="I868" i="2" s="1"/>
  <c r="I869" i="2" s="1"/>
  <c r="I870" i="2" s="1"/>
  <c r="I871" i="2" s="1"/>
  <c r="I872" i="2" s="1"/>
  <c r="I873" i="2" s="1"/>
  <c r="I874" i="2" s="1"/>
  <c r="I875" i="2" s="1"/>
  <c r="I876" i="2" s="1"/>
  <c r="I877" i="2" s="1"/>
  <c r="I878" i="2" s="1"/>
  <c r="I879" i="2" s="1"/>
  <c r="I880" i="2" s="1"/>
  <c r="I881" i="2" s="1"/>
  <c r="I882" i="2" s="1"/>
  <c r="I883" i="2" s="1"/>
  <c r="I884" i="2" s="1"/>
  <c r="I885" i="2" s="1"/>
  <c r="I886" i="2" s="1"/>
  <c r="I887" i="2" s="1"/>
  <c r="I888" i="2" s="1"/>
  <c r="I889" i="2" s="1"/>
  <c r="I890" i="2" s="1"/>
  <c r="I891" i="2" s="1"/>
  <c r="I892" i="2" s="1"/>
  <c r="I893" i="2" s="1"/>
  <c r="I894" i="2" s="1"/>
  <c r="I895" i="2" s="1"/>
  <c r="I896" i="2" s="1"/>
  <c r="I897" i="2" s="1"/>
  <c r="I898" i="2" s="1"/>
  <c r="I899" i="2" s="1"/>
  <c r="I900" i="2" s="1"/>
  <c r="I901" i="2" s="1"/>
  <c r="I902" i="2" s="1"/>
  <c r="I903" i="2" s="1"/>
  <c r="I904" i="2" s="1"/>
  <c r="I905" i="2" s="1"/>
  <c r="I906" i="2" s="1"/>
  <c r="I907" i="2" s="1"/>
  <c r="I908" i="2" s="1"/>
  <c r="I909" i="2" s="1"/>
  <c r="I910" i="2" s="1"/>
  <c r="I911" i="2" s="1"/>
  <c r="I912" i="2" s="1"/>
  <c r="I913" i="2" s="1"/>
  <c r="I914" i="2" s="1"/>
  <c r="I915" i="2" s="1"/>
  <c r="I916" i="2" s="1"/>
  <c r="I917" i="2" s="1"/>
  <c r="I918" i="2" s="1"/>
  <c r="I919" i="2" s="1"/>
  <c r="I920" i="2" s="1"/>
  <c r="I921" i="2" s="1"/>
  <c r="I922" i="2" s="1"/>
  <c r="I923" i="2" s="1"/>
  <c r="I924" i="2" s="1"/>
  <c r="I925" i="2" s="1"/>
  <c r="I926" i="2" s="1"/>
  <c r="I927" i="2" s="1"/>
  <c r="I928" i="2" s="1"/>
  <c r="I929" i="2" s="1"/>
  <c r="I930" i="2" s="1"/>
  <c r="I931" i="2" s="1"/>
  <c r="I932" i="2" s="1"/>
  <c r="I933" i="2" s="1"/>
  <c r="I934" i="2" s="1"/>
  <c r="I935" i="2" s="1"/>
  <c r="I936" i="2" s="1"/>
  <c r="I937" i="2" s="1"/>
  <c r="I938" i="2" s="1"/>
  <c r="I939" i="2" s="1"/>
  <c r="I940" i="2" s="1"/>
  <c r="I941" i="2" s="1"/>
  <c r="I942" i="2" s="1"/>
  <c r="I943" i="2" s="1"/>
  <c r="I944" i="2" s="1"/>
  <c r="I945" i="2" s="1"/>
  <c r="I946" i="2" s="1"/>
  <c r="I947" i="2" s="1"/>
  <c r="I948" i="2" s="1"/>
  <c r="I949" i="2" s="1"/>
  <c r="I950" i="2" s="1"/>
  <c r="I951" i="2" s="1"/>
  <c r="I952" i="2" s="1"/>
  <c r="I953" i="2" s="1"/>
  <c r="I954" i="2" s="1"/>
  <c r="I955" i="2" s="1"/>
  <c r="I956" i="2" s="1"/>
  <c r="I957" i="2" s="1"/>
  <c r="I958" i="2" s="1"/>
  <c r="I959" i="2" s="1"/>
  <c r="I960" i="2" s="1"/>
  <c r="I961" i="2" s="1"/>
  <c r="I962" i="2" s="1"/>
  <c r="I963" i="2" s="1"/>
  <c r="I964" i="2" s="1"/>
  <c r="I965" i="2" s="1"/>
  <c r="I966" i="2" s="1"/>
  <c r="I967" i="2" s="1"/>
  <c r="I968" i="2" s="1"/>
  <c r="I969" i="2" s="1"/>
  <c r="I970" i="2" s="1"/>
  <c r="I971" i="2" s="1"/>
  <c r="I972" i="2" s="1"/>
  <c r="I973" i="2" s="1"/>
  <c r="I974" i="2" s="1"/>
  <c r="I975" i="2" s="1"/>
  <c r="I976" i="2" s="1"/>
  <c r="I977" i="2" s="1"/>
  <c r="I978" i="2" s="1"/>
  <c r="I979" i="2" s="1"/>
  <c r="I980" i="2" s="1"/>
  <c r="I981" i="2" s="1"/>
  <c r="I982" i="2" s="1"/>
  <c r="I983" i="2" s="1"/>
  <c r="I984" i="2" s="1"/>
  <c r="I985" i="2" s="1"/>
  <c r="I986" i="2" s="1"/>
  <c r="I987" i="2" s="1"/>
  <c r="I988" i="2" s="1"/>
  <c r="I989" i="2" s="1"/>
  <c r="I990" i="2" s="1"/>
  <c r="I991" i="2" s="1"/>
  <c r="I992" i="2" s="1"/>
  <c r="I993" i="2" s="1"/>
  <c r="I994" i="2" s="1"/>
  <c r="I995" i="2" s="1"/>
  <c r="I996" i="2" s="1"/>
  <c r="I997" i="2" s="1"/>
  <c r="I998" i="2" s="1"/>
  <c r="I999" i="2" s="1"/>
  <c r="I1000" i="2" s="1"/>
  <c r="I1001" i="2" s="1"/>
  <c r="I1002" i="2" s="1"/>
  <c r="I1003" i="2" s="1"/>
  <c r="I1004" i="2" s="1"/>
  <c r="I1005" i="2" s="1"/>
  <c r="I1006" i="2" s="1"/>
  <c r="I1007" i="2" s="1"/>
  <c r="I1008" i="2" s="1"/>
  <c r="I1009" i="2" s="1"/>
  <c r="I1010" i="2" s="1"/>
  <c r="I1011" i="2" s="1"/>
  <c r="I1012" i="2" s="1"/>
  <c r="I1013" i="2" s="1"/>
  <c r="I1014" i="2" s="1"/>
  <c r="I1015" i="2" s="1"/>
  <c r="I1016" i="2" s="1"/>
  <c r="I1017" i="2" s="1"/>
  <c r="I1018" i="2" s="1"/>
  <c r="I1019" i="2" s="1"/>
  <c r="I1020" i="2" s="1"/>
  <c r="I1021" i="2" s="1"/>
  <c r="I1022" i="2" s="1"/>
  <c r="I1023" i="2" s="1"/>
  <c r="I1024" i="2" s="1"/>
  <c r="I1025" i="2" s="1"/>
  <c r="I1026" i="2" s="1"/>
  <c r="I1027" i="2" s="1"/>
  <c r="I1028" i="2" s="1"/>
  <c r="I1029" i="2" s="1"/>
  <c r="I1030" i="2" s="1"/>
  <c r="I1031" i="2" s="1"/>
  <c r="I1032" i="2" s="1"/>
  <c r="I1033" i="2" s="1"/>
  <c r="I1034" i="2" s="1"/>
  <c r="I1035" i="2" s="1"/>
  <c r="I1036" i="2" s="1"/>
  <c r="I1037" i="2" s="1"/>
  <c r="I1038" i="2" s="1"/>
  <c r="I1039" i="2" s="1"/>
  <c r="I1040" i="2" s="1"/>
  <c r="I1041" i="2" s="1"/>
  <c r="I1042" i="2" s="1"/>
  <c r="I1043" i="2" s="1"/>
  <c r="I1044" i="2" s="1"/>
  <c r="I1045" i="2" s="1"/>
  <c r="I1046" i="2" s="1"/>
  <c r="I1047" i="2" s="1"/>
  <c r="I1048" i="2" s="1"/>
  <c r="I1049" i="2" s="1"/>
  <c r="I1050" i="2" s="1"/>
  <c r="I1051" i="2" s="1"/>
  <c r="I1052" i="2" s="1"/>
  <c r="I1053" i="2" s="1"/>
  <c r="I1054" i="2" s="1"/>
  <c r="I1055" i="2" s="1"/>
  <c r="I1056" i="2" s="1"/>
  <c r="I1057" i="2" s="1"/>
  <c r="I1058" i="2" s="1"/>
  <c r="I1059" i="2" s="1"/>
  <c r="I1060" i="2" s="1"/>
  <c r="I1061" i="2" s="1"/>
  <c r="I1062" i="2" s="1"/>
  <c r="I1063" i="2" s="1"/>
  <c r="I1064" i="2" s="1"/>
  <c r="I1065" i="2" s="1"/>
  <c r="I1066" i="2" s="1"/>
  <c r="I1067" i="2" s="1"/>
  <c r="I1068" i="2" s="1"/>
  <c r="I1069" i="2" s="1"/>
  <c r="I1070" i="2" s="1"/>
  <c r="I1071" i="2" s="1"/>
  <c r="I1072" i="2" s="1"/>
  <c r="I1073" i="2" s="1"/>
  <c r="I1074" i="2" s="1"/>
  <c r="I1075" i="2" s="1"/>
  <c r="I1076" i="2" s="1"/>
  <c r="I1077" i="2" s="1"/>
  <c r="I1078" i="2" s="1"/>
  <c r="I1079" i="2" s="1"/>
  <c r="I1080" i="2" s="1"/>
  <c r="I1081" i="2" s="1"/>
  <c r="I1082" i="2" s="1"/>
  <c r="I1083" i="2" s="1"/>
  <c r="I1084" i="2" s="1"/>
  <c r="I1085" i="2" s="1"/>
  <c r="I1086" i="2" s="1"/>
  <c r="I1087" i="2" s="1"/>
  <c r="I1088" i="2" s="1"/>
  <c r="I1089" i="2" s="1"/>
  <c r="I1090" i="2" s="1"/>
  <c r="I1091" i="2" s="1"/>
  <c r="I1092" i="2" s="1"/>
  <c r="I1093" i="2" s="1"/>
  <c r="I1094" i="2" s="1"/>
  <c r="B439" i="2"/>
  <c r="B440" i="2" s="1"/>
  <c r="B441" i="2" s="1"/>
  <c r="B442" i="2" s="1"/>
  <c r="B443" i="2" s="1"/>
  <c r="B444" i="2" s="1"/>
  <c r="B445" i="2" s="1"/>
  <c r="B446" i="2" s="1"/>
  <c r="B447" i="2" s="1"/>
  <c r="B448" i="2" s="1"/>
  <c r="B449" i="2" s="1"/>
  <c r="B450" i="2" s="1"/>
  <c r="B451" i="2" s="1"/>
  <c r="B452" i="2" s="1"/>
  <c r="B453" i="2" s="1"/>
  <c r="B454" i="2" s="1"/>
  <c r="B455" i="2" s="1"/>
  <c r="B456" i="2" s="1"/>
  <c r="B457" i="2" s="1"/>
  <c r="B458" i="2" s="1"/>
  <c r="B459" i="2" s="1"/>
  <c r="B460" i="2" s="1"/>
  <c r="B461" i="2" s="1"/>
  <c r="B462" i="2" s="1"/>
  <c r="B463" i="2" s="1"/>
  <c r="B464" i="2" s="1"/>
  <c r="B465" i="2" s="1"/>
  <c r="B466" i="2" s="1"/>
  <c r="B467" i="2" s="1"/>
  <c r="B468" i="2" s="1"/>
  <c r="B469" i="2" s="1"/>
  <c r="B470" i="2" s="1"/>
  <c r="B471" i="2" s="1"/>
  <c r="B472" i="2" s="1"/>
  <c r="B473" i="2" s="1"/>
  <c r="B474" i="2" s="1"/>
  <c r="B475" i="2" s="1"/>
  <c r="B476" i="2" s="1"/>
  <c r="B477" i="2" s="1"/>
  <c r="B478" i="2" s="1"/>
  <c r="B479" i="2" s="1"/>
  <c r="B480" i="2" s="1"/>
  <c r="B481" i="2" s="1"/>
  <c r="B482" i="2" s="1"/>
  <c r="B483" i="2" s="1"/>
  <c r="B484" i="2" s="1"/>
  <c r="B485" i="2" s="1"/>
  <c r="B486" i="2" s="1"/>
  <c r="B487" i="2" s="1"/>
  <c r="B488" i="2" s="1"/>
  <c r="B489" i="2" s="1"/>
  <c r="B490" i="2" s="1"/>
  <c r="B491" i="2" s="1"/>
  <c r="B492" i="2" s="1"/>
  <c r="B493" i="2" s="1"/>
  <c r="B494" i="2" s="1"/>
  <c r="B495" i="2" s="1"/>
  <c r="B496" i="2" s="1"/>
  <c r="B497" i="2" s="1"/>
  <c r="B498" i="2" s="1"/>
  <c r="B499" i="2" s="1"/>
  <c r="B500" i="2" s="1"/>
  <c r="B501" i="2" s="1"/>
  <c r="B502" i="2" s="1"/>
  <c r="B503" i="2" s="1"/>
  <c r="B504" i="2" s="1"/>
  <c r="B505" i="2" s="1"/>
  <c r="B506" i="2" s="1"/>
  <c r="B507" i="2" s="1"/>
  <c r="B508" i="2" s="1"/>
  <c r="B509" i="2" s="1"/>
  <c r="B510" i="2" s="1"/>
  <c r="B511" i="2" s="1"/>
  <c r="B512" i="2" s="1"/>
  <c r="B513" i="2" s="1"/>
  <c r="B514" i="2" s="1"/>
  <c r="B515" i="2" s="1"/>
  <c r="B516" i="2" s="1"/>
  <c r="B517" i="2" s="1"/>
  <c r="B518" i="2" s="1"/>
  <c r="B519" i="2" s="1"/>
  <c r="B520" i="2" s="1"/>
  <c r="B521" i="2" s="1"/>
  <c r="B522" i="2" s="1"/>
  <c r="B523" i="2" s="1"/>
  <c r="B524" i="2" s="1"/>
  <c r="B525" i="2" s="1"/>
  <c r="B526" i="2" s="1"/>
  <c r="B527" i="2" s="1"/>
  <c r="B528" i="2" s="1"/>
  <c r="B529" i="2" s="1"/>
  <c r="B530" i="2" s="1"/>
  <c r="B531" i="2" s="1"/>
  <c r="B532" i="2" s="1"/>
  <c r="B533" i="2" s="1"/>
  <c r="B534" i="2" s="1"/>
  <c r="B535" i="2" s="1"/>
  <c r="B536" i="2" s="1"/>
  <c r="B537" i="2" s="1"/>
  <c r="B538" i="2" s="1"/>
  <c r="B539" i="2" s="1"/>
  <c r="B540" i="2" s="1"/>
  <c r="B541" i="2" s="1"/>
  <c r="B542" i="2" s="1"/>
  <c r="B543" i="2" s="1"/>
  <c r="B544" i="2" s="1"/>
  <c r="B545" i="2" s="1"/>
  <c r="B546" i="2" s="1"/>
  <c r="B547" i="2" s="1"/>
  <c r="B548" i="2" s="1"/>
  <c r="B549" i="2" s="1"/>
  <c r="B550" i="2" s="1"/>
  <c r="B551" i="2" s="1"/>
  <c r="B552" i="2" s="1"/>
  <c r="B553" i="2" s="1"/>
  <c r="B554" i="2" s="1"/>
  <c r="B555" i="2" s="1"/>
  <c r="B556" i="2" s="1"/>
  <c r="B557" i="2" s="1"/>
  <c r="B558" i="2" s="1"/>
  <c r="B559" i="2" s="1"/>
  <c r="B560" i="2" s="1"/>
  <c r="B561" i="2" s="1"/>
  <c r="B562" i="2" s="1"/>
  <c r="B563" i="2" s="1"/>
  <c r="B564" i="2" s="1"/>
  <c r="B565" i="2" s="1"/>
  <c r="B566" i="2" s="1"/>
  <c r="B567" i="2" s="1"/>
  <c r="B568" i="2" s="1"/>
  <c r="B569" i="2" s="1"/>
  <c r="B570" i="2" s="1"/>
  <c r="B571" i="2" s="1"/>
  <c r="B572" i="2" s="1"/>
  <c r="B573" i="2" s="1"/>
  <c r="B574" i="2" s="1"/>
  <c r="B575" i="2" s="1"/>
  <c r="B576" i="2" s="1"/>
  <c r="B577" i="2" s="1"/>
  <c r="B578" i="2" s="1"/>
  <c r="B579" i="2" s="1"/>
  <c r="B580" i="2" s="1"/>
  <c r="B581" i="2" s="1"/>
  <c r="B582" i="2" s="1"/>
  <c r="B583" i="2" s="1"/>
  <c r="B584" i="2" s="1"/>
  <c r="B585" i="2" s="1"/>
  <c r="B586" i="2" s="1"/>
  <c r="B587" i="2" s="1"/>
  <c r="B588" i="2" s="1"/>
  <c r="B589" i="2" s="1"/>
  <c r="B590" i="2" s="1"/>
  <c r="B591" i="2" s="1"/>
  <c r="B592" i="2" s="1"/>
  <c r="B593" i="2" s="1"/>
  <c r="B594" i="2" s="1"/>
  <c r="B595" i="2" s="1"/>
  <c r="B596" i="2" s="1"/>
  <c r="B597" i="2" s="1"/>
  <c r="B598" i="2" s="1"/>
  <c r="B599" i="2" s="1"/>
  <c r="B600" i="2" s="1"/>
  <c r="B601" i="2" s="1"/>
  <c r="B602" i="2" s="1"/>
  <c r="B603" i="2" s="1"/>
  <c r="B604" i="2" s="1"/>
  <c r="B605" i="2" s="1"/>
  <c r="B606" i="2" s="1"/>
  <c r="B607" i="2" s="1"/>
  <c r="B608" i="2" s="1"/>
  <c r="B609" i="2" s="1"/>
  <c r="B610" i="2" s="1"/>
  <c r="B611" i="2" s="1"/>
  <c r="B612" i="2" s="1"/>
  <c r="B613" i="2" s="1"/>
  <c r="B614" i="2" s="1"/>
  <c r="B615" i="2" s="1"/>
  <c r="B616" i="2" s="1"/>
  <c r="B617" i="2" s="1"/>
  <c r="B618" i="2" s="1"/>
  <c r="B619" i="2" s="1"/>
  <c r="B620" i="2" s="1"/>
  <c r="B621" i="2" s="1"/>
  <c r="B622" i="2" s="1"/>
  <c r="B623" i="2" s="1"/>
  <c r="B624" i="2" s="1"/>
  <c r="B625" i="2" s="1"/>
  <c r="B626" i="2" s="1"/>
  <c r="B627" i="2" s="1"/>
  <c r="B628" i="2" s="1"/>
  <c r="B629" i="2" s="1"/>
  <c r="B630" i="2" s="1"/>
  <c r="B631" i="2" s="1"/>
  <c r="B632" i="2" s="1"/>
  <c r="B633" i="2" s="1"/>
  <c r="B634" i="2" s="1"/>
  <c r="B635" i="2" s="1"/>
  <c r="B636" i="2" s="1"/>
  <c r="B637" i="2" s="1"/>
  <c r="B638" i="2" s="1"/>
  <c r="B639" i="2" s="1"/>
  <c r="B640" i="2" s="1"/>
  <c r="B641" i="2" s="1"/>
  <c r="B642" i="2" s="1"/>
  <c r="B643" i="2" s="1"/>
  <c r="B644" i="2" s="1"/>
  <c r="B645" i="2" s="1"/>
  <c r="B646" i="2" s="1"/>
  <c r="B647" i="2" s="1"/>
  <c r="B648" i="2" s="1"/>
  <c r="B649" i="2" s="1"/>
  <c r="B650" i="2" s="1"/>
  <c r="B651" i="2" s="1"/>
  <c r="B652" i="2" s="1"/>
  <c r="B653" i="2" s="1"/>
  <c r="B654" i="2" s="1"/>
  <c r="B655" i="2" s="1"/>
  <c r="B656" i="2" s="1"/>
  <c r="B657" i="2" s="1"/>
  <c r="B658" i="2" s="1"/>
  <c r="B659" i="2" s="1"/>
  <c r="B660" i="2" s="1"/>
  <c r="B661" i="2" s="1"/>
  <c r="B662" i="2" s="1"/>
  <c r="B663" i="2" s="1"/>
  <c r="B664" i="2" s="1"/>
  <c r="B665" i="2" s="1"/>
  <c r="B666" i="2" s="1"/>
  <c r="B667" i="2" s="1"/>
  <c r="B668" i="2" s="1"/>
  <c r="B669" i="2" s="1"/>
  <c r="B670" i="2" s="1"/>
  <c r="B671" i="2" s="1"/>
  <c r="B672" i="2" s="1"/>
  <c r="B673" i="2" s="1"/>
  <c r="B674" i="2" s="1"/>
  <c r="B675" i="2" s="1"/>
  <c r="B676" i="2" s="1"/>
  <c r="B677" i="2" s="1"/>
  <c r="B678" i="2" s="1"/>
  <c r="B679" i="2" s="1"/>
  <c r="B680" i="2" s="1"/>
  <c r="B681" i="2" s="1"/>
  <c r="B682" i="2" s="1"/>
  <c r="B683" i="2" s="1"/>
  <c r="B684" i="2" s="1"/>
  <c r="B685" i="2" s="1"/>
  <c r="B686" i="2" s="1"/>
  <c r="B687" i="2" s="1"/>
  <c r="B688" i="2" s="1"/>
  <c r="B689" i="2" s="1"/>
  <c r="B690" i="2" s="1"/>
  <c r="B691" i="2" s="1"/>
  <c r="B692" i="2" s="1"/>
  <c r="B693" i="2" s="1"/>
  <c r="B694" i="2" s="1"/>
  <c r="B695" i="2" s="1"/>
  <c r="B696" i="2" s="1"/>
  <c r="B697" i="2" s="1"/>
  <c r="B698" i="2" s="1"/>
  <c r="B699" i="2" s="1"/>
  <c r="B700" i="2" s="1"/>
  <c r="B701" i="2" s="1"/>
  <c r="B702" i="2" s="1"/>
  <c r="B703" i="2" s="1"/>
  <c r="B704" i="2" s="1"/>
  <c r="B705" i="2" s="1"/>
  <c r="B706" i="2" s="1"/>
  <c r="B707" i="2" s="1"/>
  <c r="B708" i="2" s="1"/>
  <c r="B709" i="2" s="1"/>
  <c r="B710" i="2" s="1"/>
  <c r="B711" i="2" s="1"/>
  <c r="B712" i="2" s="1"/>
  <c r="B713" i="2" s="1"/>
  <c r="B714" i="2" s="1"/>
  <c r="B715" i="2" s="1"/>
  <c r="B716" i="2" s="1"/>
  <c r="B717" i="2" s="1"/>
  <c r="B718" i="2" s="1"/>
  <c r="B719" i="2" s="1"/>
  <c r="B720" i="2" s="1"/>
  <c r="B721" i="2" s="1"/>
  <c r="B722" i="2" s="1"/>
  <c r="B723" i="2" s="1"/>
  <c r="B724" i="2" s="1"/>
  <c r="B725" i="2" s="1"/>
  <c r="B726" i="2" s="1"/>
  <c r="B727" i="2" s="1"/>
  <c r="B728" i="2" s="1"/>
  <c r="B729" i="2" s="1"/>
  <c r="B730" i="2" s="1"/>
  <c r="B731" i="2" s="1"/>
  <c r="B732" i="2" s="1"/>
  <c r="B733" i="2" s="1"/>
  <c r="B734" i="2" s="1"/>
  <c r="B735" i="2" s="1"/>
  <c r="B736" i="2" s="1"/>
  <c r="B737" i="2" s="1"/>
  <c r="B738" i="2" s="1"/>
  <c r="B739" i="2" s="1"/>
  <c r="B740" i="2" s="1"/>
  <c r="B741" i="2" s="1"/>
  <c r="B742" i="2" s="1"/>
  <c r="B743" i="2" s="1"/>
  <c r="B744" i="2" s="1"/>
  <c r="B745" i="2" s="1"/>
  <c r="B746" i="2" s="1"/>
  <c r="B747" i="2" s="1"/>
  <c r="B748" i="2" s="1"/>
  <c r="B749" i="2" s="1"/>
  <c r="B750" i="2" s="1"/>
  <c r="B751" i="2" s="1"/>
  <c r="B752" i="2" s="1"/>
  <c r="B753" i="2" s="1"/>
  <c r="B754" i="2" s="1"/>
  <c r="B755" i="2" s="1"/>
  <c r="B756" i="2" s="1"/>
  <c r="B757" i="2" s="1"/>
  <c r="B758" i="2" s="1"/>
  <c r="B759" i="2" s="1"/>
  <c r="B760" i="2" s="1"/>
  <c r="B761" i="2" s="1"/>
  <c r="B762" i="2" s="1"/>
  <c r="B763" i="2" s="1"/>
  <c r="B764" i="2" s="1"/>
  <c r="B765" i="2" s="1"/>
  <c r="B766" i="2" s="1"/>
  <c r="B767" i="2" s="1"/>
  <c r="B768" i="2" s="1"/>
  <c r="B769" i="2" s="1"/>
  <c r="B770" i="2" s="1"/>
  <c r="B771" i="2" s="1"/>
  <c r="B772" i="2" s="1"/>
  <c r="B773" i="2" s="1"/>
  <c r="B774" i="2" s="1"/>
  <c r="B775" i="2" s="1"/>
  <c r="B776" i="2" s="1"/>
  <c r="B777" i="2" s="1"/>
  <c r="B778" i="2" s="1"/>
  <c r="B779" i="2" s="1"/>
  <c r="B780" i="2" s="1"/>
  <c r="B781" i="2" s="1"/>
  <c r="B782" i="2" s="1"/>
  <c r="B783" i="2" s="1"/>
  <c r="B784" i="2" s="1"/>
  <c r="B785" i="2" s="1"/>
  <c r="B786" i="2" s="1"/>
  <c r="B787" i="2" s="1"/>
  <c r="B788" i="2" s="1"/>
  <c r="B789" i="2" s="1"/>
  <c r="B790" i="2" s="1"/>
  <c r="B791" i="2" s="1"/>
  <c r="B792" i="2" s="1"/>
  <c r="B793" i="2" s="1"/>
  <c r="B794" i="2" s="1"/>
  <c r="B795" i="2" s="1"/>
  <c r="B796" i="2" s="1"/>
  <c r="B797" i="2" s="1"/>
  <c r="B798" i="2" s="1"/>
  <c r="B799" i="2" s="1"/>
  <c r="B800" i="2" s="1"/>
  <c r="B801" i="2" s="1"/>
  <c r="B802" i="2" s="1"/>
  <c r="B803" i="2" s="1"/>
  <c r="B804" i="2" s="1"/>
  <c r="B805" i="2" s="1"/>
  <c r="B806" i="2" s="1"/>
  <c r="B807" i="2" s="1"/>
  <c r="B808" i="2" s="1"/>
  <c r="B809" i="2" s="1"/>
  <c r="B810" i="2" s="1"/>
  <c r="B811" i="2" s="1"/>
  <c r="B812" i="2" s="1"/>
  <c r="B813" i="2" s="1"/>
  <c r="B814" i="2" s="1"/>
  <c r="B815" i="2" s="1"/>
  <c r="B816" i="2" s="1"/>
  <c r="B817" i="2" s="1"/>
  <c r="B818" i="2" s="1"/>
  <c r="B819" i="2" s="1"/>
  <c r="B820" i="2" s="1"/>
  <c r="B821" i="2" s="1"/>
  <c r="B822" i="2" s="1"/>
  <c r="B823" i="2" s="1"/>
  <c r="B824" i="2" s="1"/>
  <c r="B825" i="2" s="1"/>
  <c r="B826" i="2" s="1"/>
  <c r="B827" i="2" s="1"/>
  <c r="B828" i="2" s="1"/>
  <c r="B829" i="2" s="1"/>
  <c r="B830" i="2" s="1"/>
  <c r="B831" i="2" s="1"/>
  <c r="B832" i="2" s="1"/>
  <c r="B833" i="2" s="1"/>
  <c r="B834" i="2" s="1"/>
  <c r="B835" i="2" s="1"/>
  <c r="B836" i="2" s="1"/>
  <c r="B837" i="2" s="1"/>
  <c r="B838" i="2" s="1"/>
  <c r="B839" i="2" s="1"/>
  <c r="B840" i="2" s="1"/>
  <c r="B841" i="2" s="1"/>
  <c r="B842" i="2" s="1"/>
  <c r="B843" i="2" s="1"/>
  <c r="B844" i="2" s="1"/>
  <c r="B845" i="2" s="1"/>
  <c r="B846" i="2" s="1"/>
  <c r="B847" i="2" s="1"/>
  <c r="B848" i="2" s="1"/>
  <c r="B849" i="2" s="1"/>
  <c r="B850" i="2" s="1"/>
  <c r="B851" i="2" s="1"/>
  <c r="B852" i="2" s="1"/>
  <c r="B853" i="2" s="1"/>
  <c r="B854" i="2" s="1"/>
  <c r="B855" i="2" s="1"/>
  <c r="B856" i="2" s="1"/>
  <c r="B857" i="2" s="1"/>
  <c r="B858" i="2" s="1"/>
  <c r="B859" i="2" s="1"/>
  <c r="B860" i="2" s="1"/>
  <c r="B861" i="2" s="1"/>
  <c r="B862" i="2" s="1"/>
  <c r="B863" i="2" s="1"/>
  <c r="B864" i="2" s="1"/>
  <c r="B865" i="2" s="1"/>
  <c r="B866" i="2" s="1"/>
  <c r="B867" i="2" s="1"/>
  <c r="B868" i="2" s="1"/>
  <c r="B869" i="2" s="1"/>
  <c r="B870" i="2" s="1"/>
  <c r="B871" i="2" s="1"/>
  <c r="B872" i="2" s="1"/>
  <c r="B873" i="2" s="1"/>
  <c r="B874" i="2" s="1"/>
  <c r="B875" i="2" s="1"/>
  <c r="B876" i="2" s="1"/>
  <c r="B877" i="2" s="1"/>
  <c r="B878" i="2" s="1"/>
  <c r="B879" i="2" s="1"/>
  <c r="B880" i="2" s="1"/>
  <c r="B881" i="2" s="1"/>
  <c r="B882" i="2" s="1"/>
  <c r="B883" i="2" s="1"/>
  <c r="B884" i="2" s="1"/>
  <c r="B885" i="2" s="1"/>
  <c r="B886" i="2" s="1"/>
  <c r="B887" i="2" s="1"/>
  <c r="B888" i="2" s="1"/>
  <c r="B889" i="2" s="1"/>
  <c r="B890" i="2" s="1"/>
  <c r="B891" i="2" s="1"/>
  <c r="B892" i="2" s="1"/>
  <c r="B893" i="2" s="1"/>
  <c r="B894" i="2" s="1"/>
  <c r="B895" i="2" s="1"/>
  <c r="B896" i="2" s="1"/>
  <c r="B897" i="2" s="1"/>
  <c r="B898" i="2" s="1"/>
  <c r="B899" i="2" s="1"/>
  <c r="B900" i="2" s="1"/>
  <c r="B901" i="2" s="1"/>
  <c r="B902" i="2" s="1"/>
  <c r="B903" i="2" s="1"/>
  <c r="B904" i="2" s="1"/>
  <c r="B905" i="2" s="1"/>
  <c r="B906" i="2" s="1"/>
  <c r="B907" i="2" s="1"/>
  <c r="B908" i="2" s="1"/>
  <c r="B909" i="2" s="1"/>
  <c r="B910" i="2" s="1"/>
  <c r="B911" i="2" s="1"/>
  <c r="B912" i="2" s="1"/>
  <c r="B913" i="2" s="1"/>
  <c r="B914" i="2" s="1"/>
  <c r="B915" i="2" s="1"/>
  <c r="B916" i="2" s="1"/>
  <c r="B917" i="2" s="1"/>
  <c r="B918" i="2" s="1"/>
  <c r="B919" i="2" s="1"/>
  <c r="B920" i="2" s="1"/>
  <c r="B921" i="2" s="1"/>
  <c r="B922" i="2" s="1"/>
  <c r="B923" i="2" s="1"/>
  <c r="B924" i="2" s="1"/>
  <c r="B925" i="2" s="1"/>
  <c r="B926" i="2" s="1"/>
  <c r="B927" i="2" s="1"/>
  <c r="B928" i="2" s="1"/>
  <c r="B929" i="2" s="1"/>
  <c r="B930" i="2" s="1"/>
  <c r="B931" i="2" s="1"/>
  <c r="B932" i="2" s="1"/>
  <c r="B933" i="2" s="1"/>
  <c r="B934" i="2" s="1"/>
  <c r="B935" i="2" s="1"/>
  <c r="B936" i="2" s="1"/>
  <c r="B937" i="2" s="1"/>
  <c r="B938" i="2" s="1"/>
  <c r="B939" i="2" s="1"/>
  <c r="B940" i="2" s="1"/>
  <c r="B941" i="2" s="1"/>
  <c r="B942" i="2" s="1"/>
  <c r="B943" i="2" s="1"/>
  <c r="B944" i="2" s="1"/>
  <c r="B945" i="2" s="1"/>
  <c r="B946" i="2" s="1"/>
  <c r="B947" i="2" s="1"/>
  <c r="B948" i="2" s="1"/>
  <c r="B949" i="2" s="1"/>
  <c r="B950" i="2" s="1"/>
  <c r="B951" i="2" s="1"/>
  <c r="B952" i="2" s="1"/>
  <c r="B953" i="2" s="1"/>
  <c r="B954" i="2" s="1"/>
  <c r="B955" i="2" s="1"/>
  <c r="B956" i="2" s="1"/>
  <c r="B957" i="2" s="1"/>
  <c r="B958" i="2" s="1"/>
  <c r="B959" i="2" s="1"/>
  <c r="B960" i="2" s="1"/>
  <c r="B961" i="2" s="1"/>
  <c r="B962" i="2" s="1"/>
  <c r="B963" i="2" s="1"/>
  <c r="B964" i="2" s="1"/>
  <c r="B965" i="2" s="1"/>
  <c r="B966" i="2" s="1"/>
  <c r="B967" i="2" s="1"/>
  <c r="B968" i="2" s="1"/>
  <c r="B969" i="2" s="1"/>
  <c r="B970" i="2" s="1"/>
  <c r="B971" i="2" s="1"/>
  <c r="B972" i="2" s="1"/>
  <c r="B973" i="2" s="1"/>
  <c r="B974" i="2" s="1"/>
  <c r="B975" i="2" s="1"/>
  <c r="B976" i="2" s="1"/>
  <c r="B977" i="2" s="1"/>
  <c r="B978" i="2" s="1"/>
  <c r="B979" i="2" s="1"/>
  <c r="B980" i="2" s="1"/>
  <c r="B981" i="2" s="1"/>
  <c r="B982" i="2" s="1"/>
  <c r="B983" i="2" s="1"/>
  <c r="B984" i="2" s="1"/>
  <c r="B985" i="2" s="1"/>
  <c r="B986" i="2" s="1"/>
  <c r="B987" i="2" s="1"/>
  <c r="B988" i="2" s="1"/>
  <c r="B989" i="2" s="1"/>
  <c r="B990" i="2" s="1"/>
  <c r="B991" i="2" s="1"/>
  <c r="B992" i="2" s="1"/>
  <c r="B993" i="2" s="1"/>
  <c r="B994" i="2" s="1"/>
  <c r="B995" i="2" s="1"/>
  <c r="B996" i="2" s="1"/>
  <c r="B997" i="2" s="1"/>
  <c r="B998" i="2" s="1"/>
  <c r="B999" i="2" s="1"/>
  <c r="B1000" i="2" s="1"/>
  <c r="B1001" i="2" s="1"/>
  <c r="B1002" i="2" s="1"/>
  <c r="B1003" i="2" s="1"/>
  <c r="B1004" i="2" s="1"/>
  <c r="B1005" i="2" s="1"/>
  <c r="B1006" i="2" s="1"/>
  <c r="B1007" i="2" s="1"/>
  <c r="B1008" i="2" s="1"/>
  <c r="B1009" i="2" s="1"/>
  <c r="B1010" i="2" s="1"/>
  <c r="B1011" i="2" s="1"/>
  <c r="B1012" i="2" s="1"/>
  <c r="B1013" i="2" s="1"/>
  <c r="B1014" i="2" s="1"/>
  <c r="B1015" i="2" s="1"/>
  <c r="B1016" i="2" s="1"/>
  <c r="B1017" i="2" s="1"/>
  <c r="B1018" i="2" s="1"/>
  <c r="B1019" i="2" s="1"/>
  <c r="B1020" i="2" s="1"/>
  <c r="B1021" i="2" s="1"/>
  <c r="B1022" i="2" s="1"/>
  <c r="B1023" i="2" s="1"/>
  <c r="B1024" i="2" s="1"/>
  <c r="B1025" i="2" s="1"/>
  <c r="B1026" i="2" s="1"/>
  <c r="B1027" i="2" s="1"/>
  <c r="B1028" i="2" s="1"/>
  <c r="B1029" i="2" s="1"/>
  <c r="B1030" i="2" s="1"/>
  <c r="B1031" i="2" s="1"/>
  <c r="B1032" i="2" s="1"/>
  <c r="B1033" i="2" s="1"/>
  <c r="B1034" i="2" s="1"/>
  <c r="B1035" i="2" s="1"/>
  <c r="B1036" i="2" s="1"/>
  <c r="B1037" i="2" s="1"/>
  <c r="B1038" i="2" s="1"/>
  <c r="B1039" i="2" s="1"/>
  <c r="B1040" i="2" s="1"/>
  <c r="B1041" i="2" s="1"/>
  <c r="B1042" i="2" s="1"/>
  <c r="B1043" i="2" s="1"/>
  <c r="B1044" i="2" s="1"/>
  <c r="B1045" i="2" s="1"/>
  <c r="B1046" i="2" s="1"/>
  <c r="B1047" i="2" s="1"/>
  <c r="B1048" i="2" s="1"/>
  <c r="B1049" i="2" s="1"/>
  <c r="B1050" i="2" s="1"/>
  <c r="B1051" i="2" s="1"/>
  <c r="B1052" i="2" s="1"/>
  <c r="B1053" i="2" s="1"/>
  <c r="B1054" i="2" s="1"/>
  <c r="B1055" i="2" s="1"/>
  <c r="B1056" i="2" s="1"/>
  <c r="B1057" i="2" s="1"/>
  <c r="B1058" i="2" s="1"/>
  <c r="B1059" i="2" s="1"/>
  <c r="B1060" i="2" s="1"/>
  <c r="B1061" i="2" s="1"/>
  <c r="B1062" i="2" s="1"/>
  <c r="B1063" i="2" s="1"/>
  <c r="B1064" i="2" s="1"/>
  <c r="B1065" i="2" s="1"/>
  <c r="B1066" i="2" s="1"/>
  <c r="B1067" i="2" s="1"/>
  <c r="B1068" i="2" s="1"/>
  <c r="B1069" i="2" s="1"/>
  <c r="B1070" i="2" s="1"/>
  <c r="B1071" i="2" s="1"/>
  <c r="B1072" i="2" s="1"/>
  <c r="B1073" i="2" s="1"/>
  <c r="B1074" i="2" s="1"/>
  <c r="B1075" i="2" s="1"/>
  <c r="B1076" i="2" s="1"/>
  <c r="B1077" i="2" s="1"/>
  <c r="B1078" i="2" s="1"/>
  <c r="B1079" i="2" s="1"/>
  <c r="B1080" i="2" s="1"/>
  <c r="B1081" i="2" s="1"/>
  <c r="B1082" i="2" s="1"/>
  <c r="B1083" i="2" s="1"/>
  <c r="B1084" i="2" s="1"/>
  <c r="B1085" i="2" s="1"/>
  <c r="B1086" i="2" s="1"/>
  <c r="B1087" i="2" s="1"/>
  <c r="B1088" i="2" s="1"/>
  <c r="B1089" i="2" s="1"/>
  <c r="B1090" i="2" s="1"/>
  <c r="B1091" i="2" s="1"/>
  <c r="B1092" i="2" s="1"/>
  <c r="B1093" i="2" s="1"/>
  <c r="B1094" i="2" s="1"/>
  <c r="A1079" i="5" l="1"/>
  <c r="B1078" i="5"/>
  <c r="C1077" i="5" s="1"/>
  <c r="A640" i="5"/>
  <c r="B639" i="5"/>
  <c r="C638" i="5" s="1"/>
  <c r="A389" i="5"/>
  <c r="B388" i="5"/>
  <c r="C387" i="5" s="1"/>
  <c r="B335" i="5"/>
  <c r="C334" i="5" s="1"/>
  <c r="A336" i="5"/>
  <c r="G5" i="2"/>
  <c r="A1080" i="5" l="1"/>
  <c r="B1079" i="5"/>
  <c r="C1078" i="5" s="1"/>
  <c r="A641" i="5"/>
  <c r="B640" i="5"/>
  <c r="C639" i="5" s="1"/>
  <c r="A390" i="5"/>
  <c r="B389" i="5"/>
  <c r="C388" i="5" s="1"/>
  <c r="A337" i="5"/>
  <c r="B336" i="5"/>
  <c r="C335" i="5" s="1"/>
  <c r="H4" i="2"/>
  <c r="A1081" i="5" l="1"/>
  <c r="B1080" i="5"/>
  <c r="C1079" i="5" s="1"/>
  <c r="A642" i="5"/>
  <c r="B641" i="5"/>
  <c r="C640" i="5" s="1"/>
  <c r="A391" i="5"/>
  <c r="B390" i="5"/>
  <c r="C389" i="5" s="1"/>
  <c r="A338" i="5"/>
  <c r="B337" i="5"/>
  <c r="C336" i="5" s="1"/>
  <c r="N7" i="1"/>
  <c r="N8" i="1" s="1"/>
  <c r="N9" i="1" s="1"/>
  <c r="N10" i="1" s="1"/>
  <c r="N11" i="1" s="1"/>
  <c r="N12" i="1" s="1"/>
  <c r="N13" i="1" s="1"/>
  <c r="N14" i="1" s="1"/>
  <c r="N15" i="1" s="1"/>
  <c r="N16" i="1" s="1"/>
  <c r="N17" i="1" s="1"/>
  <c r="N18" i="1" s="1"/>
  <c r="N19" i="1" s="1"/>
  <c r="N20" i="1" s="1"/>
  <c r="N21" i="1" s="1"/>
  <c r="N22" i="1" s="1"/>
  <c r="N23" i="1" s="1"/>
  <c r="N24" i="1" s="1"/>
  <c r="N25" i="1" s="1"/>
  <c r="N26" i="1" s="1"/>
  <c r="N27" i="1" s="1"/>
  <c r="N28" i="1" s="1"/>
  <c r="N29" i="1" s="1"/>
  <c r="N30" i="1" s="1"/>
  <c r="N31" i="1" s="1"/>
  <c r="N32" i="1" s="1"/>
  <c r="N33" i="1" s="1"/>
  <c r="N34" i="1" s="1"/>
  <c r="N35" i="1" s="1"/>
  <c r="N36" i="1" s="1"/>
  <c r="N37" i="1" s="1"/>
  <c r="N38" i="1" s="1"/>
  <c r="N39" i="1" s="1"/>
  <c r="N40" i="1" s="1"/>
  <c r="N41" i="1" s="1"/>
  <c r="N42" i="1" s="1"/>
  <c r="N43" i="1" s="1"/>
  <c r="N44" i="1" s="1"/>
  <c r="N45" i="1" s="1"/>
  <c r="N46" i="1" s="1"/>
  <c r="N47" i="1" s="1"/>
  <c r="N48" i="1" s="1"/>
  <c r="N49" i="1" s="1"/>
  <c r="N50" i="1" s="1"/>
  <c r="N51" i="1" s="1"/>
  <c r="N52" i="1" s="1"/>
  <c r="N53" i="1" s="1"/>
  <c r="N54" i="1" s="1"/>
  <c r="B1081" i="5" l="1"/>
  <c r="C1080" i="5" s="1"/>
  <c r="A1082" i="5"/>
  <c r="B642" i="5"/>
  <c r="C641" i="5" s="1"/>
  <c r="A643" i="5"/>
  <c r="B391" i="5"/>
  <c r="C390" i="5" s="1"/>
  <c r="A392" i="5"/>
  <c r="B338" i="5"/>
  <c r="C337" i="5" s="1"/>
  <c r="A339" i="5"/>
  <c r="N55" i="1"/>
  <c r="N56" i="1" s="1"/>
  <c r="N57" i="1" s="1"/>
  <c r="N58" i="1" s="1"/>
  <c r="N59" i="1" s="1"/>
  <c r="N60" i="1" s="1"/>
  <c r="N61" i="1" s="1"/>
  <c r="N62" i="1" s="1"/>
  <c r="N63" i="1" s="1"/>
  <c r="N64" i="1" s="1"/>
  <c r="N65" i="1" s="1"/>
  <c r="N66" i="1" s="1"/>
  <c r="N67" i="1" s="1"/>
  <c r="N68" i="1" s="1"/>
  <c r="N69" i="1" s="1"/>
  <c r="N70" i="1" s="1"/>
  <c r="N71" i="1" s="1"/>
  <c r="N72" i="1" s="1"/>
  <c r="N73" i="1" s="1"/>
  <c r="N74" i="1" s="1"/>
  <c r="N75" i="1" s="1"/>
  <c r="N80" i="1" s="1"/>
  <c r="N81" i="1" s="1"/>
  <c r="N82" i="1" s="1"/>
  <c r="N83" i="1" s="1"/>
  <c r="N84" i="1" s="1"/>
  <c r="N85" i="1" s="1"/>
  <c r="N86" i="1" s="1"/>
  <c r="N87" i="1" s="1"/>
  <c r="N88" i="1" s="1"/>
  <c r="N89" i="1" s="1"/>
  <c r="N90" i="1" s="1"/>
  <c r="N91" i="1" s="1"/>
  <c r="N92" i="1" s="1"/>
  <c r="N93" i="1" s="1"/>
  <c r="N94" i="1" s="1"/>
  <c r="N95" i="1" s="1"/>
  <c r="N96" i="1" s="1"/>
  <c r="N97" i="1" s="1"/>
  <c r="N98" i="1" s="1"/>
  <c r="N99" i="1" s="1"/>
  <c r="N100" i="1" s="1"/>
  <c r="N102" i="1" s="1"/>
  <c r="N103" i="1" s="1"/>
  <c r="N104" i="1" s="1"/>
  <c r="N105" i="1" s="1"/>
  <c r="N106" i="1" s="1"/>
  <c r="N107" i="1" s="1"/>
  <c r="N108" i="1" s="1"/>
  <c r="N109" i="1" s="1"/>
  <c r="N110" i="1" s="1"/>
  <c r="N111" i="1" s="1"/>
  <c r="N112" i="1" s="1"/>
  <c r="N113" i="1" s="1"/>
  <c r="N114" i="1" s="1"/>
  <c r="N115" i="1" s="1"/>
  <c r="N116" i="1" s="1"/>
  <c r="N117" i="1" s="1"/>
  <c r="N118" i="1" s="1"/>
  <c r="N119" i="1" s="1"/>
  <c r="N120" i="1" s="1"/>
  <c r="N121" i="1" s="1"/>
  <c r="N122" i="1" s="1"/>
  <c r="N123" i="1" s="1"/>
  <c r="N124" i="1" s="1"/>
  <c r="N125" i="1" s="1"/>
  <c r="N126" i="1" s="1"/>
  <c r="N127" i="1" s="1"/>
  <c r="N128" i="1" s="1"/>
  <c r="N129" i="1" s="1"/>
  <c r="N130" i="1" s="1"/>
  <c r="N131" i="1" s="1"/>
  <c r="N132" i="1" s="1"/>
  <c r="N133" i="1" s="1"/>
  <c r="N134" i="1" s="1"/>
  <c r="N135" i="1" s="1"/>
  <c r="D5" i="2"/>
  <c r="D4" i="2"/>
  <c r="A5" i="1"/>
  <c r="C6" i="2"/>
  <c r="P5" i="1"/>
  <c r="B1082" i="5" l="1"/>
  <c r="C1081" i="5" s="1"/>
  <c r="A1083" i="5"/>
  <c r="B643" i="5"/>
  <c r="C642" i="5" s="1"/>
  <c r="A644" i="5"/>
  <c r="A393" i="5"/>
  <c r="B392" i="5"/>
  <c r="C391" i="5" s="1"/>
  <c r="B339" i="5"/>
  <c r="C338" i="5" s="1"/>
  <c r="A340" i="5"/>
  <c r="B4" i="1"/>
  <c r="D4" i="1"/>
  <c r="F4" i="1"/>
  <c r="P6" i="1"/>
  <c r="G6" i="2"/>
  <c r="H5" i="2" s="1"/>
  <c r="J6" i="2"/>
  <c r="K5" i="2" s="1"/>
  <c r="D6" i="2"/>
  <c r="E5" i="2" s="1"/>
  <c r="C7" i="2"/>
  <c r="F5" i="1"/>
  <c r="B5" i="1"/>
  <c r="C4" i="1" s="1"/>
  <c r="D5" i="1"/>
  <c r="E4" i="1" s="1"/>
  <c r="E4" i="2"/>
  <c r="D7" i="2"/>
  <c r="E6" i="2" s="1"/>
  <c r="A6" i="1"/>
  <c r="H6" i="1" s="1"/>
  <c r="G4" i="1"/>
  <c r="A1084" i="5" l="1"/>
  <c r="B1083" i="5"/>
  <c r="C1082" i="5" s="1"/>
  <c r="A645" i="5"/>
  <c r="B644" i="5"/>
  <c r="C643" i="5" s="1"/>
  <c r="A394" i="5"/>
  <c r="B393" i="5"/>
  <c r="C392" i="5" s="1"/>
  <c r="A341" i="5"/>
  <c r="B340" i="5"/>
  <c r="C339" i="5" s="1"/>
  <c r="P7" i="1"/>
  <c r="P8" i="1" s="1"/>
  <c r="P9" i="1" s="1"/>
  <c r="P10" i="1" s="1"/>
  <c r="P11" i="1" s="1"/>
  <c r="P12" i="1" s="1"/>
  <c r="P13" i="1" s="1"/>
  <c r="P14" i="1" s="1"/>
  <c r="P15" i="1" s="1"/>
  <c r="P16" i="1" s="1"/>
  <c r="P17" i="1" s="1"/>
  <c r="P18" i="1" s="1"/>
  <c r="P19" i="1" s="1"/>
  <c r="P20" i="1" s="1"/>
  <c r="P21" i="1" s="1"/>
  <c r="P22" i="1" s="1"/>
  <c r="P23" i="1" s="1"/>
  <c r="P24" i="1" s="1"/>
  <c r="P25" i="1" s="1"/>
  <c r="P26" i="1" s="1"/>
  <c r="P27" i="1" s="1"/>
  <c r="P28" i="1" s="1"/>
  <c r="P29" i="1" s="1"/>
  <c r="P30" i="1" s="1"/>
  <c r="P31" i="1" s="1"/>
  <c r="P32" i="1" s="1"/>
  <c r="P33" i="1" s="1"/>
  <c r="P34" i="1" s="1"/>
  <c r="P35" i="1" s="1"/>
  <c r="P36" i="1" s="1"/>
  <c r="P37" i="1" s="1"/>
  <c r="P38" i="1" s="1"/>
  <c r="P39" i="1" s="1"/>
  <c r="P40" i="1" s="1"/>
  <c r="P41" i="1" s="1"/>
  <c r="P42" i="1" s="1"/>
  <c r="P43" i="1" s="1"/>
  <c r="P44" i="1" s="1"/>
  <c r="P45" i="1" s="1"/>
  <c r="P46" i="1" s="1"/>
  <c r="P47" i="1" s="1"/>
  <c r="P48" i="1" s="1"/>
  <c r="P49" i="1" s="1"/>
  <c r="P50" i="1" s="1"/>
  <c r="P51" i="1" s="1"/>
  <c r="P52" i="1" s="1"/>
  <c r="P53" i="1" s="1"/>
  <c r="P54" i="1" s="1"/>
  <c r="P55" i="1" s="1"/>
  <c r="P56" i="1" s="1"/>
  <c r="P57" i="1" s="1"/>
  <c r="P58" i="1" s="1"/>
  <c r="P59" i="1" s="1"/>
  <c r="P60" i="1" s="1"/>
  <c r="P61" i="1" s="1"/>
  <c r="P62" i="1" s="1"/>
  <c r="P63" i="1" s="1"/>
  <c r="P64" i="1" s="1"/>
  <c r="P65" i="1" s="1"/>
  <c r="P66" i="1" s="1"/>
  <c r="P67" i="1" s="1"/>
  <c r="P68" i="1" s="1"/>
  <c r="P69" i="1" s="1"/>
  <c r="P70" i="1" s="1"/>
  <c r="P71" i="1" s="1"/>
  <c r="P72" i="1" s="1"/>
  <c r="P73" i="1" s="1"/>
  <c r="P74" i="1" s="1"/>
  <c r="P75" i="1" s="1"/>
  <c r="P80" i="1" s="1"/>
  <c r="P81" i="1" s="1"/>
  <c r="P82" i="1" s="1"/>
  <c r="P83" i="1" s="1"/>
  <c r="P84" i="1" s="1"/>
  <c r="P85" i="1" s="1"/>
  <c r="P86" i="1" s="1"/>
  <c r="P87" i="1" s="1"/>
  <c r="P88" i="1" s="1"/>
  <c r="P89" i="1" s="1"/>
  <c r="P90" i="1" s="1"/>
  <c r="P91" i="1" s="1"/>
  <c r="P92" i="1" s="1"/>
  <c r="P93" i="1" s="1"/>
  <c r="P94" i="1" s="1"/>
  <c r="P95" i="1" s="1"/>
  <c r="P96" i="1" s="1"/>
  <c r="P97" i="1" s="1"/>
  <c r="P98" i="1" s="1"/>
  <c r="P99" i="1" s="1"/>
  <c r="P100" i="1" s="1"/>
  <c r="P101" i="1" s="1"/>
  <c r="P102" i="1" s="1"/>
  <c r="P103" i="1" s="1"/>
  <c r="P104" i="1" s="1"/>
  <c r="P105" i="1" s="1"/>
  <c r="P106" i="1" s="1"/>
  <c r="P107" i="1" s="1"/>
  <c r="P108" i="1" s="1"/>
  <c r="P109" i="1" s="1"/>
  <c r="P110" i="1" s="1"/>
  <c r="P111" i="1" s="1"/>
  <c r="P112" i="1" s="1"/>
  <c r="P113" i="1" s="1"/>
  <c r="P114" i="1" s="1"/>
  <c r="P115" i="1" s="1"/>
  <c r="P116" i="1" s="1"/>
  <c r="P117" i="1" s="1"/>
  <c r="P118" i="1" s="1"/>
  <c r="P119" i="1" s="1"/>
  <c r="P120" i="1" s="1"/>
  <c r="P121" i="1" s="1"/>
  <c r="P122" i="1" s="1"/>
  <c r="P123" i="1" s="1"/>
  <c r="P124" i="1" s="1"/>
  <c r="P125" i="1" s="1"/>
  <c r="P126" i="1" s="1"/>
  <c r="P127" i="1" s="1"/>
  <c r="P128" i="1" s="1"/>
  <c r="P129" i="1" s="1"/>
  <c r="P130" i="1" s="1"/>
  <c r="P131" i="1" s="1"/>
  <c r="P132" i="1" s="1"/>
  <c r="P133" i="1" s="1"/>
  <c r="P134" i="1" s="1"/>
  <c r="P135" i="1" s="1"/>
  <c r="H4" i="1"/>
  <c r="H5" i="1"/>
  <c r="I4" i="1" s="1"/>
  <c r="F6" i="1"/>
  <c r="B6" i="1"/>
  <c r="C5" i="1" s="1"/>
  <c r="D6" i="1"/>
  <c r="C8" i="2"/>
  <c r="J7" i="2"/>
  <c r="K6" i="2" s="1"/>
  <c r="G7" i="2"/>
  <c r="H6" i="2" s="1"/>
  <c r="A7" i="1"/>
  <c r="H7" i="1" s="1"/>
  <c r="I6" i="1" s="1"/>
  <c r="E5" i="1"/>
  <c r="G5" i="1"/>
  <c r="B1084" i="5" l="1"/>
  <c r="C1083" i="5" s="1"/>
  <c r="A1085" i="5"/>
  <c r="A646" i="5"/>
  <c r="B645" i="5"/>
  <c r="C644" i="5" s="1"/>
  <c r="A395" i="5"/>
  <c r="B394" i="5"/>
  <c r="C393" i="5" s="1"/>
  <c r="A342" i="5"/>
  <c r="B341" i="5"/>
  <c r="C340" i="5" s="1"/>
  <c r="I5" i="1"/>
  <c r="F7" i="1"/>
  <c r="B7" i="1"/>
  <c r="C6" i="1" s="1"/>
  <c r="D7" i="1"/>
  <c r="E6" i="1" s="1"/>
  <c r="C9" i="2"/>
  <c r="J8" i="2"/>
  <c r="K7" i="2" s="1"/>
  <c r="G8" i="2"/>
  <c r="H7" i="2" s="1"/>
  <c r="D8" i="2"/>
  <c r="E7" i="2" s="1"/>
  <c r="A8" i="1"/>
  <c r="H8" i="1" s="1"/>
  <c r="I7" i="1" s="1"/>
  <c r="G6" i="1"/>
  <c r="B1085" i="5" l="1"/>
  <c r="C1084" i="5" s="1"/>
  <c r="A1086" i="5"/>
  <c r="B646" i="5"/>
  <c r="C645" i="5" s="1"/>
  <c r="A647" i="5"/>
  <c r="B395" i="5"/>
  <c r="C394" i="5" s="1"/>
  <c r="A396" i="5"/>
  <c r="B342" i="5"/>
  <c r="C341" i="5" s="1"/>
  <c r="A343" i="5"/>
  <c r="B8" i="1"/>
  <c r="C7" i="1" s="1"/>
  <c r="F8" i="1"/>
  <c r="C10" i="2"/>
  <c r="J9" i="2"/>
  <c r="K8" i="2" s="1"/>
  <c r="G9" i="2"/>
  <c r="H8" i="2" s="1"/>
  <c r="D9" i="2"/>
  <c r="E8" i="2" s="1"/>
  <c r="A9" i="1"/>
  <c r="H9" i="1" s="1"/>
  <c r="I8" i="1" s="1"/>
  <c r="G7" i="1"/>
  <c r="D8" i="1"/>
  <c r="E7" i="1" s="1"/>
  <c r="B9" i="1"/>
  <c r="C8" i="1" s="1"/>
  <c r="A1087" i="5" l="1"/>
  <c r="B1086" i="5"/>
  <c r="C1085" i="5" s="1"/>
  <c r="B647" i="5"/>
  <c r="C646" i="5" s="1"/>
  <c r="A648" i="5"/>
  <c r="A397" i="5"/>
  <c r="B396" i="5"/>
  <c r="C395" i="5" s="1"/>
  <c r="B343" i="5"/>
  <c r="C342" i="5" s="1"/>
  <c r="A344" i="5"/>
  <c r="F9" i="1"/>
  <c r="C11" i="2"/>
  <c r="J10" i="2"/>
  <c r="K9" i="2" s="1"/>
  <c r="G10" i="2"/>
  <c r="H9" i="2" s="1"/>
  <c r="D10" i="2"/>
  <c r="E9" i="2" s="1"/>
  <c r="A10" i="1"/>
  <c r="H10" i="1" s="1"/>
  <c r="I9" i="1" s="1"/>
  <c r="D9" i="1"/>
  <c r="E8" i="1" s="1"/>
  <c r="G8" i="1"/>
  <c r="A1088" i="5" l="1"/>
  <c r="B1087" i="5"/>
  <c r="C1086" i="5" s="1"/>
  <c r="A649" i="5"/>
  <c r="B648" i="5"/>
  <c r="C647" i="5" s="1"/>
  <c r="A398" i="5"/>
  <c r="B397" i="5"/>
  <c r="C396" i="5" s="1"/>
  <c r="A345" i="5"/>
  <c r="B344" i="5"/>
  <c r="C343" i="5" s="1"/>
  <c r="B10" i="1"/>
  <c r="C9" i="1" s="1"/>
  <c r="F10" i="1"/>
  <c r="G9" i="1" s="1"/>
  <c r="C12" i="2"/>
  <c r="J11" i="2"/>
  <c r="K10" i="2" s="1"/>
  <c r="G11" i="2"/>
  <c r="H10" i="2" s="1"/>
  <c r="D11" i="2"/>
  <c r="E10" i="2" s="1"/>
  <c r="A11" i="1"/>
  <c r="H11" i="1" s="1"/>
  <c r="I10" i="1" s="1"/>
  <c r="D10" i="1"/>
  <c r="E9" i="1" s="1"/>
  <c r="B1088" i="5" l="1"/>
  <c r="C1087" i="5" s="1"/>
  <c r="A1089" i="5"/>
  <c r="A650" i="5"/>
  <c r="B649" i="5"/>
  <c r="C648" i="5" s="1"/>
  <c r="B398" i="5"/>
  <c r="C397" i="5" s="1"/>
  <c r="A399" i="5"/>
  <c r="A346" i="5"/>
  <c r="B345" i="5"/>
  <c r="C344" i="5" s="1"/>
  <c r="B11" i="1"/>
  <c r="C10" i="1" s="1"/>
  <c r="F11" i="1"/>
  <c r="C13" i="2"/>
  <c r="J12" i="2"/>
  <c r="K11" i="2" s="1"/>
  <c r="G12" i="2"/>
  <c r="H11" i="2" s="1"/>
  <c r="D12" i="2"/>
  <c r="E11" i="2" s="1"/>
  <c r="A12" i="1"/>
  <c r="H12" i="1" s="1"/>
  <c r="I11" i="1" s="1"/>
  <c r="G10" i="1"/>
  <c r="D11" i="1"/>
  <c r="E10" i="1" s="1"/>
  <c r="B12" i="1"/>
  <c r="C11" i="1" s="1"/>
  <c r="B1089" i="5" l="1"/>
  <c r="C1088" i="5" s="1"/>
  <c r="A1090" i="5"/>
  <c r="B650" i="5"/>
  <c r="C649" i="5" s="1"/>
  <c r="A651" i="5"/>
  <c r="B399" i="5"/>
  <c r="C398" i="5" s="1"/>
  <c r="A400" i="5"/>
  <c r="B346" i="5"/>
  <c r="C345" i="5" s="1"/>
  <c r="A347" i="5"/>
  <c r="F12" i="1"/>
  <c r="C14" i="2"/>
  <c r="J13" i="2"/>
  <c r="K12" i="2" s="1"/>
  <c r="G13" i="2"/>
  <c r="H12" i="2" s="1"/>
  <c r="D13" i="2"/>
  <c r="E12" i="2" s="1"/>
  <c r="A13" i="1"/>
  <c r="H13" i="1" s="1"/>
  <c r="I12" i="1" s="1"/>
  <c r="G11" i="1"/>
  <c r="D12" i="1"/>
  <c r="E11" i="1" s="1"/>
  <c r="A1091" i="5" l="1"/>
  <c r="B1090" i="5"/>
  <c r="C1089" i="5" s="1"/>
  <c r="B651" i="5"/>
  <c r="C650" i="5" s="1"/>
  <c r="A652" i="5"/>
  <c r="B400" i="5"/>
  <c r="C399" i="5" s="1"/>
  <c r="A401" i="5"/>
  <c r="B347" i="5"/>
  <c r="C346" i="5" s="1"/>
  <c r="A348" i="5"/>
  <c r="B13" i="1"/>
  <c r="C12" i="1" s="1"/>
  <c r="F13" i="1"/>
  <c r="G12" i="1" s="1"/>
  <c r="C15" i="2"/>
  <c r="J14" i="2"/>
  <c r="K13" i="2" s="1"/>
  <c r="G14" i="2"/>
  <c r="H13" i="2" s="1"/>
  <c r="D14" i="2"/>
  <c r="E13" i="2" s="1"/>
  <c r="A14" i="1"/>
  <c r="H14" i="1" s="1"/>
  <c r="I13" i="1" s="1"/>
  <c r="D13" i="1"/>
  <c r="E12" i="1" s="1"/>
  <c r="A1092" i="5" l="1"/>
  <c r="B1091" i="5"/>
  <c r="C1090" i="5" s="1"/>
  <c r="A653" i="5"/>
  <c r="B652" i="5"/>
  <c r="C651" i="5" s="1"/>
  <c r="A402" i="5"/>
  <c r="B401" i="5"/>
  <c r="C400" i="5" s="1"/>
  <c r="A349" i="5"/>
  <c r="B348" i="5"/>
  <c r="C347" i="5" s="1"/>
  <c r="B14" i="1"/>
  <c r="C13" i="1" s="1"/>
  <c r="F14" i="1"/>
  <c r="G13" i="1" s="1"/>
  <c r="C16" i="2"/>
  <c r="J15" i="2"/>
  <c r="K14" i="2" s="1"/>
  <c r="G15" i="2"/>
  <c r="H14" i="2" s="1"/>
  <c r="D15" i="2"/>
  <c r="E14" i="2" s="1"/>
  <c r="A15" i="1"/>
  <c r="H15" i="1" s="1"/>
  <c r="I14" i="1" s="1"/>
  <c r="D14" i="1"/>
  <c r="E13" i="1" s="1"/>
  <c r="B15" i="1"/>
  <c r="C14" i="1" s="1"/>
  <c r="B1092" i="5" l="1"/>
  <c r="C1091" i="5" s="1"/>
  <c r="A1093" i="5"/>
  <c r="A654" i="5"/>
  <c r="B653" i="5"/>
  <c r="C652" i="5" s="1"/>
  <c r="B402" i="5"/>
  <c r="C401" i="5" s="1"/>
  <c r="A403" i="5"/>
  <c r="A350" i="5"/>
  <c r="B349" i="5"/>
  <c r="C348" i="5" s="1"/>
  <c r="F15" i="1"/>
  <c r="J16" i="2"/>
  <c r="G16" i="2"/>
  <c r="H15" i="2" s="1"/>
  <c r="C17" i="2"/>
  <c r="D16" i="2"/>
  <c r="E15" i="2" s="1"/>
  <c r="A16" i="1"/>
  <c r="H16" i="1" s="1"/>
  <c r="I15" i="1" s="1"/>
  <c r="G14" i="1"/>
  <c r="D15" i="1"/>
  <c r="E14" i="1" s="1"/>
  <c r="A1094" i="5" l="1"/>
  <c r="B1093" i="5"/>
  <c r="C1092" i="5" s="1"/>
  <c r="B654" i="5"/>
  <c r="C653" i="5" s="1"/>
  <c r="A655" i="5"/>
  <c r="B403" i="5"/>
  <c r="C402" i="5" s="1"/>
  <c r="A404" i="5"/>
  <c r="B350" i="5"/>
  <c r="C349" i="5" s="1"/>
  <c r="A351" i="5"/>
  <c r="B16" i="1"/>
  <c r="C15" i="1" s="1"/>
  <c r="F16" i="1"/>
  <c r="G15" i="1" s="1"/>
  <c r="J17" i="2"/>
  <c r="K16" i="2" s="1"/>
  <c r="G17" i="2"/>
  <c r="H16" i="2" s="1"/>
  <c r="C18" i="2"/>
  <c r="D17" i="2"/>
  <c r="E16" i="2" s="1"/>
  <c r="K15" i="2"/>
  <c r="A17" i="1"/>
  <c r="H17" i="1" s="1"/>
  <c r="I16" i="1" s="1"/>
  <c r="D16" i="1"/>
  <c r="E15" i="1" s="1"/>
  <c r="B1094" i="5" l="1"/>
  <c r="C1093" i="5" s="1"/>
  <c r="A1095" i="5"/>
  <c r="B655" i="5"/>
  <c r="C654" i="5" s="1"/>
  <c r="A656" i="5"/>
  <c r="A405" i="5"/>
  <c r="B404" i="5"/>
  <c r="C403" i="5" s="1"/>
  <c r="B351" i="5"/>
  <c r="C350" i="5" s="1"/>
  <c r="A352" i="5"/>
  <c r="B17" i="1"/>
  <c r="C16" i="1" s="1"/>
  <c r="F17" i="1"/>
  <c r="G16" i="1" s="1"/>
  <c r="J18" i="2"/>
  <c r="K17" i="2" s="1"/>
  <c r="G18" i="2"/>
  <c r="H17" i="2" s="1"/>
  <c r="D18" i="2"/>
  <c r="E17" i="2" s="1"/>
  <c r="C19" i="2"/>
  <c r="A18" i="1"/>
  <c r="H18" i="1" s="1"/>
  <c r="D17" i="1"/>
  <c r="E16" i="1" s="1"/>
  <c r="B18" i="1"/>
  <c r="C17" i="1" s="1"/>
  <c r="B1095" i="5" l="1"/>
  <c r="C1094" i="5" s="1"/>
  <c r="A1096" i="5"/>
  <c r="A657" i="5"/>
  <c r="B656" i="5"/>
  <c r="C655" i="5" s="1"/>
  <c r="A406" i="5"/>
  <c r="B405" i="5"/>
  <c r="C404" i="5" s="1"/>
  <c r="A353" i="5"/>
  <c r="B352" i="5"/>
  <c r="C351" i="5" s="1"/>
  <c r="I17" i="1"/>
  <c r="F18" i="1"/>
  <c r="G17" i="1" s="1"/>
  <c r="J19" i="2"/>
  <c r="G19" i="2"/>
  <c r="H18" i="2" s="1"/>
  <c r="D19" i="2"/>
  <c r="E18" i="2" s="1"/>
  <c r="C20" i="2"/>
  <c r="A19" i="1"/>
  <c r="H19" i="1" s="1"/>
  <c r="I18" i="1" s="1"/>
  <c r="D18" i="1"/>
  <c r="E17" i="1" s="1"/>
  <c r="B1096" i="5" l="1"/>
  <c r="C1095" i="5" s="1"/>
  <c r="A1097" i="5"/>
  <c r="A658" i="5"/>
  <c r="B657" i="5"/>
  <c r="C656" i="5" s="1"/>
  <c r="A407" i="5"/>
  <c r="B406" i="5"/>
  <c r="C405" i="5" s="1"/>
  <c r="A354" i="5"/>
  <c r="B353" i="5"/>
  <c r="C352" i="5" s="1"/>
  <c r="B19" i="1"/>
  <c r="C18" i="1" s="1"/>
  <c r="F19" i="1"/>
  <c r="G18" i="1" s="1"/>
  <c r="J20" i="2"/>
  <c r="K19" i="2" s="1"/>
  <c r="G20" i="2"/>
  <c r="H19" i="2" s="1"/>
  <c r="C21" i="2"/>
  <c r="D20" i="2"/>
  <c r="E19" i="2" s="1"/>
  <c r="K18" i="2"/>
  <c r="A20" i="1"/>
  <c r="H20" i="1" s="1"/>
  <c r="I19" i="1" s="1"/>
  <c r="D19" i="1"/>
  <c r="E18" i="1" s="1"/>
  <c r="A1098" i="5" l="1"/>
  <c r="B1097" i="5"/>
  <c r="C1096" i="5" s="1"/>
  <c r="B658" i="5"/>
  <c r="C657" i="5" s="1"/>
  <c r="A659" i="5"/>
  <c r="B407" i="5"/>
  <c r="C406" i="5" s="1"/>
  <c r="A408" i="5"/>
  <c r="B354" i="5"/>
  <c r="C353" i="5" s="1"/>
  <c r="A355" i="5"/>
  <c r="B355" i="5" s="1"/>
  <c r="B20" i="1"/>
  <c r="C19" i="1" s="1"/>
  <c r="D20" i="1"/>
  <c r="F20" i="1"/>
  <c r="J21" i="2"/>
  <c r="G21" i="2"/>
  <c r="H20" i="2" s="1"/>
  <c r="D21" i="2"/>
  <c r="E20" i="2" s="1"/>
  <c r="C22" i="2"/>
  <c r="K20" i="2"/>
  <c r="A21" i="1"/>
  <c r="H21" i="1" s="1"/>
  <c r="I20" i="1" s="1"/>
  <c r="G19" i="1"/>
  <c r="E19" i="1"/>
  <c r="B21" i="1"/>
  <c r="C20" i="1" s="1"/>
  <c r="A1099" i="5" l="1"/>
  <c r="B1098" i="5"/>
  <c r="C1097" i="5" s="1"/>
  <c r="B659" i="5"/>
  <c r="C658" i="5" s="1"/>
  <c r="A660" i="5"/>
  <c r="A409" i="5"/>
  <c r="B408" i="5"/>
  <c r="C407" i="5" s="1"/>
  <c r="C355" i="5"/>
  <c r="C354" i="5"/>
  <c r="F21" i="1"/>
  <c r="J22" i="2"/>
  <c r="K21" i="2" s="1"/>
  <c r="G22" i="2"/>
  <c r="H21" i="2" s="1"/>
  <c r="C23" i="2"/>
  <c r="D22" i="2"/>
  <c r="E21" i="2" s="1"/>
  <c r="A22" i="1"/>
  <c r="H22" i="1" s="1"/>
  <c r="I21" i="1" s="1"/>
  <c r="D21" i="1"/>
  <c r="E20" i="1" s="1"/>
  <c r="G20" i="1"/>
  <c r="B22" i="1"/>
  <c r="C21" i="1" s="1"/>
  <c r="B1099" i="5" l="1"/>
  <c r="C1098" i="5" s="1"/>
  <c r="A1100" i="5"/>
  <c r="A661" i="5"/>
  <c r="B660" i="5"/>
  <c r="C659" i="5" s="1"/>
  <c r="A410" i="5"/>
  <c r="B409" i="5"/>
  <c r="C408" i="5" s="1"/>
  <c r="F22" i="1"/>
  <c r="J23" i="2"/>
  <c r="K22" i="2" s="1"/>
  <c r="G23" i="2"/>
  <c r="H22" i="2" s="1"/>
  <c r="C24" i="2"/>
  <c r="D23" i="2"/>
  <c r="E22" i="2" s="1"/>
  <c r="A23" i="1"/>
  <c r="H23" i="1" s="1"/>
  <c r="I22" i="1" s="1"/>
  <c r="D22" i="1"/>
  <c r="E21" i="1" s="1"/>
  <c r="G21" i="1"/>
  <c r="B1100" i="5" l="1"/>
  <c r="C1099" i="5" s="1"/>
  <c r="A1101" i="5"/>
  <c r="A662" i="5"/>
  <c r="B661" i="5"/>
  <c r="C660" i="5" s="1"/>
  <c r="A411" i="5"/>
  <c r="B410" i="5"/>
  <c r="C409" i="5" s="1"/>
  <c r="B23" i="1"/>
  <c r="C22" i="1" s="1"/>
  <c r="F23" i="1"/>
  <c r="G22" i="1" s="1"/>
  <c r="J24" i="2"/>
  <c r="K23" i="2" s="1"/>
  <c r="G24" i="2"/>
  <c r="H23" i="2" s="1"/>
  <c r="D24" i="2"/>
  <c r="E23" i="2" s="1"/>
  <c r="C25" i="2"/>
  <c r="A24" i="1"/>
  <c r="H24" i="1" s="1"/>
  <c r="I23" i="1" s="1"/>
  <c r="D23" i="1"/>
  <c r="E22" i="1" s="1"/>
  <c r="A1102" i="5" l="1"/>
  <c r="B1101" i="5"/>
  <c r="C1100" i="5" s="1"/>
  <c r="B662" i="5"/>
  <c r="C661" i="5" s="1"/>
  <c r="A663" i="5"/>
  <c r="B411" i="5"/>
  <c r="C410" i="5" s="1"/>
  <c r="A412" i="5"/>
  <c r="B24" i="1"/>
  <c r="C23" i="1" s="1"/>
  <c r="F24" i="1"/>
  <c r="J25" i="2"/>
  <c r="K24" i="2" s="1"/>
  <c r="G25" i="2"/>
  <c r="H24" i="2" s="1"/>
  <c r="C26" i="2"/>
  <c r="D25" i="2"/>
  <c r="E24" i="2" s="1"/>
  <c r="A25" i="1"/>
  <c r="H25" i="1" s="1"/>
  <c r="I24" i="1" s="1"/>
  <c r="G23" i="1"/>
  <c r="D24" i="1"/>
  <c r="E23" i="1" s="1"/>
  <c r="B1102" i="5" l="1"/>
  <c r="C1101" i="5" s="1"/>
  <c r="A1103" i="5"/>
  <c r="B663" i="5"/>
  <c r="C662" i="5" s="1"/>
  <c r="A664" i="5"/>
  <c r="A413" i="5"/>
  <c r="B412" i="5"/>
  <c r="C411" i="5" s="1"/>
  <c r="B25" i="1"/>
  <c r="C24" i="1" s="1"/>
  <c r="F25" i="1"/>
  <c r="G24" i="1" s="1"/>
  <c r="J26" i="2"/>
  <c r="K25" i="2" s="1"/>
  <c r="G26" i="2"/>
  <c r="H25" i="2" s="1"/>
  <c r="C27" i="2"/>
  <c r="D26" i="2"/>
  <c r="E25" i="2" s="1"/>
  <c r="A26" i="1"/>
  <c r="H26" i="1" s="1"/>
  <c r="I25" i="1" s="1"/>
  <c r="D25" i="1"/>
  <c r="E24" i="1" s="1"/>
  <c r="B26" i="1"/>
  <c r="C25" i="1" s="1"/>
  <c r="B1103" i="5" l="1"/>
  <c r="C1102" i="5" s="1"/>
  <c r="A1104" i="5"/>
  <c r="A665" i="5"/>
  <c r="B664" i="5"/>
  <c r="C663" i="5" s="1"/>
  <c r="A414" i="5"/>
  <c r="B413" i="5"/>
  <c r="C412" i="5" s="1"/>
  <c r="F26" i="1"/>
  <c r="J27" i="2"/>
  <c r="K26" i="2" s="1"/>
  <c r="G27" i="2"/>
  <c r="H26" i="2" s="1"/>
  <c r="C28" i="2"/>
  <c r="D27" i="2"/>
  <c r="E26" i="2" s="1"/>
  <c r="A27" i="1"/>
  <c r="H27" i="1" s="1"/>
  <c r="I26" i="1" s="1"/>
  <c r="D26" i="1"/>
  <c r="E25" i="1" s="1"/>
  <c r="G25" i="1"/>
  <c r="B1104" i="5" l="1"/>
  <c r="C1103" i="5" s="1"/>
  <c r="A1105" i="5"/>
  <c r="A666" i="5"/>
  <c r="B665" i="5"/>
  <c r="C664" i="5" s="1"/>
  <c r="B414" i="5"/>
  <c r="C413" i="5" s="1"/>
  <c r="A415" i="5"/>
  <c r="B27" i="1"/>
  <c r="C26" i="1" s="1"/>
  <c r="F27" i="1"/>
  <c r="J28" i="2"/>
  <c r="K27" i="2" s="1"/>
  <c r="G28" i="2"/>
  <c r="H27" i="2" s="1"/>
  <c r="D28" i="2"/>
  <c r="E27" i="2" s="1"/>
  <c r="C29" i="2"/>
  <c r="A28" i="1"/>
  <c r="H28" i="1" s="1"/>
  <c r="I27" i="1" s="1"/>
  <c r="G26" i="1"/>
  <c r="D27" i="1"/>
  <c r="E26" i="1" s="1"/>
  <c r="B28" i="1"/>
  <c r="C27" i="1" s="1"/>
  <c r="A1106" i="5" l="1"/>
  <c r="B1105" i="5"/>
  <c r="C1104" i="5" s="1"/>
  <c r="B666" i="5"/>
  <c r="C665" i="5" s="1"/>
  <c r="A667" i="5"/>
  <c r="B415" i="5"/>
  <c r="C414" i="5" s="1"/>
  <c r="A416" i="5"/>
  <c r="F28" i="1"/>
  <c r="J29" i="2"/>
  <c r="K28" i="2" s="1"/>
  <c r="G29" i="2"/>
  <c r="H28" i="2" s="1"/>
  <c r="C30" i="2"/>
  <c r="D29" i="2"/>
  <c r="E28" i="2" s="1"/>
  <c r="A29" i="1"/>
  <c r="H29" i="1" s="1"/>
  <c r="I28" i="1" s="1"/>
  <c r="G27" i="1"/>
  <c r="D28" i="1"/>
  <c r="E27" i="1" s="1"/>
  <c r="B29" i="1"/>
  <c r="C28" i="1" s="1"/>
  <c r="A1107" i="5" l="1"/>
  <c r="B1106" i="5"/>
  <c r="C1105" i="5" s="1"/>
  <c r="B667" i="5"/>
  <c r="C666" i="5" s="1"/>
  <c r="A668" i="5"/>
  <c r="B416" i="5"/>
  <c r="C415" i="5" s="1"/>
  <c r="A417" i="5"/>
  <c r="F29" i="1"/>
  <c r="J30" i="2"/>
  <c r="K29" i="2" s="1"/>
  <c r="G30" i="2"/>
  <c r="H29" i="2" s="1"/>
  <c r="C31" i="2"/>
  <c r="D30" i="2"/>
  <c r="E29" i="2" s="1"/>
  <c r="A30" i="1"/>
  <c r="H30" i="1" s="1"/>
  <c r="I29" i="1" s="1"/>
  <c r="D29" i="1"/>
  <c r="E28" i="1" s="1"/>
  <c r="G28" i="1"/>
  <c r="B30" i="1"/>
  <c r="C29" i="1" s="1"/>
  <c r="B1107" i="5" l="1"/>
  <c r="C1106" i="5" s="1"/>
  <c r="A1108" i="5"/>
  <c r="A669" i="5"/>
  <c r="B668" i="5"/>
  <c r="C667" i="5" s="1"/>
  <c r="A418" i="5"/>
  <c r="B417" i="5"/>
  <c r="C416" i="5" s="1"/>
  <c r="F30" i="1"/>
  <c r="J31" i="2"/>
  <c r="K30" i="2" s="1"/>
  <c r="G31" i="2"/>
  <c r="H30" i="2" s="1"/>
  <c r="D31" i="2"/>
  <c r="E30" i="2" s="1"/>
  <c r="C32" i="2"/>
  <c r="A31" i="1"/>
  <c r="H31" i="1" s="1"/>
  <c r="I30" i="1" s="1"/>
  <c r="D30" i="1"/>
  <c r="E29" i="1" s="1"/>
  <c r="G29" i="1"/>
  <c r="A1109" i="5" l="1"/>
  <c r="B1108" i="5"/>
  <c r="C1107" i="5" s="1"/>
  <c r="A670" i="5"/>
  <c r="B669" i="5"/>
  <c r="C668" i="5" s="1"/>
  <c r="B418" i="5"/>
  <c r="C417" i="5" s="1"/>
  <c r="A419" i="5"/>
  <c r="B31" i="1"/>
  <c r="C30" i="1" s="1"/>
  <c r="F31" i="1"/>
  <c r="J32" i="2"/>
  <c r="G32" i="2"/>
  <c r="H31" i="2" s="1"/>
  <c r="D32" i="2"/>
  <c r="E31" i="2" s="1"/>
  <c r="C33" i="2"/>
  <c r="A32" i="1"/>
  <c r="H32" i="1" s="1"/>
  <c r="I31" i="1" s="1"/>
  <c r="G30" i="1"/>
  <c r="D31" i="1"/>
  <c r="E30" i="1" s="1"/>
  <c r="A1110" i="5" l="1"/>
  <c r="B1109" i="5"/>
  <c r="C1108" i="5" s="1"/>
  <c r="B670" i="5"/>
  <c r="C669" i="5" s="1"/>
  <c r="A671" i="5"/>
  <c r="B419" i="5"/>
  <c r="C418" i="5" s="1"/>
  <c r="A420" i="5"/>
  <c r="B32" i="1"/>
  <c r="C31" i="1" s="1"/>
  <c r="F32" i="1"/>
  <c r="J33" i="2"/>
  <c r="G33" i="2"/>
  <c r="H32" i="2" s="1"/>
  <c r="D33" i="2"/>
  <c r="E32" i="2" s="1"/>
  <c r="C34" i="2"/>
  <c r="K32" i="2"/>
  <c r="K31" i="2"/>
  <c r="A33" i="1"/>
  <c r="H33" i="1" s="1"/>
  <c r="I32" i="1" s="1"/>
  <c r="G31" i="1"/>
  <c r="D32" i="1"/>
  <c r="E31" i="1" s="1"/>
  <c r="A1111" i="5" l="1"/>
  <c r="B1110" i="5"/>
  <c r="C1109" i="5" s="1"/>
  <c r="B671" i="5"/>
  <c r="C670" i="5" s="1"/>
  <c r="A672" i="5"/>
  <c r="A421" i="5"/>
  <c r="B420" i="5"/>
  <c r="C419" i="5" s="1"/>
  <c r="B33" i="1"/>
  <c r="C32" i="1" s="1"/>
  <c r="F33" i="1"/>
  <c r="J34" i="2"/>
  <c r="K33" i="2" s="1"/>
  <c r="G34" i="2"/>
  <c r="H33" i="2" s="1"/>
  <c r="D34" i="2"/>
  <c r="E33" i="2" s="1"/>
  <c r="C35" i="2"/>
  <c r="A34" i="1"/>
  <c r="H34" i="1" s="1"/>
  <c r="I33" i="1" s="1"/>
  <c r="D33" i="1"/>
  <c r="E32" i="1" s="1"/>
  <c r="G32" i="1"/>
  <c r="B1111" i="5" l="1"/>
  <c r="C1110" i="5" s="1"/>
  <c r="A1112" i="5"/>
  <c r="B672" i="5"/>
  <c r="C671" i="5" s="1"/>
  <c r="A673" i="5"/>
  <c r="A422" i="5"/>
  <c r="B421" i="5"/>
  <c r="C420" i="5" s="1"/>
  <c r="B34" i="1"/>
  <c r="C33" i="1" s="1"/>
  <c r="F34" i="1"/>
  <c r="J35" i="2"/>
  <c r="K34" i="2" s="1"/>
  <c r="G35" i="2"/>
  <c r="H34" i="2" s="1"/>
  <c r="C36" i="2"/>
  <c r="D35" i="2"/>
  <c r="E34" i="2" s="1"/>
  <c r="A35" i="1"/>
  <c r="H35" i="1" s="1"/>
  <c r="I34" i="1" s="1"/>
  <c r="D34" i="1"/>
  <c r="E33" i="1" s="1"/>
  <c r="G33" i="1"/>
  <c r="B1112" i="5" l="1"/>
  <c r="C1111" i="5" s="1"/>
  <c r="A1113" i="5"/>
  <c r="B673" i="5"/>
  <c r="C672" i="5" s="1"/>
  <c r="A674" i="5"/>
  <c r="A423" i="5"/>
  <c r="B422" i="5"/>
  <c r="C421" i="5" s="1"/>
  <c r="B35" i="1"/>
  <c r="C34" i="1" s="1"/>
  <c r="F35" i="1"/>
  <c r="G34" i="1" s="1"/>
  <c r="J36" i="2"/>
  <c r="G36" i="2"/>
  <c r="H35" i="2" s="1"/>
  <c r="D36" i="2"/>
  <c r="E35" i="2" s="1"/>
  <c r="C37" i="2"/>
  <c r="A36" i="1"/>
  <c r="H36" i="1" s="1"/>
  <c r="I35" i="1" s="1"/>
  <c r="D35" i="1"/>
  <c r="E34" i="1" s="1"/>
  <c r="A1114" i="5" l="1"/>
  <c r="B1113" i="5"/>
  <c r="C1112" i="5" s="1"/>
  <c r="A675" i="5"/>
  <c r="B674" i="5"/>
  <c r="C673" i="5" s="1"/>
  <c r="B423" i="5"/>
  <c r="C422" i="5" s="1"/>
  <c r="A424" i="5"/>
  <c r="B36" i="1"/>
  <c r="C35" i="1" s="1"/>
  <c r="F36" i="1"/>
  <c r="J37" i="2"/>
  <c r="G37" i="2"/>
  <c r="H36" i="2" s="1"/>
  <c r="D37" i="2"/>
  <c r="E36" i="2" s="1"/>
  <c r="C38" i="2"/>
  <c r="K36" i="2"/>
  <c r="K35" i="2"/>
  <c r="A37" i="1"/>
  <c r="H37" i="1" s="1"/>
  <c r="I36" i="1" s="1"/>
  <c r="G35" i="1"/>
  <c r="D36" i="1"/>
  <c r="E35" i="1" s="1"/>
  <c r="A1115" i="5" l="1"/>
  <c r="B1114" i="5"/>
  <c r="C1113" i="5" s="1"/>
  <c r="B675" i="5"/>
  <c r="C674" i="5" s="1"/>
  <c r="A676" i="5"/>
  <c r="A425" i="5"/>
  <c r="B424" i="5"/>
  <c r="C423" i="5" s="1"/>
  <c r="B37" i="1"/>
  <c r="C36" i="1" s="1"/>
  <c r="F37" i="1"/>
  <c r="G36" i="1" s="1"/>
  <c r="J38" i="2"/>
  <c r="K37" i="2" s="1"/>
  <c r="G38" i="2"/>
  <c r="H37" i="2" s="1"/>
  <c r="C39" i="2"/>
  <c r="D38" i="2"/>
  <c r="E37" i="2" s="1"/>
  <c r="A38" i="1"/>
  <c r="H38" i="1" s="1"/>
  <c r="I37" i="1" s="1"/>
  <c r="D37" i="1"/>
  <c r="E36" i="1" s="1"/>
  <c r="B1115" i="5" l="1"/>
  <c r="C1114" i="5" s="1"/>
  <c r="A1116" i="5"/>
  <c r="B676" i="5"/>
  <c r="C675" i="5" s="1"/>
  <c r="A677" i="5"/>
  <c r="A426" i="5"/>
  <c r="B425" i="5"/>
  <c r="C424" i="5" s="1"/>
  <c r="F38" i="1"/>
  <c r="J39" i="2"/>
  <c r="K38" i="2" s="1"/>
  <c r="G39" i="2"/>
  <c r="H38" i="2" s="1"/>
  <c r="D39" i="2"/>
  <c r="E38" i="2" s="1"/>
  <c r="C40" i="2"/>
  <c r="A39" i="1"/>
  <c r="H39" i="1" s="1"/>
  <c r="I38" i="1" s="1"/>
  <c r="D38" i="1"/>
  <c r="E37" i="1" s="1"/>
  <c r="G37" i="1"/>
  <c r="B38" i="1"/>
  <c r="C37" i="1" s="1"/>
  <c r="B1116" i="5" l="1"/>
  <c r="C1115" i="5" s="1"/>
  <c r="A1117" i="5"/>
  <c r="A678" i="5"/>
  <c r="B677" i="5"/>
  <c r="C676" i="5" s="1"/>
  <c r="A427" i="5"/>
  <c r="B426" i="5"/>
  <c r="C425" i="5" s="1"/>
  <c r="F39" i="1"/>
  <c r="G38" i="1" s="1"/>
  <c r="J40" i="2"/>
  <c r="K39" i="2" s="1"/>
  <c r="G40" i="2"/>
  <c r="H39" i="2" s="1"/>
  <c r="C41" i="2"/>
  <c r="D40" i="2"/>
  <c r="E39" i="2" s="1"/>
  <c r="A40" i="1"/>
  <c r="H40" i="1" s="1"/>
  <c r="I39" i="1" s="1"/>
  <c r="B39" i="1"/>
  <c r="C38" i="1" s="1"/>
  <c r="D39" i="1"/>
  <c r="E38" i="1" s="1"/>
  <c r="A1118" i="5" l="1"/>
  <c r="B1117" i="5"/>
  <c r="C1116" i="5" s="1"/>
  <c r="A679" i="5"/>
  <c r="B678" i="5"/>
  <c r="C677" i="5" s="1"/>
  <c r="B427" i="5"/>
  <c r="C426" i="5" s="1"/>
  <c r="A428" i="5"/>
  <c r="F40" i="1"/>
  <c r="J41" i="2"/>
  <c r="K40" i="2" s="1"/>
  <c r="G41" i="2"/>
  <c r="H40" i="2" s="1"/>
  <c r="D41" i="2"/>
  <c r="E40" i="2" s="1"/>
  <c r="C42" i="2"/>
  <c r="A41" i="1"/>
  <c r="H41" i="1" s="1"/>
  <c r="I40" i="1" s="1"/>
  <c r="B40" i="1"/>
  <c r="C39" i="1" s="1"/>
  <c r="D40" i="1"/>
  <c r="E39" i="1" s="1"/>
  <c r="G39" i="1"/>
  <c r="B1118" i="5" l="1"/>
  <c r="C1117" i="5" s="1"/>
  <c r="A1119" i="5"/>
  <c r="A680" i="5"/>
  <c r="B679" i="5"/>
  <c r="C678" i="5" s="1"/>
  <c r="A429" i="5"/>
  <c r="B428" i="5"/>
  <c r="C427" i="5" s="1"/>
  <c r="F41" i="1"/>
  <c r="J42" i="2"/>
  <c r="K41" i="2" s="1"/>
  <c r="G42" i="2"/>
  <c r="H41" i="2" s="1"/>
  <c r="D42" i="2"/>
  <c r="E41" i="2" s="1"/>
  <c r="C43" i="2"/>
  <c r="A42" i="1"/>
  <c r="H42" i="1" s="1"/>
  <c r="I41" i="1" s="1"/>
  <c r="D41" i="1"/>
  <c r="E40" i="1" s="1"/>
  <c r="B41" i="1"/>
  <c r="C40" i="1" s="1"/>
  <c r="G40" i="1"/>
  <c r="B1119" i="5" l="1"/>
  <c r="C1118" i="5" s="1"/>
  <c r="A1120" i="5"/>
  <c r="B680" i="5"/>
  <c r="C679" i="5" s="1"/>
  <c r="A681" i="5"/>
  <c r="A430" i="5"/>
  <c r="B429" i="5"/>
  <c r="C428" i="5" s="1"/>
  <c r="F42" i="1"/>
  <c r="J43" i="2"/>
  <c r="K42" i="2" s="1"/>
  <c r="G43" i="2"/>
  <c r="H42" i="2" s="1"/>
  <c r="D43" i="2"/>
  <c r="E42" i="2" s="1"/>
  <c r="C44" i="2"/>
  <c r="A43" i="1"/>
  <c r="H43" i="1" s="1"/>
  <c r="I42" i="1" s="1"/>
  <c r="D42" i="1"/>
  <c r="E41" i="1" s="1"/>
  <c r="B42" i="1"/>
  <c r="C41" i="1" s="1"/>
  <c r="G41" i="1"/>
  <c r="B1120" i="5" l="1"/>
  <c r="C1119" i="5" s="1"/>
  <c r="A1121" i="5"/>
  <c r="A682" i="5"/>
  <c r="B681" i="5"/>
  <c r="C680" i="5" s="1"/>
  <c r="B430" i="5"/>
  <c r="C429" i="5" s="1"/>
  <c r="A431" i="5"/>
  <c r="F43" i="1"/>
  <c r="G42" i="1" s="1"/>
  <c r="J44" i="2"/>
  <c r="K43" i="2" s="1"/>
  <c r="G44" i="2"/>
  <c r="H43" i="2" s="1"/>
  <c r="C45" i="2"/>
  <c r="D44" i="2"/>
  <c r="E43" i="2" s="1"/>
  <c r="B43" i="1"/>
  <c r="C42" i="1" s="1"/>
  <c r="A44" i="1"/>
  <c r="H44" i="1" s="1"/>
  <c r="I43" i="1" s="1"/>
  <c r="D43" i="1"/>
  <c r="E42" i="1" s="1"/>
  <c r="A1122" i="5" l="1"/>
  <c r="B1121" i="5"/>
  <c r="C1120" i="5" s="1"/>
  <c r="A683" i="5"/>
  <c r="B682" i="5"/>
  <c r="C681" i="5" s="1"/>
  <c r="B431" i="5"/>
  <c r="C430" i="5" s="1"/>
  <c r="A432" i="5"/>
  <c r="F44" i="1"/>
  <c r="J45" i="2"/>
  <c r="K44" i="2" s="1"/>
  <c r="G45" i="2"/>
  <c r="H44" i="2" s="1"/>
  <c r="D45" i="2"/>
  <c r="E44" i="2" s="1"/>
  <c r="C46" i="2"/>
  <c r="G43" i="1"/>
  <c r="B44" i="1"/>
  <c r="C43" i="1" s="1"/>
  <c r="D44" i="1"/>
  <c r="E43" i="1" s="1"/>
  <c r="A45" i="1"/>
  <c r="H45" i="1" s="1"/>
  <c r="I44" i="1" s="1"/>
  <c r="A1123" i="5" l="1"/>
  <c r="B1122" i="5"/>
  <c r="C1121" i="5" s="1"/>
  <c r="A684" i="5"/>
  <c r="B683" i="5"/>
  <c r="C682" i="5" s="1"/>
  <c r="B432" i="5"/>
  <c r="C431" i="5" s="1"/>
  <c r="A433" i="5"/>
  <c r="F45" i="1"/>
  <c r="J46" i="2"/>
  <c r="K45" i="2" s="1"/>
  <c r="G46" i="2"/>
  <c r="H45" i="2" s="1"/>
  <c r="C47" i="2"/>
  <c r="D46" i="2"/>
  <c r="E45" i="2" s="1"/>
  <c r="A46" i="1"/>
  <c r="H46" i="1" s="1"/>
  <c r="I45" i="1" s="1"/>
  <c r="D45" i="1"/>
  <c r="E44" i="1" s="1"/>
  <c r="G44" i="1"/>
  <c r="B45" i="1"/>
  <c r="C44" i="1" s="1"/>
  <c r="B1123" i="5" l="1"/>
  <c r="C1122" i="5" s="1"/>
  <c r="A1124" i="5"/>
  <c r="B684" i="5"/>
  <c r="C683" i="5" s="1"/>
  <c r="A685" i="5"/>
  <c r="A434" i="5"/>
  <c r="B433" i="5"/>
  <c r="C432" i="5" s="1"/>
  <c r="F46" i="1"/>
  <c r="J47" i="2"/>
  <c r="K46" i="2" s="1"/>
  <c r="G47" i="2"/>
  <c r="H46" i="2" s="1"/>
  <c r="C48" i="2"/>
  <c r="D47" i="2"/>
  <c r="E46" i="2" s="1"/>
  <c r="A47" i="1"/>
  <c r="H47" i="1" s="1"/>
  <c r="I46" i="1" s="1"/>
  <c r="D46" i="1"/>
  <c r="E45" i="1" s="1"/>
  <c r="G45" i="1"/>
  <c r="B46" i="1"/>
  <c r="C45" i="1" s="1"/>
  <c r="A1125" i="5" l="1"/>
  <c r="B1124" i="5"/>
  <c r="C1123" i="5" s="1"/>
  <c r="A686" i="5"/>
  <c r="B685" i="5"/>
  <c r="C684" i="5" s="1"/>
  <c r="B434" i="5"/>
  <c r="C433" i="5" s="1"/>
  <c r="A435" i="5"/>
  <c r="F47" i="1"/>
  <c r="G46" i="1" s="1"/>
  <c r="J48" i="2"/>
  <c r="G48" i="2"/>
  <c r="H47" i="2" s="1"/>
  <c r="D48" i="2"/>
  <c r="E47" i="2" s="1"/>
  <c r="C49" i="2"/>
  <c r="B47" i="1"/>
  <c r="C46" i="1" s="1"/>
  <c r="D47" i="1"/>
  <c r="E46" i="1" s="1"/>
  <c r="A48" i="1"/>
  <c r="H48" i="1" s="1"/>
  <c r="I47" i="1" s="1"/>
  <c r="A1126" i="5" l="1"/>
  <c r="B1125" i="5"/>
  <c r="C1124" i="5" s="1"/>
  <c r="A687" i="5"/>
  <c r="B686" i="5"/>
  <c r="C685" i="5" s="1"/>
  <c r="B435" i="5"/>
  <c r="C434" i="5" s="1"/>
  <c r="A436" i="5"/>
  <c r="F48" i="1"/>
  <c r="J49" i="2"/>
  <c r="G49" i="2"/>
  <c r="H48" i="2" s="1"/>
  <c r="C50" i="2"/>
  <c r="D49" i="2"/>
  <c r="E48" i="2" s="1"/>
  <c r="K48" i="2"/>
  <c r="K47" i="2"/>
  <c r="A49" i="1"/>
  <c r="H49" i="1" s="1"/>
  <c r="I48" i="1" s="1"/>
  <c r="D48" i="1"/>
  <c r="E47" i="1" s="1"/>
  <c r="G47" i="1"/>
  <c r="B48" i="1"/>
  <c r="C47" i="1" s="1"/>
  <c r="A1127" i="5" l="1"/>
  <c r="B1126" i="5"/>
  <c r="C1125" i="5" s="1"/>
  <c r="B687" i="5"/>
  <c r="C686" i="5" s="1"/>
  <c r="A688" i="5"/>
  <c r="A437" i="5"/>
  <c r="B436" i="5"/>
  <c r="C435" i="5" s="1"/>
  <c r="F49" i="1"/>
  <c r="J50" i="2"/>
  <c r="K49" i="2" s="1"/>
  <c r="G50" i="2"/>
  <c r="H49" i="2" s="1"/>
  <c r="C51" i="2"/>
  <c r="D50" i="2"/>
  <c r="E49" i="2" s="1"/>
  <c r="A50" i="1"/>
  <c r="H50" i="1" s="1"/>
  <c r="I49" i="1" s="1"/>
  <c r="D49" i="1"/>
  <c r="E48" i="1" s="1"/>
  <c r="B49" i="1"/>
  <c r="B1127" i="5" l="1"/>
  <c r="C1126" i="5" s="1"/>
  <c r="A1128" i="5"/>
  <c r="B688" i="5"/>
  <c r="C687" i="5" s="1"/>
  <c r="A689" i="5"/>
  <c r="A438" i="5"/>
  <c r="B437" i="5"/>
  <c r="C436" i="5" s="1"/>
  <c r="F50" i="1"/>
  <c r="G49" i="1" s="1"/>
  <c r="J51" i="2"/>
  <c r="G51" i="2"/>
  <c r="H50" i="2" s="1"/>
  <c r="C52" i="2"/>
  <c r="D51" i="2"/>
  <c r="E50" i="2" s="1"/>
  <c r="G48" i="1"/>
  <c r="C48" i="1"/>
  <c r="A51" i="1"/>
  <c r="H51" i="1" s="1"/>
  <c r="I50" i="1" s="1"/>
  <c r="B50" i="1"/>
  <c r="C49" i="1" s="1"/>
  <c r="D50" i="1"/>
  <c r="E49" i="1" s="1"/>
  <c r="B1128" i="5" l="1"/>
  <c r="C1127" i="5" s="1"/>
  <c r="A1129" i="5"/>
  <c r="B689" i="5"/>
  <c r="C688" i="5" s="1"/>
  <c r="A690" i="5"/>
  <c r="A439" i="5"/>
  <c r="B438" i="5"/>
  <c r="C437" i="5" s="1"/>
  <c r="F51" i="1"/>
  <c r="G50" i="1" s="1"/>
  <c r="J52" i="2"/>
  <c r="K51" i="2" s="1"/>
  <c r="G52" i="2"/>
  <c r="H51" i="2" s="1"/>
  <c r="C53" i="2"/>
  <c r="D52" i="2"/>
  <c r="E51" i="2" s="1"/>
  <c r="K50" i="2"/>
  <c r="D51" i="1"/>
  <c r="E50" i="1" s="1"/>
  <c r="A52" i="1"/>
  <c r="H52" i="1" s="1"/>
  <c r="I51" i="1" s="1"/>
  <c r="B51" i="1"/>
  <c r="C50" i="1" s="1"/>
  <c r="A1130" i="5" l="1"/>
  <c r="B1129" i="5"/>
  <c r="C1128" i="5" s="1"/>
  <c r="A691" i="5"/>
  <c r="B690" i="5"/>
  <c r="C689" i="5" s="1"/>
  <c r="B439" i="5"/>
  <c r="C438" i="5" s="1"/>
  <c r="A440" i="5"/>
  <c r="F52" i="1"/>
  <c r="J53" i="2"/>
  <c r="K52" i="2" s="1"/>
  <c r="G53" i="2"/>
  <c r="H52" i="2" s="1"/>
  <c r="C54" i="2"/>
  <c r="D53" i="2"/>
  <c r="E52" i="2" s="1"/>
  <c r="A53" i="1"/>
  <c r="H53" i="1" s="1"/>
  <c r="I52" i="1" s="1"/>
  <c r="D52" i="1"/>
  <c r="E51" i="1" s="1"/>
  <c r="B52" i="1"/>
  <c r="C51" i="1" s="1"/>
  <c r="G51" i="1"/>
  <c r="A1131" i="5" l="1"/>
  <c r="B1130" i="5"/>
  <c r="C1129" i="5" s="1"/>
  <c r="B691" i="5"/>
  <c r="C690" i="5" s="1"/>
  <c r="A692" i="5"/>
  <c r="A441" i="5"/>
  <c r="B440" i="5"/>
  <c r="C439" i="5" s="1"/>
  <c r="F53" i="1"/>
  <c r="J54" i="2"/>
  <c r="K53" i="2" s="1"/>
  <c r="G54" i="2"/>
  <c r="H53" i="2" s="1"/>
  <c r="C55" i="2"/>
  <c r="D54" i="2"/>
  <c r="E53" i="2" s="1"/>
  <c r="A54" i="1"/>
  <c r="H54" i="1" s="1"/>
  <c r="I53" i="1" s="1"/>
  <c r="G52" i="1"/>
  <c r="B53" i="1"/>
  <c r="C52" i="1" s="1"/>
  <c r="D53" i="1"/>
  <c r="E52" i="1" s="1"/>
  <c r="B1131" i="5" l="1"/>
  <c r="C1130" i="5" s="1"/>
  <c r="A1132" i="5"/>
  <c r="B692" i="5"/>
  <c r="C691" i="5" s="1"/>
  <c r="A693" i="5"/>
  <c r="A442" i="5"/>
  <c r="B441" i="5"/>
  <c r="C440" i="5" s="1"/>
  <c r="F54" i="1"/>
  <c r="J55" i="2"/>
  <c r="K54" i="2" s="1"/>
  <c r="G55" i="2"/>
  <c r="H54" i="2" s="1"/>
  <c r="C56" i="2"/>
  <c r="D55" i="2"/>
  <c r="E54" i="2" s="1"/>
  <c r="B54" i="1"/>
  <c r="C53" i="1" s="1"/>
  <c r="D54" i="1"/>
  <c r="E53" i="1" s="1"/>
  <c r="G53" i="1"/>
  <c r="A55" i="1"/>
  <c r="H55" i="1" s="1"/>
  <c r="I54" i="1" s="1"/>
  <c r="B1132" i="5" l="1"/>
  <c r="C1131" i="5" s="1"/>
  <c r="A1133" i="5"/>
  <c r="A694" i="5"/>
  <c r="B693" i="5"/>
  <c r="C692" i="5" s="1"/>
  <c r="A443" i="5"/>
  <c r="B442" i="5"/>
  <c r="C441" i="5" s="1"/>
  <c r="F55" i="1"/>
  <c r="J56" i="2"/>
  <c r="K55" i="2" s="1"/>
  <c r="G56" i="2"/>
  <c r="H55" i="2" s="1"/>
  <c r="C57" i="2"/>
  <c r="D56" i="2"/>
  <c r="E55" i="2" s="1"/>
  <c r="G54" i="1"/>
  <c r="D55" i="1"/>
  <c r="E54" i="1" s="1"/>
  <c r="A56" i="1"/>
  <c r="H56" i="1" s="1"/>
  <c r="I55" i="1" s="1"/>
  <c r="B55" i="1"/>
  <c r="C54" i="1" s="1"/>
  <c r="A1134" i="5" l="1"/>
  <c r="B1133" i="5"/>
  <c r="C1132" i="5" s="1"/>
  <c r="A695" i="5"/>
  <c r="B694" i="5"/>
  <c r="C693" i="5" s="1"/>
  <c r="B443" i="5"/>
  <c r="C442" i="5" s="1"/>
  <c r="A444" i="5"/>
  <c r="F56" i="1"/>
  <c r="J57" i="2"/>
  <c r="K56" i="2" s="1"/>
  <c r="G57" i="2"/>
  <c r="H56" i="2" s="1"/>
  <c r="C58" i="2"/>
  <c r="D57" i="2"/>
  <c r="E56" i="2" s="1"/>
  <c r="A57" i="1"/>
  <c r="H57" i="1" s="1"/>
  <c r="I56" i="1" s="1"/>
  <c r="D56" i="1"/>
  <c r="E55" i="1" s="1"/>
  <c r="G55" i="1"/>
  <c r="B56" i="1"/>
  <c r="C55" i="1" s="1"/>
  <c r="B1134" i="5" l="1"/>
  <c r="C1133" i="5" s="1"/>
  <c r="A1135" i="5"/>
  <c r="A696" i="5"/>
  <c r="B695" i="5"/>
  <c r="C694" i="5" s="1"/>
  <c r="A445" i="5"/>
  <c r="B444" i="5"/>
  <c r="C443" i="5" s="1"/>
  <c r="F57" i="1"/>
  <c r="J58" i="2"/>
  <c r="K57" i="2" s="1"/>
  <c r="G58" i="2"/>
  <c r="H57" i="2" s="1"/>
  <c r="C59" i="2"/>
  <c r="D58" i="2"/>
  <c r="E57" i="2" s="1"/>
  <c r="A58" i="1"/>
  <c r="H58" i="1" s="1"/>
  <c r="I57" i="1" s="1"/>
  <c r="D57" i="1"/>
  <c r="E56" i="1" s="1"/>
  <c r="G56" i="1"/>
  <c r="B57" i="1"/>
  <c r="C56" i="1" s="1"/>
  <c r="B1135" i="5" l="1"/>
  <c r="C1134" i="5" s="1"/>
  <c r="A1136" i="5"/>
  <c r="B696" i="5"/>
  <c r="C695" i="5" s="1"/>
  <c r="A697" i="5"/>
  <c r="A446" i="5"/>
  <c r="B445" i="5"/>
  <c r="C444" i="5" s="1"/>
  <c r="F58" i="1"/>
  <c r="J59" i="2"/>
  <c r="K58" i="2" s="1"/>
  <c r="G59" i="2"/>
  <c r="H58" i="2" s="1"/>
  <c r="C60" i="2"/>
  <c r="D59" i="2"/>
  <c r="E58" i="2" s="1"/>
  <c r="B58" i="1"/>
  <c r="C57" i="1" s="1"/>
  <c r="D58" i="1"/>
  <c r="E57" i="1" s="1"/>
  <c r="A59" i="1"/>
  <c r="H59" i="1" s="1"/>
  <c r="I58" i="1" s="1"/>
  <c r="G57" i="1"/>
  <c r="B1136" i="5" l="1"/>
  <c r="C1135" i="5" s="1"/>
  <c r="A1137" i="5"/>
  <c r="A698" i="5"/>
  <c r="B697" i="5"/>
  <c r="C696" i="5" s="1"/>
  <c r="B446" i="5"/>
  <c r="C445" i="5" s="1"/>
  <c r="A447" i="5"/>
  <c r="F59" i="1"/>
  <c r="J60" i="2"/>
  <c r="K59" i="2" s="1"/>
  <c r="G60" i="2"/>
  <c r="H59" i="2" s="1"/>
  <c r="C61" i="2"/>
  <c r="D60" i="2"/>
  <c r="E59" i="2" s="1"/>
  <c r="G58" i="1"/>
  <c r="B59" i="1"/>
  <c r="C58" i="1" s="1"/>
  <c r="A60" i="1"/>
  <c r="H60" i="1" s="1"/>
  <c r="I59" i="1" s="1"/>
  <c r="D59" i="1"/>
  <c r="E58" i="1" s="1"/>
  <c r="A1138" i="5" l="1"/>
  <c r="B1137" i="5"/>
  <c r="C1136" i="5" s="1"/>
  <c r="A699" i="5"/>
  <c r="B698" i="5"/>
  <c r="C697" i="5" s="1"/>
  <c r="B447" i="5"/>
  <c r="C446" i="5" s="1"/>
  <c r="A448" i="5"/>
  <c r="F60" i="1"/>
  <c r="J61" i="2"/>
  <c r="K60" i="2" s="1"/>
  <c r="G61" i="2"/>
  <c r="H60" i="2" s="1"/>
  <c r="C62" i="2"/>
  <c r="D61" i="2"/>
  <c r="E60" i="2" s="1"/>
  <c r="A61" i="1"/>
  <c r="H61" i="1" s="1"/>
  <c r="I60" i="1" s="1"/>
  <c r="G59" i="1"/>
  <c r="B60" i="1"/>
  <c r="C59" i="1" s="1"/>
  <c r="D60" i="1"/>
  <c r="E59" i="1" s="1"/>
  <c r="A1139" i="5" l="1"/>
  <c r="B1138" i="5"/>
  <c r="C1137" i="5" s="1"/>
  <c r="A700" i="5"/>
  <c r="B699" i="5"/>
  <c r="C698" i="5" s="1"/>
  <c r="B448" i="5"/>
  <c r="C447" i="5" s="1"/>
  <c r="A449" i="5"/>
  <c r="F61" i="1"/>
  <c r="J62" i="2"/>
  <c r="K61" i="2" s="1"/>
  <c r="G62" i="2"/>
  <c r="H61" i="2" s="1"/>
  <c r="C63" i="2"/>
  <c r="D62" i="2"/>
  <c r="E61" i="2" s="1"/>
  <c r="A62" i="1"/>
  <c r="H62" i="1" s="1"/>
  <c r="I61" i="1" s="1"/>
  <c r="G60" i="1"/>
  <c r="B61" i="1"/>
  <c r="C60" i="1" s="1"/>
  <c r="D61" i="1"/>
  <c r="E60" i="1" s="1"/>
  <c r="B1139" i="5" l="1"/>
  <c r="C1138" i="5" s="1"/>
  <c r="A1140" i="5"/>
  <c r="B700" i="5"/>
  <c r="C699" i="5" s="1"/>
  <c r="A701" i="5"/>
  <c r="A450" i="5"/>
  <c r="B449" i="5"/>
  <c r="C448" i="5" s="1"/>
  <c r="F62" i="1"/>
  <c r="J63" i="2"/>
  <c r="K62" i="2" s="1"/>
  <c r="G63" i="2"/>
  <c r="H62" i="2" s="1"/>
  <c r="C64" i="2"/>
  <c r="D63" i="2"/>
  <c r="E62" i="2" s="1"/>
  <c r="G61" i="1"/>
  <c r="D62" i="1"/>
  <c r="E61" i="1" s="1"/>
  <c r="B62" i="1"/>
  <c r="C61" i="1" s="1"/>
  <c r="A63" i="1"/>
  <c r="H63" i="1" s="1"/>
  <c r="I62" i="1" s="1"/>
  <c r="B1140" i="5" l="1"/>
  <c r="C1139" i="5" s="1"/>
  <c r="A1141" i="5"/>
  <c r="A702" i="5"/>
  <c r="B701" i="5"/>
  <c r="C700" i="5" s="1"/>
  <c r="B450" i="5"/>
  <c r="C449" i="5" s="1"/>
  <c r="A451" i="5"/>
  <c r="F63" i="1"/>
  <c r="J64" i="2"/>
  <c r="G64" i="2"/>
  <c r="H63" i="2" s="1"/>
  <c r="C65" i="2"/>
  <c r="D64" i="2"/>
  <c r="E63" i="2" s="1"/>
  <c r="G62" i="1"/>
  <c r="D63" i="1"/>
  <c r="E62" i="1" s="1"/>
  <c r="A64" i="1"/>
  <c r="H64" i="1" s="1"/>
  <c r="I63" i="1" s="1"/>
  <c r="B63" i="1"/>
  <c r="C62" i="1" s="1"/>
  <c r="A1142" i="5" l="1"/>
  <c r="B1141" i="5"/>
  <c r="C1140" i="5" s="1"/>
  <c r="A703" i="5"/>
  <c r="B702" i="5"/>
  <c r="C701" i="5" s="1"/>
  <c r="B451" i="5"/>
  <c r="C450" i="5" s="1"/>
  <c r="A452" i="5"/>
  <c r="F64" i="1"/>
  <c r="J65" i="2"/>
  <c r="G65" i="2"/>
  <c r="H64" i="2" s="1"/>
  <c r="C66" i="2"/>
  <c r="D65" i="2"/>
  <c r="E64" i="2" s="1"/>
  <c r="K64" i="2"/>
  <c r="K63" i="2"/>
  <c r="B64" i="1"/>
  <c r="C63" i="1" s="1"/>
  <c r="A65" i="1"/>
  <c r="H65" i="1" s="1"/>
  <c r="I64" i="1" s="1"/>
  <c r="D64" i="1"/>
  <c r="E63" i="1" s="1"/>
  <c r="G63" i="1"/>
  <c r="B1142" i="5" l="1"/>
  <c r="C1141" i="5" s="1"/>
  <c r="A1143" i="5"/>
  <c r="B703" i="5"/>
  <c r="C702" i="5" s="1"/>
  <c r="A704" i="5"/>
  <c r="A453" i="5"/>
  <c r="B452" i="5"/>
  <c r="C451" i="5" s="1"/>
  <c r="F65" i="1"/>
  <c r="J66" i="2"/>
  <c r="K65" i="2" s="1"/>
  <c r="G66" i="2"/>
  <c r="H65" i="2" s="1"/>
  <c r="C67" i="2"/>
  <c r="D66" i="2"/>
  <c r="E65" i="2" s="1"/>
  <c r="A66" i="1"/>
  <c r="H66" i="1" s="1"/>
  <c r="I65" i="1" s="1"/>
  <c r="B65" i="1"/>
  <c r="C64" i="1" s="1"/>
  <c r="D65" i="1"/>
  <c r="E64" i="1" s="1"/>
  <c r="G64" i="1"/>
  <c r="B1143" i="5" l="1"/>
  <c r="C1142" i="5" s="1"/>
  <c r="A1144" i="5"/>
  <c r="B704" i="5"/>
  <c r="C703" i="5" s="1"/>
  <c r="A705" i="5"/>
  <c r="A454" i="5"/>
  <c r="B453" i="5"/>
  <c r="C452" i="5" s="1"/>
  <c r="F66" i="1"/>
  <c r="G65" i="1" s="1"/>
  <c r="J67" i="2"/>
  <c r="K66" i="2" s="1"/>
  <c r="G67" i="2"/>
  <c r="H66" i="2" s="1"/>
  <c r="C68" i="2"/>
  <c r="D67" i="2"/>
  <c r="E66" i="2" s="1"/>
  <c r="A67" i="1"/>
  <c r="H67" i="1" s="1"/>
  <c r="I66" i="1" s="1"/>
  <c r="B66" i="1"/>
  <c r="C65" i="1" s="1"/>
  <c r="D66" i="1"/>
  <c r="E65" i="1" s="1"/>
  <c r="B1144" i="5" l="1"/>
  <c r="C1143" i="5" s="1"/>
  <c r="A1145" i="5"/>
  <c r="B705" i="5"/>
  <c r="C704" i="5" s="1"/>
  <c r="A706" i="5"/>
  <c r="A455" i="5"/>
  <c r="B454" i="5"/>
  <c r="C453" i="5" s="1"/>
  <c r="F67" i="1"/>
  <c r="G66" i="1" s="1"/>
  <c r="J68" i="2"/>
  <c r="K67" i="2" s="1"/>
  <c r="G68" i="2"/>
  <c r="H67" i="2" s="1"/>
  <c r="C69" i="2"/>
  <c r="D68" i="2"/>
  <c r="E67" i="2" s="1"/>
  <c r="A68" i="1"/>
  <c r="H68" i="1" s="1"/>
  <c r="I67" i="1" s="1"/>
  <c r="B67" i="1"/>
  <c r="C66" i="1" s="1"/>
  <c r="D67" i="1"/>
  <c r="E66" i="1" s="1"/>
  <c r="A1146" i="5" l="1"/>
  <c r="B1145" i="5"/>
  <c r="C1144" i="5" s="1"/>
  <c r="A707" i="5"/>
  <c r="B706" i="5"/>
  <c r="C705" i="5" s="1"/>
  <c r="B455" i="5"/>
  <c r="C454" i="5" s="1"/>
  <c r="A456" i="5"/>
  <c r="F68" i="1"/>
  <c r="J69" i="2"/>
  <c r="K68" i="2" s="1"/>
  <c r="G69" i="2"/>
  <c r="H68" i="2" s="1"/>
  <c r="C70" i="2"/>
  <c r="D69" i="2"/>
  <c r="E68" i="2" s="1"/>
  <c r="D68" i="1"/>
  <c r="E67" i="1" s="1"/>
  <c r="A69" i="1"/>
  <c r="H69" i="1" s="1"/>
  <c r="I68" i="1" s="1"/>
  <c r="B68" i="1"/>
  <c r="C67" i="1" s="1"/>
  <c r="G67" i="1"/>
  <c r="A1147" i="5" l="1"/>
  <c r="B1146" i="5"/>
  <c r="C1145" i="5" s="1"/>
  <c r="B707" i="5"/>
  <c r="C706" i="5" s="1"/>
  <c r="A708" i="5"/>
  <c r="A457" i="5"/>
  <c r="B456" i="5"/>
  <c r="C455" i="5" s="1"/>
  <c r="F69" i="1"/>
  <c r="G68" i="1" s="1"/>
  <c r="J70" i="2"/>
  <c r="K69" i="2" s="1"/>
  <c r="G70" i="2"/>
  <c r="H69" i="2" s="1"/>
  <c r="C71" i="2"/>
  <c r="D70" i="2"/>
  <c r="E69" i="2" s="1"/>
  <c r="D69" i="1"/>
  <c r="E68" i="1" s="1"/>
  <c r="A70" i="1"/>
  <c r="H70" i="1" s="1"/>
  <c r="I69" i="1" s="1"/>
  <c r="B69" i="1"/>
  <c r="C68" i="1" s="1"/>
  <c r="B1147" i="5" l="1"/>
  <c r="C1146" i="5" s="1"/>
  <c r="A1148" i="5"/>
  <c r="B708" i="5"/>
  <c r="C707" i="5" s="1"/>
  <c r="A709" i="5"/>
  <c r="A458" i="5"/>
  <c r="B457" i="5"/>
  <c r="C456" i="5" s="1"/>
  <c r="F70" i="1"/>
  <c r="J71" i="2"/>
  <c r="K70" i="2" s="1"/>
  <c r="G71" i="2"/>
  <c r="H70" i="2" s="1"/>
  <c r="C72" i="2"/>
  <c r="D71" i="2"/>
  <c r="E70" i="2" s="1"/>
  <c r="A71" i="1"/>
  <c r="H71" i="1" s="1"/>
  <c r="I70" i="1" s="1"/>
  <c r="D70" i="1"/>
  <c r="E69" i="1" s="1"/>
  <c r="G69" i="1"/>
  <c r="B70" i="1"/>
  <c r="C69" i="1" s="1"/>
  <c r="A1149" i="5" l="1"/>
  <c r="B1148" i="5"/>
  <c r="C1147" i="5" s="1"/>
  <c r="A710" i="5"/>
  <c r="B709" i="5"/>
  <c r="C708" i="5" s="1"/>
  <c r="A459" i="5"/>
  <c r="B458" i="5"/>
  <c r="C457" i="5" s="1"/>
  <c r="F71" i="1"/>
  <c r="J72" i="2"/>
  <c r="K71" i="2" s="1"/>
  <c r="G72" i="2"/>
  <c r="H71" i="2" s="1"/>
  <c r="C73" i="2"/>
  <c r="D72" i="2"/>
  <c r="E71" i="2" s="1"/>
  <c r="A72" i="1"/>
  <c r="H72" i="1" s="1"/>
  <c r="I71" i="1" s="1"/>
  <c r="D71" i="1"/>
  <c r="E70" i="1" s="1"/>
  <c r="G70" i="1"/>
  <c r="B71" i="1"/>
  <c r="C70" i="1" s="1"/>
  <c r="A1150" i="5" l="1"/>
  <c r="B1149" i="5"/>
  <c r="C1148" i="5" s="1"/>
  <c r="A711" i="5"/>
  <c r="B710" i="5"/>
  <c r="C709" i="5" s="1"/>
  <c r="B459" i="5"/>
  <c r="C458" i="5" s="1"/>
  <c r="A460" i="5"/>
  <c r="F72" i="1"/>
  <c r="J73" i="2"/>
  <c r="K72" i="2" s="1"/>
  <c r="G73" i="2"/>
  <c r="H72" i="2" s="1"/>
  <c r="C74" i="2"/>
  <c r="D73" i="2"/>
  <c r="E72" i="2" s="1"/>
  <c r="B72" i="1"/>
  <c r="C71" i="1" s="1"/>
  <c r="D72" i="1"/>
  <c r="E71" i="1" s="1"/>
  <c r="G71" i="1"/>
  <c r="A73" i="1"/>
  <c r="H73" i="1" s="1"/>
  <c r="I72" i="1" s="1"/>
  <c r="A1151" i="5" l="1"/>
  <c r="B1150" i="5"/>
  <c r="C1149" i="5" s="1"/>
  <c r="A712" i="5"/>
  <c r="B711" i="5"/>
  <c r="C710" i="5" s="1"/>
  <c r="A461" i="5"/>
  <c r="B460" i="5"/>
  <c r="C459" i="5" s="1"/>
  <c r="F73" i="1"/>
  <c r="J74" i="2"/>
  <c r="K73" i="2" s="1"/>
  <c r="G74" i="2"/>
  <c r="H73" i="2" s="1"/>
  <c r="C75" i="2"/>
  <c r="D74" i="2"/>
  <c r="E73" i="2" s="1"/>
  <c r="B73" i="1"/>
  <c r="C72" i="1" s="1"/>
  <c r="G72" i="1"/>
  <c r="D73" i="1"/>
  <c r="E72" i="1" s="1"/>
  <c r="A74" i="1"/>
  <c r="H74" i="1" s="1"/>
  <c r="I73" i="1" s="1"/>
  <c r="B1151" i="5" l="1"/>
  <c r="C1150" i="5" s="1"/>
  <c r="A1152" i="5"/>
  <c r="B712" i="5"/>
  <c r="C711" i="5" s="1"/>
  <c r="A713" i="5"/>
  <c r="A462" i="5"/>
  <c r="B461" i="5"/>
  <c r="C460" i="5" s="1"/>
  <c r="F74" i="1"/>
  <c r="J75" i="2"/>
  <c r="G75" i="2"/>
  <c r="H74" i="2" s="1"/>
  <c r="C76" i="2"/>
  <c r="D75" i="2"/>
  <c r="E74" i="2" s="1"/>
  <c r="A75" i="1"/>
  <c r="H75" i="1" s="1"/>
  <c r="I74" i="1" s="1"/>
  <c r="G73" i="1"/>
  <c r="B74" i="1"/>
  <c r="C73" i="1" s="1"/>
  <c r="D74" i="1"/>
  <c r="E73" i="1" s="1"/>
  <c r="B1152" i="5" l="1"/>
  <c r="C1151" i="5" s="1"/>
  <c r="A1153" i="5"/>
  <c r="A714" i="5"/>
  <c r="B713" i="5"/>
  <c r="C712" i="5" s="1"/>
  <c r="B462" i="5"/>
  <c r="C461" i="5" s="1"/>
  <c r="A463" i="5"/>
  <c r="F75" i="1"/>
  <c r="J76" i="2"/>
  <c r="G76" i="2"/>
  <c r="H75" i="2" s="1"/>
  <c r="C77" i="2"/>
  <c r="D76" i="2"/>
  <c r="E75" i="2" s="1"/>
  <c r="K75" i="2"/>
  <c r="K74" i="2"/>
  <c r="A76" i="1"/>
  <c r="H76" i="1" s="1"/>
  <c r="I75" i="1" s="1"/>
  <c r="G74" i="1"/>
  <c r="D75" i="1"/>
  <c r="E74" i="1" s="1"/>
  <c r="B75" i="1"/>
  <c r="C74" i="1" s="1"/>
  <c r="A1154" i="5" l="1"/>
  <c r="B1153" i="5"/>
  <c r="C1152" i="5" s="1"/>
  <c r="A715" i="5"/>
  <c r="B714" i="5"/>
  <c r="C713" i="5" s="1"/>
  <c r="B463" i="5"/>
  <c r="C462" i="5" s="1"/>
  <c r="A464" i="5"/>
  <c r="F76" i="1"/>
  <c r="J77" i="2"/>
  <c r="G77" i="2"/>
  <c r="H76" i="2" s="1"/>
  <c r="C78" i="2"/>
  <c r="D77" i="2"/>
  <c r="E76" i="2" s="1"/>
  <c r="K76" i="2"/>
  <c r="G75" i="1"/>
  <c r="D76" i="1"/>
  <c r="E75" i="1" s="1"/>
  <c r="B76" i="1"/>
  <c r="C75" i="1" s="1"/>
  <c r="A77" i="1"/>
  <c r="H77" i="1" s="1"/>
  <c r="I76" i="1" s="1"/>
  <c r="A1155" i="5" l="1"/>
  <c r="B1154" i="5"/>
  <c r="C1153" i="5" s="1"/>
  <c r="A716" i="5"/>
  <c r="B715" i="5"/>
  <c r="C714" i="5" s="1"/>
  <c r="B464" i="5"/>
  <c r="C463" i="5" s="1"/>
  <c r="A465" i="5"/>
  <c r="F77" i="1"/>
  <c r="J78" i="2"/>
  <c r="K77" i="2" s="1"/>
  <c r="G78" i="2"/>
  <c r="H77" i="2" s="1"/>
  <c r="C79" i="2"/>
  <c r="D78" i="2"/>
  <c r="E77" i="2" s="1"/>
  <c r="G76" i="1"/>
  <c r="D77" i="1"/>
  <c r="E76" i="1" s="1"/>
  <c r="B77" i="1"/>
  <c r="C76" i="1" s="1"/>
  <c r="A78" i="1"/>
  <c r="H78" i="1" s="1"/>
  <c r="I77" i="1" s="1"/>
  <c r="B1155" i="5" l="1"/>
  <c r="C1154" i="5" s="1"/>
  <c r="A1156" i="5"/>
  <c r="B716" i="5"/>
  <c r="C715" i="5" s="1"/>
  <c r="A717" i="5"/>
  <c r="A466" i="5"/>
  <c r="B465" i="5"/>
  <c r="C464" i="5" s="1"/>
  <c r="F78" i="1"/>
  <c r="J79" i="2"/>
  <c r="K78" i="2" s="1"/>
  <c r="G79" i="2"/>
  <c r="H78" i="2" s="1"/>
  <c r="C80" i="2"/>
  <c r="D79" i="2"/>
  <c r="E78" i="2" s="1"/>
  <c r="A79" i="1"/>
  <c r="H79" i="1" s="1"/>
  <c r="I78" i="1" s="1"/>
  <c r="D78" i="1"/>
  <c r="E77" i="1" s="1"/>
  <c r="G77" i="1"/>
  <c r="B78" i="1"/>
  <c r="C77" i="1" s="1"/>
  <c r="B1156" i="5" l="1"/>
  <c r="C1155" i="5" s="1"/>
  <c r="A1157" i="5"/>
  <c r="A718" i="5"/>
  <c r="B717" i="5"/>
  <c r="C716" i="5" s="1"/>
  <c r="B466" i="5"/>
  <c r="C465" i="5" s="1"/>
  <c r="A467" i="5"/>
  <c r="F79" i="1"/>
  <c r="J80" i="2"/>
  <c r="K79" i="2" s="1"/>
  <c r="G80" i="2"/>
  <c r="H79" i="2" s="1"/>
  <c r="C81" i="2"/>
  <c r="D80" i="2"/>
  <c r="E79" i="2" s="1"/>
  <c r="A80" i="1"/>
  <c r="H80" i="1" s="1"/>
  <c r="I79" i="1" s="1"/>
  <c r="D79" i="1"/>
  <c r="E78" i="1" s="1"/>
  <c r="G78" i="1"/>
  <c r="B79" i="1"/>
  <c r="C78" i="1" s="1"/>
  <c r="A1158" i="5" l="1"/>
  <c r="B1157" i="5"/>
  <c r="C1156" i="5" s="1"/>
  <c r="A719" i="5"/>
  <c r="B718" i="5"/>
  <c r="C717" i="5" s="1"/>
  <c r="B467" i="5"/>
  <c r="C466" i="5" s="1"/>
  <c r="A468" i="5"/>
  <c r="F80" i="1"/>
  <c r="J81" i="2"/>
  <c r="K80" i="2" s="1"/>
  <c r="G81" i="2"/>
  <c r="H80" i="2" s="1"/>
  <c r="C82" i="2"/>
  <c r="D81" i="2"/>
  <c r="E80" i="2" s="1"/>
  <c r="A81" i="1"/>
  <c r="H81" i="1" s="1"/>
  <c r="I80" i="1" s="1"/>
  <c r="D80" i="1"/>
  <c r="E79" i="1" s="1"/>
  <c r="B80" i="1"/>
  <c r="C79" i="1" s="1"/>
  <c r="G79" i="1"/>
  <c r="B1158" i="5" l="1"/>
  <c r="C1157" i="5" s="1"/>
  <c r="A1159" i="5"/>
  <c r="B719" i="5"/>
  <c r="C718" i="5" s="1"/>
  <c r="A720" i="5"/>
  <c r="A469" i="5"/>
  <c r="B468" i="5"/>
  <c r="C467" i="5" s="1"/>
  <c r="F81" i="1"/>
  <c r="J82" i="2"/>
  <c r="K81" i="2" s="1"/>
  <c r="G82" i="2"/>
  <c r="H81" i="2" s="1"/>
  <c r="C83" i="2"/>
  <c r="D82" i="2"/>
  <c r="E81" i="2" s="1"/>
  <c r="A82" i="1"/>
  <c r="H82" i="1" s="1"/>
  <c r="I81" i="1" s="1"/>
  <c r="D81" i="1"/>
  <c r="E80" i="1" s="1"/>
  <c r="B81" i="1"/>
  <c r="C80" i="1" s="1"/>
  <c r="G80" i="1"/>
  <c r="B1159" i="5" l="1"/>
  <c r="C1158" i="5" s="1"/>
  <c r="A1160" i="5"/>
  <c r="B720" i="5"/>
  <c r="C719" i="5" s="1"/>
  <c r="A721" i="5"/>
  <c r="A470" i="5"/>
  <c r="B469" i="5"/>
  <c r="C468" i="5" s="1"/>
  <c r="F82" i="1"/>
  <c r="J83" i="2"/>
  <c r="K82" i="2" s="1"/>
  <c r="G83" i="2"/>
  <c r="H82" i="2" s="1"/>
  <c r="C84" i="2"/>
  <c r="D83" i="2"/>
  <c r="E82" i="2" s="1"/>
  <c r="A83" i="1"/>
  <c r="H83" i="1" s="1"/>
  <c r="I82" i="1" s="1"/>
  <c r="G81" i="1"/>
  <c r="B82" i="1"/>
  <c r="C81" i="1" s="1"/>
  <c r="D82" i="1"/>
  <c r="E81" i="1" s="1"/>
  <c r="B1160" i="5" l="1"/>
  <c r="C1159" i="5" s="1"/>
  <c r="A1161" i="5"/>
  <c r="B721" i="5"/>
  <c r="C720" i="5" s="1"/>
  <c r="A722" i="5"/>
  <c r="A471" i="5"/>
  <c r="B470" i="5"/>
  <c r="C469" i="5" s="1"/>
  <c r="F83" i="1"/>
  <c r="G82" i="1" s="1"/>
  <c r="J84" i="2"/>
  <c r="G84" i="2"/>
  <c r="H83" i="2" s="1"/>
  <c r="C85" i="2"/>
  <c r="D84" i="2"/>
  <c r="E83" i="2" s="1"/>
  <c r="A84" i="1"/>
  <c r="H84" i="1" s="1"/>
  <c r="I83" i="1" s="1"/>
  <c r="B83" i="1"/>
  <c r="C82" i="1" s="1"/>
  <c r="D83" i="1"/>
  <c r="E82" i="1" s="1"/>
  <c r="A1162" i="5" l="1"/>
  <c r="B1161" i="5"/>
  <c r="C1160" i="5" s="1"/>
  <c r="A723" i="5"/>
  <c r="B722" i="5"/>
  <c r="C721" i="5" s="1"/>
  <c r="B471" i="5"/>
  <c r="C470" i="5" s="1"/>
  <c r="A472" i="5"/>
  <c r="F84" i="1"/>
  <c r="G83" i="1" s="1"/>
  <c r="J85" i="2"/>
  <c r="G85" i="2"/>
  <c r="H84" i="2" s="1"/>
  <c r="C86" i="2"/>
  <c r="D85" i="2"/>
  <c r="E84" i="2" s="1"/>
  <c r="K84" i="2"/>
  <c r="K83" i="2"/>
  <c r="B84" i="1"/>
  <c r="C83" i="1" s="1"/>
  <c r="A85" i="1"/>
  <c r="H85" i="1" s="1"/>
  <c r="I84" i="1" s="1"/>
  <c r="D84" i="1"/>
  <c r="E83" i="1" s="1"/>
  <c r="A1163" i="5" l="1"/>
  <c r="B1162" i="5"/>
  <c r="C1161" i="5" s="1"/>
  <c r="B723" i="5"/>
  <c r="C722" i="5" s="1"/>
  <c r="A724" i="5"/>
  <c r="A473" i="5"/>
  <c r="B472" i="5"/>
  <c r="C471" i="5" s="1"/>
  <c r="F85" i="1"/>
  <c r="G84" i="1" s="1"/>
  <c r="J86" i="2"/>
  <c r="K85" i="2" s="1"/>
  <c r="G86" i="2"/>
  <c r="H85" i="2" s="1"/>
  <c r="C87" i="2"/>
  <c r="D86" i="2"/>
  <c r="E85" i="2" s="1"/>
  <c r="B85" i="1"/>
  <c r="C84" i="1" s="1"/>
  <c r="D85" i="1"/>
  <c r="E84" i="1" s="1"/>
  <c r="A86" i="1"/>
  <c r="H86" i="1" s="1"/>
  <c r="I85" i="1" s="1"/>
  <c r="B1163" i="5" l="1"/>
  <c r="C1162" i="5" s="1"/>
  <c r="A1164" i="5"/>
  <c r="B724" i="5"/>
  <c r="C723" i="5" s="1"/>
  <c r="A725" i="5"/>
  <c r="A474" i="5"/>
  <c r="B473" i="5"/>
  <c r="C472" i="5" s="1"/>
  <c r="F86" i="1"/>
  <c r="G85" i="1" s="1"/>
  <c r="J87" i="2"/>
  <c r="K86" i="2" s="1"/>
  <c r="G87" i="2"/>
  <c r="H86" i="2" s="1"/>
  <c r="C88" i="2"/>
  <c r="D87" i="2"/>
  <c r="E86" i="2" s="1"/>
  <c r="A87" i="1"/>
  <c r="H87" i="1" s="1"/>
  <c r="I86" i="1" s="1"/>
  <c r="D86" i="1"/>
  <c r="E85" i="1" s="1"/>
  <c r="B86" i="1"/>
  <c r="C85" i="1" s="1"/>
  <c r="A1165" i="5" l="1"/>
  <c r="B1164" i="5"/>
  <c r="C1163" i="5" s="1"/>
  <c r="A726" i="5"/>
  <c r="B725" i="5"/>
  <c r="C724" i="5" s="1"/>
  <c r="A475" i="5"/>
  <c r="B474" i="5"/>
  <c r="C473" i="5" s="1"/>
  <c r="F87" i="1"/>
  <c r="J88" i="2"/>
  <c r="K87" i="2" s="1"/>
  <c r="G88" i="2"/>
  <c r="H87" i="2" s="1"/>
  <c r="C89" i="2"/>
  <c r="D88" i="2"/>
  <c r="E87" i="2" s="1"/>
  <c r="B87" i="1"/>
  <c r="C86" i="1" s="1"/>
  <c r="A88" i="1"/>
  <c r="H88" i="1" s="1"/>
  <c r="I87" i="1" s="1"/>
  <c r="D87" i="1"/>
  <c r="E86" i="1" s="1"/>
  <c r="G86" i="1"/>
  <c r="A1166" i="5" l="1"/>
  <c r="B1165" i="5"/>
  <c r="C1164" i="5" s="1"/>
  <c r="A727" i="5"/>
  <c r="B726" i="5"/>
  <c r="C725" i="5" s="1"/>
  <c r="B475" i="5"/>
  <c r="C474" i="5" s="1"/>
  <c r="A476" i="5"/>
  <c r="F88" i="1"/>
  <c r="J89" i="2"/>
  <c r="K88" i="2" s="1"/>
  <c r="G89" i="2"/>
  <c r="H88" i="2" s="1"/>
  <c r="C90" i="2"/>
  <c r="D89" i="2"/>
  <c r="E88" i="2" s="1"/>
  <c r="B88" i="1"/>
  <c r="C87" i="1" s="1"/>
  <c r="A89" i="1"/>
  <c r="H89" i="1" s="1"/>
  <c r="I88" i="1" s="1"/>
  <c r="G87" i="1"/>
  <c r="D88" i="1"/>
  <c r="E87" i="1" s="1"/>
  <c r="A1167" i="5" l="1"/>
  <c r="B1166" i="5"/>
  <c r="C1165" i="5" s="1"/>
  <c r="A728" i="5"/>
  <c r="B727" i="5"/>
  <c r="C726" i="5" s="1"/>
  <c r="B476" i="5"/>
  <c r="C475" i="5" s="1"/>
  <c r="A477" i="5"/>
  <c r="F89" i="1"/>
  <c r="J90" i="2"/>
  <c r="K89" i="2" s="1"/>
  <c r="G90" i="2"/>
  <c r="H89" i="2" s="1"/>
  <c r="C91" i="2"/>
  <c r="D90" i="2"/>
  <c r="E89" i="2" s="1"/>
  <c r="A90" i="1"/>
  <c r="H90" i="1" s="1"/>
  <c r="I89" i="1" s="1"/>
  <c r="B89" i="1"/>
  <c r="C88" i="1" s="1"/>
  <c r="D89" i="1"/>
  <c r="E88" i="1" s="1"/>
  <c r="G88" i="1"/>
  <c r="B1167" i="5" l="1"/>
  <c r="C1166" i="5" s="1"/>
  <c r="A1168" i="5"/>
  <c r="B728" i="5"/>
  <c r="C727" i="5" s="1"/>
  <c r="A729" i="5"/>
  <c r="A478" i="5"/>
  <c r="B477" i="5"/>
  <c r="C476" i="5" s="1"/>
  <c r="F90" i="1"/>
  <c r="J91" i="2"/>
  <c r="K90" i="2" s="1"/>
  <c r="G91" i="2"/>
  <c r="H90" i="2" s="1"/>
  <c r="C92" i="2"/>
  <c r="D91" i="2"/>
  <c r="E90" i="2" s="1"/>
  <c r="G89" i="1"/>
  <c r="B90" i="1"/>
  <c r="C89" i="1" s="1"/>
  <c r="A91" i="1"/>
  <c r="H91" i="1" s="1"/>
  <c r="I90" i="1" s="1"/>
  <c r="D90" i="1"/>
  <c r="E89" i="1" s="1"/>
  <c r="B1168" i="5" l="1"/>
  <c r="C1167" i="5" s="1"/>
  <c r="A1169" i="5"/>
  <c r="A730" i="5"/>
  <c r="B729" i="5"/>
  <c r="C728" i="5" s="1"/>
  <c r="A479" i="5"/>
  <c r="B478" i="5"/>
  <c r="C477" i="5" s="1"/>
  <c r="F91" i="1"/>
  <c r="J92" i="2"/>
  <c r="G92" i="2"/>
  <c r="H91" i="2" s="1"/>
  <c r="C93" i="2"/>
  <c r="D92" i="2"/>
  <c r="E91" i="2" s="1"/>
  <c r="B91" i="1"/>
  <c r="C90" i="1" s="1"/>
  <c r="A92" i="1"/>
  <c r="H92" i="1" s="1"/>
  <c r="I91" i="1" s="1"/>
  <c r="G90" i="1"/>
  <c r="D91" i="1"/>
  <c r="E90" i="1" s="1"/>
  <c r="A1170" i="5" l="1"/>
  <c r="B1169" i="5"/>
  <c r="C1168" i="5" s="1"/>
  <c r="A731" i="5"/>
  <c r="B730" i="5"/>
  <c r="C729" i="5" s="1"/>
  <c r="B479" i="5"/>
  <c r="C478" i="5" s="1"/>
  <c r="A480" i="5"/>
  <c r="F92" i="1"/>
  <c r="J93" i="2"/>
  <c r="G93" i="2"/>
  <c r="H92" i="2" s="1"/>
  <c r="C94" i="2"/>
  <c r="D93" i="2"/>
  <c r="E92" i="2" s="1"/>
  <c r="K92" i="2"/>
  <c r="K91" i="2"/>
  <c r="B92" i="1"/>
  <c r="C91" i="1" s="1"/>
  <c r="A93" i="1"/>
  <c r="H93" i="1" s="1"/>
  <c r="I92" i="1" s="1"/>
  <c r="D92" i="1"/>
  <c r="E91" i="1" s="1"/>
  <c r="G91" i="1"/>
  <c r="A1171" i="5" l="1"/>
  <c r="B1170" i="5"/>
  <c r="C1169" i="5" s="1"/>
  <c r="A732" i="5"/>
  <c r="B731" i="5"/>
  <c r="C730" i="5" s="1"/>
  <c r="B480" i="5"/>
  <c r="C479" i="5" s="1"/>
  <c r="A481" i="5"/>
  <c r="F93" i="1"/>
  <c r="J94" i="2"/>
  <c r="K93" i="2" s="1"/>
  <c r="G94" i="2"/>
  <c r="H93" i="2" s="1"/>
  <c r="C95" i="2"/>
  <c r="D94" i="2"/>
  <c r="E93" i="2" s="1"/>
  <c r="A94" i="1"/>
  <c r="H94" i="1" s="1"/>
  <c r="I93" i="1" s="1"/>
  <c r="G92" i="1"/>
  <c r="D93" i="1"/>
  <c r="E92" i="1" s="1"/>
  <c r="B93" i="1"/>
  <c r="C92" i="1" s="1"/>
  <c r="B1171" i="5" l="1"/>
  <c r="C1170" i="5" s="1"/>
  <c r="A1172" i="5"/>
  <c r="B732" i="5"/>
  <c r="C731" i="5" s="1"/>
  <c r="A733" i="5"/>
  <c r="A482" i="5"/>
  <c r="B481" i="5"/>
  <c r="C480" i="5" s="1"/>
  <c r="F94" i="1"/>
  <c r="J95" i="2"/>
  <c r="K94" i="2" s="1"/>
  <c r="G95" i="2"/>
  <c r="H94" i="2" s="1"/>
  <c r="C96" i="2"/>
  <c r="D95" i="2"/>
  <c r="E94" i="2" s="1"/>
  <c r="B94" i="1"/>
  <c r="C93" i="1" s="1"/>
  <c r="A95" i="1"/>
  <c r="H95" i="1" s="1"/>
  <c r="I94" i="1" s="1"/>
  <c r="G93" i="1"/>
  <c r="D94" i="1"/>
  <c r="E93" i="1" s="1"/>
  <c r="B1172" i="5" l="1"/>
  <c r="C1171" i="5" s="1"/>
  <c r="A1173" i="5"/>
  <c r="A734" i="5"/>
  <c r="B733" i="5"/>
  <c r="C732" i="5" s="1"/>
  <c r="A483" i="5"/>
  <c r="B482" i="5"/>
  <c r="C481" i="5" s="1"/>
  <c r="F95" i="1"/>
  <c r="J96" i="2"/>
  <c r="K95" i="2" s="1"/>
  <c r="G96" i="2"/>
  <c r="H95" i="2" s="1"/>
  <c r="C97" i="2"/>
  <c r="D96" i="2"/>
  <c r="E95" i="2" s="1"/>
  <c r="B95" i="1"/>
  <c r="C94" i="1" s="1"/>
  <c r="A96" i="1"/>
  <c r="H96" i="1" s="1"/>
  <c r="I95" i="1" s="1"/>
  <c r="D95" i="1"/>
  <c r="E94" i="1" s="1"/>
  <c r="G94" i="1"/>
  <c r="A1174" i="5" l="1"/>
  <c r="B1173" i="5"/>
  <c r="C1172" i="5" s="1"/>
  <c r="B734" i="5"/>
  <c r="C733" i="5" s="1"/>
  <c r="A735" i="5"/>
  <c r="B483" i="5"/>
  <c r="C482" i="5" s="1"/>
  <c r="A484" i="5"/>
  <c r="F96" i="1"/>
  <c r="G95" i="1" s="1"/>
  <c r="J97" i="2"/>
  <c r="K96" i="2" s="1"/>
  <c r="G97" i="2"/>
  <c r="H96" i="2" s="1"/>
  <c r="C98" i="2"/>
  <c r="D97" i="2"/>
  <c r="E96" i="2" s="1"/>
  <c r="B96" i="1"/>
  <c r="C95" i="1" s="1"/>
  <c r="D96" i="1"/>
  <c r="E95" i="1" s="1"/>
  <c r="A97" i="1"/>
  <c r="H97" i="1" s="1"/>
  <c r="I96" i="1" s="1"/>
  <c r="B1174" i="5" l="1"/>
  <c r="C1173" i="5" s="1"/>
  <c r="A1175" i="5"/>
  <c r="B735" i="5"/>
  <c r="C734" i="5" s="1"/>
  <c r="A736" i="5"/>
  <c r="B484" i="5"/>
  <c r="C483" i="5" s="1"/>
  <c r="A485" i="5"/>
  <c r="F97" i="1"/>
  <c r="G96" i="1" s="1"/>
  <c r="J98" i="2"/>
  <c r="K97" i="2" s="1"/>
  <c r="G98" i="2"/>
  <c r="H97" i="2" s="1"/>
  <c r="C99" i="2"/>
  <c r="D98" i="2"/>
  <c r="E97" i="2" s="1"/>
  <c r="D97" i="1"/>
  <c r="E96" i="1" s="1"/>
  <c r="B97" i="1"/>
  <c r="C96" i="1" s="1"/>
  <c r="A98" i="1"/>
  <c r="H98" i="1" s="1"/>
  <c r="I97" i="1" s="1"/>
  <c r="B1175" i="5" l="1"/>
  <c r="C1174" i="5" s="1"/>
  <c r="A1176" i="5"/>
  <c r="A737" i="5"/>
  <c r="B736" i="5"/>
  <c r="C735" i="5" s="1"/>
  <c r="A486" i="5"/>
  <c r="B485" i="5"/>
  <c r="C484" i="5" s="1"/>
  <c r="F98" i="1"/>
  <c r="J99" i="2"/>
  <c r="K98" i="2" s="1"/>
  <c r="G99" i="2"/>
  <c r="H98" i="2" s="1"/>
  <c r="C100" i="2"/>
  <c r="D99" i="2"/>
  <c r="E98" i="2" s="1"/>
  <c r="A99" i="1"/>
  <c r="H99" i="1" s="1"/>
  <c r="I98" i="1" s="1"/>
  <c r="B98" i="1"/>
  <c r="C97" i="1" s="1"/>
  <c r="D98" i="1"/>
  <c r="E97" i="1" s="1"/>
  <c r="G97" i="1"/>
  <c r="B1176" i="5" l="1"/>
  <c r="C1175" i="5" s="1"/>
  <c r="A1177" i="5"/>
  <c r="B737" i="5"/>
  <c r="C736" i="5" s="1"/>
  <c r="A738" i="5"/>
  <c r="A487" i="5"/>
  <c r="B486" i="5"/>
  <c r="C485" i="5" s="1"/>
  <c r="F99" i="1"/>
  <c r="J100" i="2"/>
  <c r="G100" i="2"/>
  <c r="H99" i="2" s="1"/>
  <c r="C101" i="2"/>
  <c r="D100" i="2"/>
  <c r="E99" i="2" s="1"/>
  <c r="A100" i="1"/>
  <c r="H100" i="1" s="1"/>
  <c r="I99" i="1" s="1"/>
  <c r="G98" i="1"/>
  <c r="B99" i="1"/>
  <c r="C98" i="1" s="1"/>
  <c r="D99" i="1"/>
  <c r="E98" i="1" s="1"/>
  <c r="A1178" i="5" l="1"/>
  <c r="B1177" i="5"/>
  <c r="C1176" i="5" s="1"/>
  <c r="B738" i="5"/>
  <c r="C737" i="5" s="1"/>
  <c r="A739" i="5"/>
  <c r="B487" i="5"/>
  <c r="C486" i="5" s="1"/>
  <c r="A488" i="5"/>
  <c r="F100" i="1"/>
  <c r="J101" i="2"/>
  <c r="G101" i="2"/>
  <c r="H100" i="2" s="1"/>
  <c r="C102" i="2"/>
  <c r="D101" i="2"/>
  <c r="E100" i="2" s="1"/>
  <c r="K100" i="2"/>
  <c r="K99" i="2"/>
  <c r="G99" i="1"/>
  <c r="A101" i="1"/>
  <c r="H101" i="1" s="1"/>
  <c r="I100" i="1" s="1"/>
  <c r="B100" i="1"/>
  <c r="C99" i="1" s="1"/>
  <c r="D100" i="1"/>
  <c r="E99" i="1" s="1"/>
  <c r="A1179" i="5" l="1"/>
  <c r="B1178" i="5"/>
  <c r="C1177" i="5" s="1"/>
  <c r="A740" i="5"/>
  <c r="B739" i="5"/>
  <c r="C738" i="5" s="1"/>
  <c r="B488" i="5"/>
  <c r="C487" i="5" s="1"/>
  <c r="A489" i="5"/>
  <c r="F101" i="1"/>
  <c r="J102" i="2"/>
  <c r="K101" i="2" s="1"/>
  <c r="G102" i="2"/>
  <c r="H101" i="2" s="1"/>
  <c r="C103" i="2"/>
  <c r="D102" i="2"/>
  <c r="E101" i="2" s="1"/>
  <c r="A102" i="1"/>
  <c r="H102" i="1" s="1"/>
  <c r="I101" i="1" s="1"/>
  <c r="G100" i="1"/>
  <c r="B101" i="1"/>
  <c r="C100" i="1" s="1"/>
  <c r="D101" i="1"/>
  <c r="E100" i="1" s="1"/>
  <c r="B1179" i="5" l="1"/>
  <c r="C1178" i="5" s="1"/>
  <c r="A1180" i="5"/>
  <c r="A741" i="5"/>
  <c r="B740" i="5"/>
  <c r="C739" i="5" s="1"/>
  <c r="A490" i="5"/>
  <c r="B489" i="5"/>
  <c r="C488" i="5" s="1"/>
  <c r="F102" i="1"/>
  <c r="J103" i="2"/>
  <c r="K102" i="2" s="1"/>
  <c r="G103" i="2"/>
  <c r="H102" i="2" s="1"/>
  <c r="C104" i="2"/>
  <c r="D103" i="2"/>
  <c r="E102" i="2" s="1"/>
  <c r="A103" i="1"/>
  <c r="H103" i="1" s="1"/>
  <c r="I102" i="1" s="1"/>
  <c r="D102" i="1"/>
  <c r="E101" i="1" s="1"/>
  <c r="G101" i="1"/>
  <c r="B102" i="1"/>
  <c r="C101" i="1" s="1"/>
  <c r="A1181" i="5" l="1"/>
  <c r="B1180" i="5"/>
  <c r="C1179" i="5" s="1"/>
  <c r="B741" i="5"/>
  <c r="C740" i="5" s="1"/>
  <c r="A742" i="5"/>
  <c r="A491" i="5"/>
  <c r="B490" i="5"/>
  <c r="C489" i="5" s="1"/>
  <c r="F103" i="1"/>
  <c r="G102" i="1" s="1"/>
  <c r="J104" i="2"/>
  <c r="K103" i="2" s="1"/>
  <c r="G104" i="2"/>
  <c r="H103" i="2" s="1"/>
  <c r="C105" i="2"/>
  <c r="D104" i="2"/>
  <c r="E103" i="2" s="1"/>
  <c r="B103" i="1"/>
  <c r="C102" i="1" s="1"/>
  <c r="D103" i="1"/>
  <c r="E102" i="1" s="1"/>
  <c r="A104" i="1"/>
  <c r="H104" i="1" s="1"/>
  <c r="I103" i="1" s="1"/>
  <c r="A1182" i="5" l="1"/>
  <c r="B1181" i="5"/>
  <c r="C1180" i="5" s="1"/>
  <c r="B742" i="5"/>
  <c r="C741" i="5" s="1"/>
  <c r="A743" i="5"/>
  <c r="B491" i="5"/>
  <c r="C490" i="5" s="1"/>
  <c r="A492" i="5"/>
  <c r="F104" i="1"/>
  <c r="G103" i="1" s="1"/>
  <c r="J105" i="2"/>
  <c r="K104" i="2" s="1"/>
  <c r="G105" i="2"/>
  <c r="H104" i="2" s="1"/>
  <c r="C106" i="2"/>
  <c r="D105" i="2"/>
  <c r="E104" i="2" s="1"/>
  <c r="B104" i="1"/>
  <c r="C103" i="1" s="1"/>
  <c r="D104" i="1"/>
  <c r="E103" i="1" s="1"/>
  <c r="A105" i="1"/>
  <c r="H105" i="1" s="1"/>
  <c r="I104" i="1" s="1"/>
  <c r="A1183" i="5" l="1"/>
  <c r="B1182" i="5"/>
  <c r="C1181" i="5" s="1"/>
  <c r="B743" i="5"/>
  <c r="C742" i="5" s="1"/>
  <c r="A744" i="5"/>
  <c r="B492" i="5"/>
  <c r="C491" i="5" s="1"/>
  <c r="A493" i="5"/>
  <c r="F105" i="1"/>
  <c r="J106" i="2"/>
  <c r="K105" i="2" s="1"/>
  <c r="G106" i="2"/>
  <c r="H105" i="2" s="1"/>
  <c r="C107" i="2"/>
  <c r="D106" i="2"/>
  <c r="E105" i="2" s="1"/>
  <c r="D105" i="1"/>
  <c r="E104" i="1" s="1"/>
  <c r="A106" i="1"/>
  <c r="H106" i="1" s="1"/>
  <c r="I105" i="1" s="1"/>
  <c r="G104" i="1"/>
  <c r="B105" i="1"/>
  <c r="C104" i="1" s="1"/>
  <c r="B1183" i="5" l="1"/>
  <c r="C1182" i="5" s="1"/>
  <c r="A1184" i="5"/>
  <c r="A745" i="5"/>
  <c r="B744" i="5"/>
  <c r="C743" i="5" s="1"/>
  <c r="A494" i="5"/>
  <c r="B493" i="5"/>
  <c r="C492" i="5" s="1"/>
  <c r="F106" i="1"/>
  <c r="J107" i="2"/>
  <c r="K106" i="2" s="1"/>
  <c r="G107" i="2"/>
  <c r="H106" i="2" s="1"/>
  <c r="C108" i="2"/>
  <c r="D107" i="2"/>
  <c r="E106" i="2" s="1"/>
  <c r="A107" i="1"/>
  <c r="H107" i="1" s="1"/>
  <c r="I106" i="1" s="1"/>
  <c r="B106" i="1"/>
  <c r="C105" i="1" s="1"/>
  <c r="D106" i="1"/>
  <c r="E105" i="1" s="1"/>
  <c r="G105" i="1"/>
  <c r="B1184" i="5" l="1"/>
  <c r="C1183" i="5" s="1"/>
  <c r="A1185" i="5"/>
  <c r="A746" i="5"/>
  <c r="B745" i="5"/>
  <c r="C744" i="5" s="1"/>
  <c r="A495" i="5"/>
  <c r="B494" i="5"/>
  <c r="C493" i="5" s="1"/>
  <c r="F107" i="1"/>
  <c r="J108" i="2"/>
  <c r="K107" i="2" s="1"/>
  <c r="G108" i="2"/>
  <c r="H107" i="2" s="1"/>
  <c r="C109" i="2"/>
  <c r="D108" i="2"/>
  <c r="E107" i="2" s="1"/>
  <c r="G106" i="1"/>
  <c r="A108" i="1"/>
  <c r="H108" i="1" s="1"/>
  <c r="I107" i="1" s="1"/>
  <c r="B107" i="1"/>
  <c r="C106" i="1" s="1"/>
  <c r="D107" i="1"/>
  <c r="E106" i="1" s="1"/>
  <c r="A1186" i="5" l="1"/>
  <c r="B1185" i="5"/>
  <c r="C1184" i="5" s="1"/>
  <c r="B746" i="5"/>
  <c r="C745" i="5" s="1"/>
  <c r="A747" i="5"/>
  <c r="B495" i="5"/>
  <c r="C494" i="5" s="1"/>
  <c r="A496" i="5"/>
  <c r="F108" i="1"/>
  <c r="J109" i="2"/>
  <c r="K108" i="2" s="1"/>
  <c r="G109" i="2"/>
  <c r="H108" i="2" s="1"/>
  <c r="C110" i="2"/>
  <c r="D109" i="2"/>
  <c r="E108" i="2" s="1"/>
  <c r="G107" i="1"/>
  <c r="B108" i="1"/>
  <c r="C107" i="1" s="1"/>
  <c r="D108" i="1"/>
  <c r="E107" i="1" s="1"/>
  <c r="A109" i="1"/>
  <c r="H109" i="1" s="1"/>
  <c r="I108" i="1" s="1"/>
  <c r="A1187" i="5" l="1"/>
  <c r="B1186" i="5"/>
  <c r="C1185" i="5" s="1"/>
  <c r="A748" i="5"/>
  <c r="B747" i="5"/>
  <c r="C746" i="5" s="1"/>
  <c r="B496" i="5"/>
  <c r="C495" i="5" s="1"/>
  <c r="A497" i="5"/>
  <c r="F109" i="1"/>
  <c r="J110" i="2"/>
  <c r="K109" i="2" s="1"/>
  <c r="G110" i="2"/>
  <c r="H109" i="2" s="1"/>
  <c r="C111" i="2"/>
  <c r="D110" i="2"/>
  <c r="E109" i="2" s="1"/>
  <c r="A110" i="1"/>
  <c r="H110" i="1" s="1"/>
  <c r="I109" i="1" s="1"/>
  <c r="G108" i="1"/>
  <c r="B109" i="1"/>
  <c r="C108" i="1" s="1"/>
  <c r="D109" i="1"/>
  <c r="E108" i="1" s="1"/>
  <c r="B1187" i="5" l="1"/>
  <c r="C1186" i="5" s="1"/>
  <c r="A1188" i="5"/>
  <c r="A749" i="5"/>
  <c r="B748" i="5"/>
  <c r="C747" i="5" s="1"/>
  <c r="A498" i="5"/>
  <c r="B497" i="5"/>
  <c r="C496" i="5" s="1"/>
  <c r="F110" i="1"/>
  <c r="J111" i="2"/>
  <c r="K110" i="2" s="1"/>
  <c r="G111" i="2"/>
  <c r="H110" i="2" s="1"/>
  <c r="C112" i="2"/>
  <c r="D111" i="2"/>
  <c r="E110" i="2" s="1"/>
  <c r="A111" i="1"/>
  <c r="H111" i="1" s="1"/>
  <c r="I110" i="1" s="1"/>
  <c r="D110" i="1"/>
  <c r="E109" i="1" s="1"/>
  <c r="G109" i="1"/>
  <c r="B110" i="1"/>
  <c r="C109" i="1" s="1"/>
  <c r="B1188" i="5" l="1"/>
  <c r="C1187" i="5" s="1"/>
  <c r="A1189" i="5"/>
  <c r="A750" i="5"/>
  <c r="B749" i="5"/>
  <c r="C748" i="5" s="1"/>
  <c r="A499" i="5"/>
  <c r="B498" i="5"/>
  <c r="C497" i="5" s="1"/>
  <c r="F111" i="1"/>
  <c r="J112" i="2"/>
  <c r="K111" i="2" s="1"/>
  <c r="G112" i="2"/>
  <c r="H111" i="2" s="1"/>
  <c r="C113" i="2"/>
  <c r="D112" i="2"/>
  <c r="E111" i="2" s="1"/>
  <c r="B111" i="1"/>
  <c r="C110" i="1" s="1"/>
  <c r="A112" i="1"/>
  <c r="H112" i="1" s="1"/>
  <c r="I111" i="1" s="1"/>
  <c r="D111" i="1"/>
  <c r="E110" i="1" s="1"/>
  <c r="G110" i="1"/>
  <c r="A1190" i="5" l="1"/>
  <c r="B1189" i="5"/>
  <c r="C1188" i="5" s="1"/>
  <c r="B750" i="5"/>
  <c r="C749" i="5" s="1"/>
  <c r="A751" i="5"/>
  <c r="A500" i="5"/>
  <c r="B499" i="5"/>
  <c r="C498" i="5" s="1"/>
  <c r="F112" i="1"/>
  <c r="J113" i="2"/>
  <c r="K112" i="2" s="1"/>
  <c r="G113" i="2"/>
  <c r="H112" i="2" s="1"/>
  <c r="C114" i="2"/>
  <c r="D113" i="2"/>
  <c r="E112" i="2" s="1"/>
  <c r="G111" i="1"/>
  <c r="B112" i="1"/>
  <c r="C111" i="1" s="1"/>
  <c r="A113" i="1"/>
  <c r="H113" i="1" s="1"/>
  <c r="I112" i="1" s="1"/>
  <c r="D112" i="1"/>
  <c r="E111" i="1" s="1"/>
  <c r="B1190" i="5" l="1"/>
  <c r="C1189" i="5" s="1"/>
  <c r="A1191" i="5"/>
  <c r="B751" i="5"/>
  <c r="C750" i="5" s="1"/>
  <c r="A752" i="5"/>
  <c r="B500" i="5"/>
  <c r="C499" i="5" s="1"/>
  <c r="A501" i="5"/>
  <c r="F113" i="1"/>
  <c r="J114" i="2"/>
  <c r="K113" i="2" s="1"/>
  <c r="G114" i="2"/>
  <c r="H113" i="2" s="1"/>
  <c r="C115" i="2"/>
  <c r="D114" i="2"/>
  <c r="E113" i="2" s="1"/>
  <c r="D113" i="1"/>
  <c r="E112" i="1" s="1"/>
  <c r="A114" i="1"/>
  <c r="H114" i="1" s="1"/>
  <c r="I113" i="1" s="1"/>
  <c r="B113" i="1"/>
  <c r="C112" i="1" s="1"/>
  <c r="G112" i="1"/>
  <c r="B1191" i="5" l="1"/>
  <c r="C1190" i="5" s="1"/>
  <c r="A1192" i="5"/>
  <c r="A753" i="5"/>
  <c r="B752" i="5"/>
  <c r="C751" i="5" s="1"/>
  <c r="B501" i="5"/>
  <c r="C500" i="5" s="1"/>
  <c r="A502" i="5"/>
  <c r="F114" i="1"/>
  <c r="J115" i="2"/>
  <c r="K114" i="2" s="1"/>
  <c r="G115" i="2"/>
  <c r="H114" i="2" s="1"/>
  <c r="C116" i="2"/>
  <c r="D115" i="2"/>
  <c r="E114" i="2" s="1"/>
  <c r="A115" i="1"/>
  <c r="H115" i="1" s="1"/>
  <c r="I114" i="1" s="1"/>
  <c r="D114" i="1"/>
  <c r="E113" i="1" s="1"/>
  <c r="B114" i="1"/>
  <c r="C113" i="1" s="1"/>
  <c r="G113" i="1"/>
  <c r="B1192" i="5" l="1"/>
  <c r="C1191" i="5" s="1"/>
  <c r="A1193" i="5"/>
  <c r="B753" i="5"/>
  <c r="C752" i="5" s="1"/>
  <c r="A754" i="5"/>
  <c r="A503" i="5"/>
  <c r="B502" i="5"/>
  <c r="C501" i="5" s="1"/>
  <c r="F115" i="1"/>
  <c r="J116" i="2"/>
  <c r="K115" i="2" s="1"/>
  <c r="G116" i="2"/>
  <c r="H115" i="2" s="1"/>
  <c r="C117" i="2"/>
  <c r="D116" i="2"/>
  <c r="E115" i="2" s="1"/>
  <c r="A116" i="1"/>
  <c r="H116" i="1" s="1"/>
  <c r="I115" i="1" s="1"/>
  <c r="D115" i="1"/>
  <c r="E114" i="1" s="1"/>
  <c r="B115" i="1"/>
  <c r="C114" i="1" s="1"/>
  <c r="G114" i="1"/>
  <c r="A1194" i="5" l="1"/>
  <c r="B1193" i="5"/>
  <c r="C1192" i="5" s="1"/>
  <c r="B754" i="5"/>
  <c r="C753" i="5" s="1"/>
  <c r="A755" i="5"/>
  <c r="A504" i="5"/>
  <c r="B503" i="5"/>
  <c r="C502" i="5" s="1"/>
  <c r="F116" i="1"/>
  <c r="G115" i="1" s="1"/>
  <c r="J117" i="2"/>
  <c r="K116" i="2" s="1"/>
  <c r="G117" i="2"/>
  <c r="H116" i="2" s="1"/>
  <c r="C118" i="2"/>
  <c r="D117" i="2"/>
  <c r="E116" i="2" s="1"/>
  <c r="B116" i="1"/>
  <c r="C115" i="1" s="1"/>
  <c r="D116" i="1"/>
  <c r="E115" i="1" s="1"/>
  <c r="A117" i="1"/>
  <c r="H117" i="1" s="1"/>
  <c r="I116" i="1" s="1"/>
  <c r="A1195" i="5" l="1"/>
  <c r="B1194" i="5"/>
  <c r="C1193" i="5" s="1"/>
  <c r="B755" i="5"/>
  <c r="C754" i="5" s="1"/>
  <c r="A756" i="5"/>
  <c r="B504" i="5"/>
  <c r="C503" i="5" s="1"/>
  <c r="A505" i="5"/>
  <c r="F117" i="1"/>
  <c r="J118" i="2"/>
  <c r="K117" i="2" s="1"/>
  <c r="G118" i="2"/>
  <c r="H117" i="2" s="1"/>
  <c r="C119" i="2"/>
  <c r="D118" i="2"/>
  <c r="E117" i="2" s="1"/>
  <c r="A118" i="1"/>
  <c r="H118" i="1" s="1"/>
  <c r="I117" i="1" s="1"/>
  <c r="D117" i="1"/>
  <c r="E116" i="1" s="1"/>
  <c r="G116" i="1"/>
  <c r="B117" i="1"/>
  <c r="C116" i="1" s="1"/>
  <c r="B1195" i="5" l="1"/>
  <c r="C1194" i="5" s="1"/>
  <c r="A1196" i="5"/>
  <c r="A757" i="5"/>
  <c r="B756" i="5"/>
  <c r="C755" i="5" s="1"/>
  <c r="A506" i="5"/>
  <c r="B505" i="5"/>
  <c r="C504" i="5" s="1"/>
  <c r="F118" i="1"/>
  <c r="J119" i="2"/>
  <c r="K118" i="2" s="1"/>
  <c r="G119" i="2"/>
  <c r="H118" i="2" s="1"/>
  <c r="C120" i="2"/>
  <c r="D119" i="2"/>
  <c r="E118" i="2" s="1"/>
  <c r="A119" i="1"/>
  <c r="H119" i="1" s="1"/>
  <c r="I118" i="1" s="1"/>
  <c r="D118" i="1"/>
  <c r="E117" i="1" s="1"/>
  <c r="G117" i="1"/>
  <c r="B118" i="1"/>
  <c r="C117" i="1" s="1"/>
  <c r="B1196" i="5" l="1"/>
  <c r="C1195" i="5" s="1"/>
  <c r="A1197" i="5"/>
  <c r="B757" i="5"/>
  <c r="C756" i="5" s="1"/>
  <c r="A758" i="5"/>
  <c r="A507" i="5"/>
  <c r="B506" i="5"/>
  <c r="C505" i="5" s="1"/>
  <c r="F119" i="1"/>
  <c r="J120" i="2"/>
  <c r="K119" i="2" s="1"/>
  <c r="G120" i="2"/>
  <c r="H119" i="2" s="1"/>
  <c r="C121" i="2"/>
  <c r="D120" i="2"/>
  <c r="E119" i="2" s="1"/>
  <c r="G118" i="1"/>
  <c r="B119" i="1"/>
  <c r="C118" i="1" s="1"/>
  <c r="A120" i="1"/>
  <c r="H120" i="1" s="1"/>
  <c r="I119" i="1" s="1"/>
  <c r="D119" i="1"/>
  <c r="E118" i="1" s="1"/>
  <c r="A1198" i="5" l="1"/>
  <c r="B1197" i="5"/>
  <c r="C1196" i="5" s="1"/>
  <c r="B758" i="5"/>
  <c r="C757" i="5" s="1"/>
  <c r="A759" i="5"/>
  <c r="A508" i="5"/>
  <c r="B507" i="5"/>
  <c r="C506" i="5" s="1"/>
  <c r="F120" i="1"/>
  <c r="J121" i="2"/>
  <c r="K120" i="2" s="1"/>
  <c r="G121" i="2"/>
  <c r="H120" i="2" s="1"/>
  <c r="C122" i="2"/>
  <c r="D121" i="2"/>
  <c r="E120" i="2" s="1"/>
  <c r="G119" i="1"/>
  <c r="A121" i="1"/>
  <c r="H121" i="1" s="1"/>
  <c r="I120" i="1" s="1"/>
  <c r="B120" i="1"/>
  <c r="C119" i="1" s="1"/>
  <c r="D120" i="1"/>
  <c r="E119" i="1" s="1"/>
  <c r="B1198" i="5" l="1"/>
  <c r="C1197" i="5" s="1"/>
  <c r="A1199" i="5"/>
  <c r="A760" i="5"/>
  <c r="B759" i="5"/>
  <c r="C758" i="5" s="1"/>
  <c r="B508" i="5"/>
  <c r="C507" i="5" s="1"/>
  <c r="A509" i="5"/>
  <c r="F121" i="1"/>
  <c r="J122" i="2"/>
  <c r="K121" i="2" s="1"/>
  <c r="G122" i="2"/>
  <c r="H121" i="2" s="1"/>
  <c r="C123" i="2"/>
  <c r="D122" i="2"/>
  <c r="E121" i="2" s="1"/>
  <c r="A122" i="1"/>
  <c r="H122" i="1" s="1"/>
  <c r="I121" i="1" s="1"/>
  <c r="D121" i="1"/>
  <c r="E120" i="1" s="1"/>
  <c r="G120" i="1"/>
  <c r="B121" i="1"/>
  <c r="C120" i="1" s="1"/>
  <c r="B1199" i="5" l="1"/>
  <c r="C1198" i="5" s="1"/>
  <c r="A1200" i="5"/>
  <c r="A761" i="5"/>
  <c r="B760" i="5"/>
  <c r="C759" i="5" s="1"/>
  <c r="B509" i="5"/>
  <c r="C508" i="5" s="1"/>
  <c r="A510" i="5"/>
  <c r="F122" i="1"/>
  <c r="J123" i="2"/>
  <c r="G123" i="2"/>
  <c r="H122" i="2" s="1"/>
  <c r="C124" i="2"/>
  <c r="D123" i="2"/>
  <c r="E122" i="2" s="1"/>
  <c r="D122" i="1"/>
  <c r="E121" i="1" s="1"/>
  <c r="B122" i="1"/>
  <c r="C121" i="1" s="1"/>
  <c r="A123" i="1"/>
  <c r="H123" i="1" s="1"/>
  <c r="I122" i="1" s="1"/>
  <c r="G121" i="1"/>
  <c r="B1200" i="5" l="1"/>
  <c r="C1199" i="5" s="1"/>
  <c r="A1201" i="5"/>
  <c r="A762" i="5"/>
  <c r="B761" i="5"/>
  <c r="C760" i="5" s="1"/>
  <c r="A511" i="5"/>
  <c r="B510" i="5"/>
  <c r="C509" i="5" s="1"/>
  <c r="F123" i="1"/>
  <c r="J124" i="2"/>
  <c r="G124" i="2"/>
  <c r="H123" i="2" s="1"/>
  <c r="C125" i="2"/>
  <c r="D124" i="2"/>
  <c r="E123" i="2" s="1"/>
  <c r="K123" i="2"/>
  <c r="K122" i="2"/>
  <c r="G122" i="1"/>
  <c r="B123" i="1"/>
  <c r="C122" i="1" s="1"/>
  <c r="D123" i="1"/>
  <c r="E122" i="1" s="1"/>
  <c r="A124" i="1"/>
  <c r="H124" i="1" s="1"/>
  <c r="I123" i="1" s="1"/>
  <c r="A1202" i="5" l="1"/>
  <c r="B1201" i="5"/>
  <c r="C1200" i="5" s="1"/>
  <c r="B762" i="5"/>
  <c r="C761" i="5" s="1"/>
  <c r="A763" i="5"/>
  <c r="A512" i="5"/>
  <c r="B511" i="5"/>
  <c r="C510" i="5" s="1"/>
  <c r="F124" i="1"/>
  <c r="J125" i="2"/>
  <c r="K124" i="2" s="1"/>
  <c r="G125" i="2"/>
  <c r="H124" i="2" s="1"/>
  <c r="C126" i="2"/>
  <c r="D125" i="2"/>
  <c r="E124" i="2" s="1"/>
  <c r="G123" i="1"/>
  <c r="A125" i="1"/>
  <c r="H125" i="1" s="1"/>
  <c r="I124" i="1" s="1"/>
  <c r="B124" i="1"/>
  <c r="C123" i="1" s="1"/>
  <c r="D124" i="1"/>
  <c r="E123" i="1" s="1"/>
  <c r="A1203" i="5" l="1"/>
  <c r="B1202" i="5"/>
  <c r="C1201" i="5" s="1"/>
  <c r="A764" i="5"/>
  <c r="B763" i="5"/>
  <c r="C762" i="5" s="1"/>
  <c r="B512" i="5"/>
  <c r="C511" i="5" s="1"/>
  <c r="A513" i="5"/>
  <c r="F125" i="1"/>
  <c r="J126" i="2"/>
  <c r="K125" i="2" s="1"/>
  <c r="G126" i="2"/>
  <c r="H125" i="2" s="1"/>
  <c r="C127" i="2"/>
  <c r="D126" i="2"/>
  <c r="E125" i="2" s="1"/>
  <c r="A126" i="1"/>
  <c r="H126" i="1" s="1"/>
  <c r="I125" i="1" s="1"/>
  <c r="B125" i="1"/>
  <c r="C124" i="1" s="1"/>
  <c r="D125" i="1"/>
  <c r="E124" i="1" s="1"/>
  <c r="G124" i="1"/>
  <c r="B1203" i="5" l="1"/>
  <c r="C1202" i="5" s="1"/>
  <c r="A1204" i="5"/>
  <c r="A765" i="5"/>
  <c r="B764" i="5"/>
  <c r="C763" i="5" s="1"/>
  <c r="B513" i="5"/>
  <c r="C512" i="5" s="1"/>
  <c r="A514" i="5"/>
  <c r="F126" i="1"/>
  <c r="J127" i="2"/>
  <c r="K126" i="2" s="1"/>
  <c r="G127" i="2"/>
  <c r="H126" i="2" s="1"/>
  <c r="C128" i="2"/>
  <c r="D127" i="2"/>
  <c r="E126" i="2" s="1"/>
  <c r="A127" i="1"/>
  <c r="H127" i="1" s="1"/>
  <c r="D126" i="1"/>
  <c r="E125" i="1" s="1"/>
  <c r="G125" i="1"/>
  <c r="B126" i="1"/>
  <c r="C125" i="1" s="1"/>
  <c r="A1205" i="5" l="1"/>
  <c r="B1204" i="5"/>
  <c r="C1203" i="5" s="1"/>
  <c r="A766" i="5"/>
  <c r="B765" i="5"/>
  <c r="C764" i="5" s="1"/>
  <c r="A515" i="5"/>
  <c r="B514" i="5"/>
  <c r="C513" i="5" s="1"/>
  <c r="I127" i="1"/>
  <c r="I126" i="1"/>
  <c r="F127" i="1"/>
  <c r="J128" i="2"/>
  <c r="K127" i="2" s="1"/>
  <c r="G128" i="2"/>
  <c r="H127" i="2" s="1"/>
  <c r="C129" i="2"/>
  <c r="D128" i="2"/>
  <c r="E127" i="2" s="1"/>
  <c r="B127" i="1"/>
  <c r="D127" i="1"/>
  <c r="A1206" i="5" l="1"/>
  <c r="B1205" i="5"/>
  <c r="C1204" i="5" s="1"/>
  <c r="B766" i="5"/>
  <c r="C765" i="5" s="1"/>
  <c r="A767" i="5"/>
  <c r="A516" i="5"/>
  <c r="B515" i="5"/>
  <c r="C514" i="5" s="1"/>
  <c r="J129" i="2"/>
  <c r="K128" i="2" s="1"/>
  <c r="G129" i="2"/>
  <c r="H128" i="2" s="1"/>
  <c r="C130" i="2"/>
  <c r="D129" i="2"/>
  <c r="E128" i="2" s="1"/>
  <c r="G127" i="1"/>
  <c r="G126" i="1"/>
  <c r="E126" i="1"/>
  <c r="E127" i="1"/>
  <c r="C127" i="1"/>
  <c r="C126" i="1"/>
  <c r="A1207" i="5" l="1"/>
  <c r="B1206" i="5"/>
  <c r="C1205" i="5" s="1"/>
  <c r="B767" i="5"/>
  <c r="C766" i="5" s="1"/>
  <c r="A768" i="5"/>
  <c r="B516" i="5"/>
  <c r="C515" i="5" s="1"/>
  <c r="A517" i="5"/>
  <c r="J130" i="2"/>
  <c r="K129" i="2" s="1"/>
  <c r="G130" i="2"/>
  <c r="H129" i="2" s="1"/>
  <c r="C131" i="2"/>
  <c r="D130" i="2"/>
  <c r="E129" i="2" s="1"/>
  <c r="B1207" i="5" l="1"/>
  <c r="C1206" i="5" s="1"/>
  <c r="A1208" i="5"/>
  <c r="A769" i="5"/>
  <c r="B768" i="5"/>
  <c r="C767" i="5" s="1"/>
  <c r="B517" i="5"/>
  <c r="C516" i="5" s="1"/>
  <c r="A518" i="5"/>
  <c r="J131" i="2"/>
  <c r="K130" i="2" s="1"/>
  <c r="G131" i="2"/>
  <c r="H130" i="2" s="1"/>
  <c r="C132" i="2"/>
  <c r="D131" i="2"/>
  <c r="E130" i="2" s="1"/>
  <c r="B1208" i="5" l="1"/>
  <c r="C1207" i="5" s="1"/>
  <c r="A1209" i="5"/>
  <c r="B769" i="5"/>
  <c r="C768" i="5" s="1"/>
  <c r="A770" i="5"/>
  <c r="A519" i="5"/>
  <c r="B518" i="5"/>
  <c r="C517" i="5" s="1"/>
  <c r="J132" i="2"/>
  <c r="K131" i="2" s="1"/>
  <c r="G132" i="2"/>
  <c r="H131" i="2" s="1"/>
  <c r="C133" i="2"/>
  <c r="D132" i="2"/>
  <c r="E131" i="2" s="1"/>
  <c r="A1210" i="5" l="1"/>
  <c r="B1209" i="5"/>
  <c r="C1208" i="5" s="1"/>
  <c r="B770" i="5"/>
  <c r="C769" i="5" s="1"/>
  <c r="A771" i="5"/>
  <c r="A520" i="5"/>
  <c r="B519" i="5"/>
  <c r="C518" i="5" s="1"/>
  <c r="J133" i="2"/>
  <c r="K132" i="2" s="1"/>
  <c r="G133" i="2"/>
  <c r="H132" i="2" s="1"/>
  <c r="C134" i="2"/>
  <c r="D133" i="2"/>
  <c r="E132" i="2" s="1"/>
  <c r="A1211" i="5" l="1"/>
  <c r="B1210" i="5"/>
  <c r="C1209" i="5" s="1"/>
  <c r="A772" i="5"/>
  <c r="B771" i="5"/>
  <c r="C770" i="5" s="1"/>
  <c r="B520" i="5"/>
  <c r="C519" i="5" s="1"/>
  <c r="A521" i="5"/>
  <c r="J134" i="2"/>
  <c r="K133" i="2" s="1"/>
  <c r="G134" i="2"/>
  <c r="H133" i="2" s="1"/>
  <c r="C135" i="2"/>
  <c r="D134" i="2"/>
  <c r="E133" i="2" s="1"/>
  <c r="B1211" i="5" l="1"/>
  <c r="C1210" i="5" s="1"/>
  <c r="A1212" i="5"/>
  <c r="A773" i="5"/>
  <c r="B772" i="5"/>
  <c r="C771" i="5" s="1"/>
  <c r="B521" i="5"/>
  <c r="C520" i="5" s="1"/>
  <c r="A522" i="5"/>
  <c r="J135" i="2"/>
  <c r="K134" i="2" s="1"/>
  <c r="G135" i="2"/>
  <c r="H134" i="2" s="1"/>
  <c r="C136" i="2"/>
  <c r="D135" i="2"/>
  <c r="E134" i="2" s="1"/>
  <c r="B1212" i="5" l="1"/>
  <c r="C1211" i="5" s="1"/>
  <c r="A1213" i="5"/>
  <c r="A774" i="5"/>
  <c r="B773" i="5"/>
  <c r="C772" i="5" s="1"/>
  <c r="A523" i="5"/>
  <c r="B522" i="5"/>
  <c r="C521" i="5" s="1"/>
  <c r="J136" i="2"/>
  <c r="K135" i="2" s="1"/>
  <c r="G136" i="2"/>
  <c r="H135" i="2" s="1"/>
  <c r="C137" i="2"/>
  <c r="D136" i="2"/>
  <c r="E135" i="2" s="1"/>
  <c r="A1214" i="5" l="1"/>
  <c r="B1213" i="5"/>
  <c r="C1212" i="5" s="1"/>
  <c r="B774" i="5"/>
  <c r="C773" i="5" s="1"/>
  <c r="A775" i="5"/>
  <c r="A524" i="5"/>
  <c r="B523" i="5"/>
  <c r="C522" i="5" s="1"/>
  <c r="J137" i="2"/>
  <c r="K136" i="2" s="1"/>
  <c r="G137" i="2"/>
  <c r="H136" i="2" s="1"/>
  <c r="C138" i="2"/>
  <c r="D137" i="2"/>
  <c r="E136" i="2" s="1"/>
  <c r="A1215" i="5" l="1"/>
  <c r="B1214" i="5"/>
  <c r="C1213" i="5" s="1"/>
  <c r="A776" i="5"/>
  <c r="B775" i="5"/>
  <c r="C774" i="5" s="1"/>
  <c r="B524" i="5"/>
  <c r="C523" i="5" s="1"/>
  <c r="A525" i="5"/>
  <c r="J138" i="2"/>
  <c r="K137" i="2" s="1"/>
  <c r="G138" i="2"/>
  <c r="H137" i="2" s="1"/>
  <c r="C139" i="2"/>
  <c r="D138" i="2"/>
  <c r="E137" i="2" s="1"/>
  <c r="B1215" i="5" l="1"/>
  <c r="C1214" i="5" s="1"/>
  <c r="A1216" i="5"/>
  <c r="A777" i="5"/>
  <c r="B776" i="5"/>
  <c r="C775" i="5" s="1"/>
  <c r="B525" i="5"/>
  <c r="C524" i="5" s="1"/>
  <c r="A526" i="5"/>
  <c r="J139" i="2"/>
  <c r="K138" i="2" s="1"/>
  <c r="G139" i="2"/>
  <c r="H138" i="2" s="1"/>
  <c r="C140" i="2"/>
  <c r="D139" i="2"/>
  <c r="E138" i="2" s="1"/>
  <c r="B1216" i="5" l="1"/>
  <c r="C1215" i="5" s="1"/>
  <c r="A1217" i="5"/>
  <c r="A778" i="5"/>
  <c r="B777" i="5"/>
  <c r="C776" i="5" s="1"/>
  <c r="A527" i="5"/>
  <c r="B526" i="5"/>
  <c r="C525" i="5" s="1"/>
  <c r="J140" i="2"/>
  <c r="K139" i="2" s="1"/>
  <c r="G140" i="2"/>
  <c r="H139" i="2" s="1"/>
  <c r="C141" i="2"/>
  <c r="D140" i="2"/>
  <c r="E139" i="2" s="1"/>
  <c r="A1218" i="5" l="1"/>
  <c r="B1217" i="5"/>
  <c r="C1216" i="5" s="1"/>
  <c r="B778" i="5"/>
  <c r="C777" i="5" s="1"/>
  <c r="A779" i="5"/>
  <c r="A528" i="5"/>
  <c r="B527" i="5"/>
  <c r="C526" i="5" s="1"/>
  <c r="J141" i="2"/>
  <c r="K140" i="2" s="1"/>
  <c r="G141" i="2"/>
  <c r="H140" i="2" s="1"/>
  <c r="C142" i="2"/>
  <c r="D141" i="2"/>
  <c r="E140" i="2" s="1"/>
  <c r="A1219" i="5" l="1"/>
  <c r="B1218" i="5"/>
  <c r="C1217" i="5" s="1"/>
  <c r="A780" i="5"/>
  <c r="B779" i="5"/>
  <c r="C778" i="5" s="1"/>
  <c r="B528" i="5"/>
  <c r="C527" i="5" s="1"/>
  <c r="A529" i="5"/>
  <c r="J142" i="2"/>
  <c r="K141" i="2" s="1"/>
  <c r="G142" i="2"/>
  <c r="H141" i="2" s="1"/>
  <c r="C143" i="2"/>
  <c r="D142" i="2"/>
  <c r="E141" i="2" s="1"/>
  <c r="B1219" i="5" l="1"/>
  <c r="C1218" i="5" s="1"/>
  <c r="A1220" i="5"/>
  <c r="A781" i="5"/>
  <c r="B780" i="5"/>
  <c r="C779" i="5" s="1"/>
  <c r="B529" i="5"/>
  <c r="C528" i="5" s="1"/>
  <c r="A530" i="5"/>
  <c r="J143" i="2"/>
  <c r="K142" i="2" s="1"/>
  <c r="G143" i="2"/>
  <c r="H142" i="2" s="1"/>
  <c r="C144" i="2"/>
  <c r="D143" i="2"/>
  <c r="E142" i="2" s="1"/>
  <c r="B1220" i="5" l="1"/>
  <c r="C1219" i="5" s="1"/>
  <c r="A1221" i="5"/>
  <c r="B781" i="5"/>
  <c r="C780" i="5" s="1"/>
  <c r="A782" i="5"/>
  <c r="A531" i="5"/>
  <c r="B530" i="5"/>
  <c r="C529" i="5" s="1"/>
  <c r="J144" i="2"/>
  <c r="K143" i="2" s="1"/>
  <c r="G144" i="2"/>
  <c r="H143" i="2" s="1"/>
  <c r="C145" i="2"/>
  <c r="D144" i="2"/>
  <c r="E143" i="2" s="1"/>
  <c r="A1222" i="5" l="1"/>
  <c r="B1221" i="5"/>
  <c r="C1220" i="5" s="1"/>
  <c r="B782" i="5"/>
  <c r="C781" i="5" s="1"/>
  <c r="A783" i="5"/>
  <c r="A532" i="5"/>
  <c r="B531" i="5"/>
  <c r="C530" i="5" s="1"/>
  <c r="J145" i="2"/>
  <c r="K144" i="2" s="1"/>
  <c r="G145" i="2"/>
  <c r="H144" i="2" s="1"/>
  <c r="C146" i="2"/>
  <c r="D145" i="2"/>
  <c r="E144" i="2" s="1"/>
  <c r="A1223" i="5" l="1"/>
  <c r="B1222" i="5"/>
  <c r="C1221" i="5" s="1"/>
  <c r="B783" i="5"/>
  <c r="C782" i="5" s="1"/>
  <c r="A784" i="5"/>
  <c r="B532" i="5"/>
  <c r="C531" i="5" s="1"/>
  <c r="A533" i="5"/>
  <c r="J146" i="2"/>
  <c r="K145" i="2" s="1"/>
  <c r="G146" i="2"/>
  <c r="H145" i="2" s="1"/>
  <c r="C147" i="2"/>
  <c r="D146" i="2"/>
  <c r="E145" i="2" s="1"/>
  <c r="B1223" i="5" l="1"/>
  <c r="C1222" i="5" s="1"/>
  <c r="A1224" i="5"/>
  <c r="A785" i="5"/>
  <c r="B784" i="5"/>
  <c r="C783" i="5" s="1"/>
  <c r="B533" i="5"/>
  <c r="C532" i="5" s="1"/>
  <c r="A534" i="5"/>
  <c r="J147" i="2"/>
  <c r="K146" i="2" s="1"/>
  <c r="G147" i="2"/>
  <c r="H146" i="2" s="1"/>
  <c r="C148" i="2"/>
  <c r="D147" i="2"/>
  <c r="E146" i="2" s="1"/>
  <c r="B1224" i="5" l="1"/>
  <c r="C1223" i="5" s="1"/>
  <c r="A1225" i="5"/>
  <c r="B785" i="5"/>
  <c r="C784" i="5" s="1"/>
  <c r="A786" i="5"/>
  <c r="A535" i="5"/>
  <c r="B534" i="5"/>
  <c r="C533" i="5" s="1"/>
  <c r="J148" i="2"/>
  <c r="K147" i="2" s="1"/>
  <c r="G148" i="2"/>
  <c r="H147" i="2" s="1"/>
  <c r="C149" i="2"/>
  <c r="D148" i="2"/>
  <c r="E147" i="2" s="1"/>
  <c r="A1226" i="5" l="1"/>
  <c r="B1225" i="5"/>
  <c r="C1224" i="5" s="1"/>
  <c r="B786" i="5"/>
  <c r="C785" i="5" s="1"/>
  <c r="A787" i="5"/>
  <c r="A536" i="5"/>
  <c r="B535" i="5"/>
  <c r="C534" i="5" s="1"/>
  <c r="J149" i="2"/>
  <c r="K148" i="2" s="1"/>
  <c r="G149" i="2"/>
  <c r="H148" i="2" s="1"/>
  <c r="C150" i="2"/>
  <c r="D149" i="2"/>
  <c r="E148" i="2" s="1"/>
  <c r="A1227" i="5" l="1"/>
  <c r="B1226" i="5"/>
  <c r="C1225" i="5" s="1"/>
  <c r="A788" i="5"/>
  <c r="B787" i="5"/>
  <c r="C786" i="5" s="1"/>
  <c r="B536" i="5"/>
  <c r="C535" i="5" s="1"/>
  <c r="A537" i="5"/>
  <c r="J150" i="2"/>
  <c r="K149" i="2" s="1"/>
  <c r="G150" i="2"/>
  <c r="H149" i="2" s="1"/>
  <c r="C151" i="2"/>
  <c r="D150" i="2"/>
  <c r="E149" i="2" s="1"/>
  <c r="B1227" i="5" l="1"/>
  <c r="C1226" i="5" s="1"/>
  <c r="A1228" i="5"/>
  <c r="A789" i="5"/>
  <c r="B788" i="5"/>
  <c r="C787" i="5" s="1"/>
  <c r="B537" i="5"/>
  <c r="C536" i="5" s="1"/>
  <c r="A538" i="5"/>
  <c r="J151" i="2"/>
  <c r="K150" i="2" s="1"/>
  <c r="G151" i="2"/>
  <c r="H150" i="2" s="1"/>
  <c r="C152" i="2"/>
  <c r="D151" i="2"/>
  <c r="E150" i="2" s="1"/>
  <c r="B1228" i="5" l="1"/>
  <c r="C1227" i="5" s="1"/>
  <c r="A1229" i="5"/>
  <c r="A790" i="5"/>
  <c r="B789" i="5"/>
  <c r="C788" i="5" s="1"/>
  <c r="A539" i="5"/>
  <c r="B538" i="5"/>
  <c r="C537" i="5" s="1"/>
  <c r="J152" i="2"/>
  <c r="K151" i="2" s="1"/>
  <c r="G152" i="2"/>
  <c r="H151" i="2" s="1"/>
  <c r="C153" i="2"/>
  <c r="D152" i="2"/>
  <c r="E151" i="2" s="1"/>
  <c r="A1230" i="5" l="1"/>
  <c r="B1229" i="5"/>
  <c r="C1228" i="5" s="1"/>
  <c r="B790" i="5"/>
  <c r="C789" i="5" s="1"/>
  <c r="A791" i="5"/>
  <c r="A540" i="5"/>
  <c r="B539" i="5"/>
  <c r="C538" i="5" s="1"/>
  <c r="J153" i="2"/>
  <c r="K152" i="2" s="1"/>
  <c r="G153" i="2"/>
  <c r="H152" i="2" s="1"/>
  <c r="C154" i="2"/>
  <c r="D153" i="2"/>
  <c r="E152" i="2" s="1"/>
  <c r="A1231" i="5" l="1"/>
  <c r="B1230" i="5"/>
  <c r="C1229" i="5" s="1"/>
  <c r="A792" i="5"/>
  <c r="B791" i="5"/>
  <c r="C790" i="5" s="1"/>
  <c r="B540" i="5"/>
  <c r="C539" i="5" s="1"/>
  <c r="A541" i="5"/>
  <c r="J154" i="2"/>
  <c r="K153" i="2" s="1"/>
  <c r="G154" i="2"/>
  <c r="H153" i="2" s="1"/>
  <c r="C155" i="2"/>
  <c r="D154" i="2"/>
  <c r="E153" i="2" s="1"/>
  <c r="B1231" i="5" l="1"/>
  <c r="C1230" i="5" s="1"/>
  <c r="A1232" i="5"/>
  <c r="A793" i="5"/>
  <c r="B792" i="5"/>
  <c r="C791" i="5" s="1"/>
  <c r="B541" i="5"/>
  <c r="C540" i="5" s="1"/>
  <c r="A542" i="5"/>
  <c r="J155" i="2"/>
  <c r="K154" i="2" s="1"/>
  <c r="G155" i="2"/>
  <c r="H154" i="2" s="1"/>
  <c r="C156" i="2"/>
  <c r="D155" i="2"/>
  <c r="E154" i="2" s="1"/>
  <c r="B1232" i="5" l="1"/>
  <c r="C1231" i="5" s="1"/>
  <c r="A1233" i="5"/>
  <c r="A794" i="5"/>
  <c r="B793" i="5"/>
  <c r="C792" i="5" s="1"/>
  <c r="A543" i="5"/>
  <c r="B542" i="5"/>
  <c r="C541" i="5" s="1"/>
  <c r="J156" i="2"/>
  <c r="K155" i="2" s="1"/>
  <c r="G156" i="2"/>
  <c r="H155" i="2" s="1"/>
  <c r="C157" i="2"/>
  <c r="D156" i="2"/>
  <c r="E155" i="2" s="1"/>
  <c r="A1234" i="5" l="1"/>
  <c r="B1233" i="5"/>
  <c r="C1232" i="5" s="1"/>
  <c r="B794" i="5"/>
  <c r="C793" i="5" s="1"/>
  <c r="A795" i="5"/>
  <c r="A544" i="5"/>
  <c r="B543" i="5"/>
  <c r="C542" i="5" s="1"/>
  <c r="J157" i="2"/>
  <c r="K156" i="2" s="1"/>
  <c r="G157" i="2"/>
  <c r="H156" i="2" s="1"/>
  <c r="C158" i="2"/>
  <c r="D157" i="2"/>
  <c r="E156" i="2" s="1"/>
  <c r="A1235" i="5" l="1"/>
  <c r="B1234" i="5"/>
  <c r="C1233" i="5" s="1"/>
  <c r="A796" i="5"/>
  <c r="B795" i="5"/>
  <c r="C794" i="5" s="1"/>
  <c r="B544" i="5"/>
  <c r="C543" i="5" s="1"/>
  <c r="A545" i="5"/>
  <c r="J158" i="2"/>
  <c r="K157" i="2" s="1"/>
  <c r="G158" i="2"/>
  <c r="H157" i="2" s="1"/>
  <c r="C159" i="2"/>
  <c r="D158" i="2"/>
  <c r="E157" i="2" s="1"/>
  <c r="B1235" i="5" l="1"/>
  <c r="C1234" i="5" s="1"/>
  <c r="A1236" i="5"/>
  <c r="A797" i="5"/>
  <c r="B796" i="5"/>
  <c r="C795" i="5" s="1"/>
  <c r="B545" i="5"/>
  <c r="C544" i="5" s="1"/>
  <c r="A546" i="5"/>
  <c r="J159" i="2"/>
  <c r="K158" i="2" s="1"/>
  <c r="G159" i="2"/>
  <c r="H158" i="2" s="1"/>
  <c r="C160" i="2"/>
  <c r="D159" i="2"/>
  <c r="E158" i="2" s="1"/>
  <c r="B1236" i="5" l="1"/>
  <c r="C1235" i="5" s="1"/>
  <c r="A1237" i="5"/>
  <c r="A798" i="5"/>
  <c r="B797" i="5"/>
  <c r="C796" i="5" s="1"/>
  <c r="A547" i="5"/>
  <c r="B546" i="5"/>
  <c r="C545" i="5" s="1"/>
  <c r="J160" i="2"/>
  <c r="K159" i="2" s="1"/>
  <c r="G160" i="2"/>
  <c r="H159" i="2" s="1"/>
  <c r="C161" i="2"/>
  <c r="D160" i="2"/>
  <c r="E159" i="2" s="1"/>
  <c r="A1238" i="5" l="1"/>
  <c r="B1237" i="5"/>
  <c r="C1236" i="5" s="1"/>
  <c r="B798" i="5"/>
  <c r="C797" i="5" s="1"/>
  <c r="A799" i="5"/>
  <c r="A548" i="5"/>
  <c r="B547" i="5"/>
  <c r="C546" i="5" s="1"/>
  <c r="J161" i="2"/>
  <c r="K160" i="2" s="1"/>
  <c r="G161" i="2"/>
  <c r="H160" i="2" s="1"/>
  <c r="C162" i="2"/>
  <c r="D161" i="2"/>
  <c r="E160" i="2" s="1"/>
  <c r="A1239" i="5" l="1"/>
  <c r="B1238" i="5"/>
  <c r="C1237" i="5" s="1"/>
  <c r="B799" i="5"/>
  <c r="C798" i="5" s="1"/>
  <c r="A800" i="5"/>
  <c r="B548" i="5"/>
  <c r="C547" i="5" s="1"/>
  <c r="A549" i="5"/>
  <c r="J162" i="2"/>
  <c r="K161" i="2" s="1"/>
  <c r="G162" i="2"/>
  <c r="H161" i="2" s="1"/>
  <c r="C163" i="2"/>
  <c r="D162" i="2"/>
  <c r="E161" i="2" s="1"/>
  <c r="B1239" i="5" l="1"/>
  <c r="C1238" i="5" s="1"/>
  <c r="A1240" i="5"/>
  <c r="A801" i="5"/>
  <c r="B800" i="5"/>
  <c r="C799" i="5" s="1"/>
  <c r="B549" i="5"/>
  <c r="C548" i="5" s="1"/>
  <c r="A550" i="5"/>
  <c r="J163" i="2"/>
  <c r="K162" i="2" s="1"/>
  <c r="G163" i="2"/>
  <c r="H162" i="2" s="1"/>
  <c r="C164" i="2"/>
  <c r="D163" i="2"/>
  <c r="E162" i="2" s="1"/>
  <c r="B1240" i="5" l="1"/>
  <c r="C1239" i="5" s="1"/>
  <c r="A1241" i="5"/>
  <c r="B801" i="5"/>
  <c r="C800" i="5" s="1"/>
  <c r="A802" i="5"/>
  <c r="A551" i="5"/>
  <c r="B550" i="5"/>
  <c r="C549" i="5" s="1"/>
  <c r="J164" i="2"/>
  <c r="K163" i="2" s="1"/>
  <c r="G164" i="2"/>
  <c r="H163" i="2" s="1"/>
  <c r="C165" i="2"/>
  <c r="D164" i="2"/>
  <c r="E163" i="2" s="1"/>
  <c r="A1242" i="5" l="1"/>
  <c r="B1241" i="5"/>
  <c r="C1240" i="5" s="1"/>
  <c r="B802" i="5"/>
  <c r="C801" i="5" s="1"/>
  <c r="A803" i="5"/>
  <c r="A552" i="5"/>
  <c r="B551" i="5"/>
  <c r="C550" i="5" s="1"/>
  <c r="J165" i="2"/>
  <c r="K164" i="2" s="1"/>
  <c r="G165" i="2"/>
  <c r="H164" i="2" s="1"/>
  <c r="C166" i="2"/>
  <c r="D165" i="2"/>
  <c r="E164" i="2" s="1"/>
  <c r="A1243" i="5" l="1"/>
  <c r="B1242" i="5"/>
  <c r="C1241" i="5" s="1"/>
  <c r="A804" i="5"/>
  <c r="B803" i="5"/>
  <c r="C802" i="5" s="1"/>
  <c r="B552" i="5"/>
  <c r="C551" i="5" s="1"/>
  <c r="A553" i="5"/>
  <c r="J166" i="2"/>
  <c r="K165" i="2" s="1"/>
  <c r="G166" i="2"/>
  <c r="H165" i="2" s="1"/>
  <c r="C167" i="2"/>
  <c r="D166" i="2"/>
  <c r="E165" i="2" s="1"/>
  <c r="B1243" i="5" l="1"/>
  <c r="C1242" i="5" s="1"/>
  <c r="A1244" i="5"/>
  <c r="A805" i="5"/>
  <c r="B804" i="5"/>
  <c r="C803" i="5" s="1"/>
  <c r="B553" i="5"/>
  <c r="C552" i="5" s="1"/>
  <c r="A554" i="5"/>
  <c r="J167" i="2"/>
  <c r="K166" i="2" s="1"/>
  <c r="G167" i="2"/>
  <c r="H166" i="2" s="1"/>
  <c r="C168" i="2"/>
  <c r="D167" i="2"/>
  <c r="E166" i="2" s="1"/>
  <c r="B1244" i="5" l="1"/>
  <c r="C1243" i="5" s="1"/>
  <c r="A1245" i="5"/>
  <c r="B805" i="5"/>
  <c r="C804" i="5" s="1"/>
  <c r="A806" i="5"/>
  <c r="A555" i="5"/>
  <c r="B554" i="5"/>
  <c r="C553" i="5" s="1"/>
  <c r="J168" i="2"/>
  <c r="K167" i="2" s="1"/>
  <c r="G168" i="2"/>
  <c r="H167" i="2" s="1"/>
  <c r="C169" i="2"/>
  <c r="D168" i="2"/>
  <c r="E167" i="2" s="1"/>
  <c r="A1246" i="5" l="1"/>
  <c r="B1245" i="5"/>
  <c r="C1244" i="5" s="1"/>
  <c r="B806" i="5"/>
  <c r="C805" i="5" s="1"/>
  <c r="A807" i="5"/>
  <c r="A556" i="5"/>
  <c r="B555" i="5"/>
  <c r="C554" i="5" s="1"/>
  <c r="J169" i="2"/>
  <c r="K168" i="2" s="1"/>
  <c r="G169" i="2"/>
  <c r="H168" i="2" s="1"/>
  <c r="C170" i="2"/>
  <c r="D169" i="2"/>
  <c r="E168" i="2" s="1"/>
  <c r="A1247" i="5" l="1"/>
  <c r="B1246" i="5"/>
  <c r="C1245" i="5" s="1"/>
  <c r="B807" i="5"/>
  <c r="C806" i="5" s="1"/>
  <c r="A808" i="5"/>
  <c r="B556" i="5"/>
  <c r="C555" i="5" s="1"/>
  <c r="A557" i="5"/>
  <c r="J170" i="2"/>
  <c r="K169" i="2" s="1"/>
  <c r="G170" i="2"/>
  <c r="H169" i="2" s="1"/>
  <c r="C171" i="2"/>
  <c r="D170" i="2"/>
  <c r="E169" i="2" s="1"/>
  <c r="B1247" i="5" l="1"/>
  <c r="C1246" i="5" s="1"/>
  <c r="A1248" i="5"/>
  <c r="A809" i="5"/>
  <c r="B808" i="5"/>
  <c r="C807" i="5" s="1"/>
  <c r="B557" i="5"/>
  <c r="C556" i="5" s="1"/>
  <c r="A558" i="5"/>
  <c r="J171" i="2"/>
  <c r="K170" i="2" s="1"/>
  <c r="G171" i="2"/>
  <c r="H170" i="2" s="1"/>
  <c r="C172" i="2"/>
  <c r="D171" i="2"/>
  <c r="E170" i="2" s="1"/>
  <c r="B1248" i="5" l="1"/>
  <c r="C1247" i="5" s="1"/>
  <c r="A1249" i="5"/>
  <c r="A810" i="5"/>
  <c r="B809" i="5"/>
  <c r="C808" i="5" s="1"/>
  <c r="A559" i="5"/>
  <c r="B558" i="5"/>
  <c r="C557" i="5" s="1"/>
  <c r="J172" i="2"/>
  <c r="K171" i="2" s="1"/>
  <c r="G172" i="2"/>
  <c r="H171" i="2" s="1"/>
  <c r="C173" i="2"/>
  <c r="D172" i="2"/>
  <c r="E171" i="2" s="1"/>
  <c r="A1250" i="5" l="1"/>
  <c r="B1249" i="5"/>
  <c r="C1248" i="5" s="1"/>
  <c r="B810" i="5"/>
  <c r="C809" i="5" s="1"/>
  <c r="A811" i="5"/>
  <c r="A560" i="5"/>
  <c r="B559" i="5"/>
  <c r="C558" i="5" s="1"/>
  <c r="J173" i="2"/>
  <c r="K172" i="2" s="1"/>
  <c r="G173" i="2"/>
  <c r="H172" i="2" s="1"/>
  <c r="C174" i="2"/>
  <c r="D173" i="2"/>
  <c r="E172" i="2" s="1"/>
  <c r="A1251" i="5" l="1"/>
  <c r="B1250" i="5"/>
  <c r="C1249" i="5" s="1"/>
  <c r="A812" i="5"/>
  <c r="B811" i="5"/>
  <c r="C810" i="5" s="1"/>
  <c r="B560" i="5"/>
  <c r="C559" i="5" s="1"/>
  <c r="A561" i="5"/>
  <c r="J174" i="2"/>
  <c r="K173" i="2" s="1"/>
  <c r="G174" i="2"/>
  <c r="H173" i="2" s="1"/>
  <c r="C175" i="2"/>
  <c r="D174" i="2"/>
  <c r="E173" i="2" s="1"/>
  <c r="B1251" i="5" l="1"/>
  <c r="C1250" i="5" s="1"/>
  <c r="A1252" i="5"/>
  <c r="A813" i="5"/>
  <c r="B812" i="5"/>
  <c r="C811" i="5" s="1"/>
  <c r="B561" i="5"/>
  <c r="C560" i="5" s="1"/>
  <c r="A562" i="5"/>
  <c r="J175" i="2"/>
  <c r="K174" i="2" s="1"/>
  <c r="G175" i="2"/>
  <c r="H174" i="2" s="1"/>
  <c r="C176" i="2"/>
  <c r="D175" i="2"/>
  <c r="E174" i="2" s="1"/>
  <c r="B1252" i="5" l="1"/>
  <c r="C1251" i="5" s="1"/>
  <c r="A1253" i="5"/>
  <c r="A814" i="5"/>
  <c r="B813" i="5"/>
  <c r="C812" i="5" s="1"/>
  <c r="A563" i="5"/>
  <c r="B562" i="5"/>
  <c r="C561" i="5" s="1"/>
  <c r="J176" i="2"/>
  <c r="K175" i="2" s="1"/>
  <c r="G176" i="2"/>
  <c r="H175" i="2" s="1"/>
  <c r="C177" i="2"/>
  <c r="D176" i="2"/>
  <c r="E175" i="2" s="1"/>
  <c r="A1254" i="5" l="1"/>
  <c r="B1253" i="5"/>
  <c r="C1252" i="5" s="1"/>
  <c r="B814" i="5"/>
  <c r="C813" i="5" s="1"/>
  <c r="A815" i="5"/>
  <c r="A564" i="5"/>
  <c r="B563" i="5"/>
  <c r="C562" i="5" s="1"/>
  <c r="J177" i="2"/>
  <c r="K176" i="2" s="1"/>
  <c r="G177" i="2"/>
  <c r="H176" i="2" s="1"/>
  <c r="C178" i="2"/>
  <c r="D177" i="2"/>
  <c r="E176" i="2" s="1"/>
  <c r="A1255" i="5" l="1"/>
  <c r="B1254" i="5"/>
  <c r="C1253" i="5" s="1"/>
  <c r="A816" i="5"/>
  <c r="B815" i="5"/>
  <c r="C814" i="5" s="1"/>
  <c r="B564" i="5"/>
  <c r="C563" i="5" s="1"/>
  <c r="A565" i="5"/>
  <c r="J178" i="2"/>
  <c r="K177" i="2" s="1"/>
  <c r="G178" i="2"/>
  <c r="H177" i="2" s="1"/>
  <c r="C179" i="2"/>
  <c r="D178" i="2"/>
  <c r="E177" i="2" s="1"/>
  <c r="B1255" i="5" l="1"/>
  <c r="C1254" i="5" s="1"/>
  <c r="A1256" i="5"/>
  <c r="A817" i="5"/>
  <c r="B816" i="5"/>
  <c r="C815" i="5" s="1"/>
  <c r="B565" i="5"/>
  <c r="C564" i="5" s="1"/>
  <c r="A566" i="5"/>
  <c r="J179" i="2"/>
  <c r="K178" i="2" s="1"/>
  <c r="G179" i="2"/>
  <c r="H178" i="2" s="1"/>
  <c r="C180" i="2"/>
  <c r="D179" i="2"/>
  <c r="E178" i="2" s="1"/>
  <c r="B1256" i="5" l="1"/>
  <c r="C1255" i="5" s="1"/>
  <c r="A1257" i="5"/>
  <c r="A818" i="5"/>
  <c r="B817" i="5"/>
  <c r="C816" i="5" s="1"/>
  <c r="A567" i="5"/>
  <c r="B566" i="5"/>
  <c r="C565" i="5" s="1"/>
  <c r="J180" i="2"/>
  <c r="K179" i="2" s="1"/>
  <c r="G180" i="2"/>
  <c r="H179" i="2" s="1"/>
  <c r="D180" i="2"/>
  <c r="E179" i="2" s="1"/>
  <c r="C181" i="2"/>
  <c r="A1258" i="5" l="1"/>
  <c r="B1257" i="5"/>
  <c r="C1256" i="5" s="1"/>
  <c r="B818" i="5"/>
  <c r="C817" i="5" s="1"/>
  <c r="A819" i="5"/>
  <c r="A568" i="5"/>
  <c r="B567" i="5"/>
  <c r="C566" i="5" s="1"/>
  <c r="J181" i="2"/>
  <c r="K180" i="2" s="1"/>
  <c r="G181" i="2"/>
  <c r="H180" i="2" s="1"/>
  <c r="C182" i="2"/>
  <c r="D181" i="2"/>
  <c r="E180" i="2" s="1"/>
  <c r="A1259" i="5" l="1"/>
  <c r="B1258" i="5"/>
  <c r="C1257" i="5" s="1"/>
  <c r="A820" i="5"/>
  <c r="B819" i="5"/>
  <c r="C818" i="5" s="1"/>
  <c r="B568" i="5"/>
  <c r="C567" i="5" s="1"/>
  <c r="A569" i="5"/>
  <c r="J182" i="2"/>
  <c r="K181" i="2" s="1"/>
  <c r="G182" i="2"/>
  <c r="H181" i="2" s="1"/>
  <c r="D182" i="2"/>
  <c r="E181" i="2" s="1"/>
  <c r="C183" i="2"/>
  <c r="B1259" i="5" l="1"/>
  <c r="C1258" i="5" s="1"/>
  <c r="A1260" i="5"/>
  <c r="A821" i="5"/>
  <c r="B820" i="5"/>
  <c r="C819" i="5" s="1"/>
  <c r="B569" i="5"/>
  <c r="C568" i="5" s="1"/>
  <c r="A570" i="5"/>
  <c r="J183" i="2"/>
  <c r="K182" i="2" s="1"/>
  <c r="G183" i="2"/>
  <c r="H182" i="2" s="1"/>
  <c r="C184" i="2"/>
  <c r="D183" i="2"/>
  <c r="E182" i="2" s="1"/>
  <c r="B1260" i="5" l="1"/>
  <c r="C1259" i="5" s="1"/>
  <c r="A1261" i="5"/>
  <c r="B821" i="5"/>
  <c r="C820" i="5" s="1"/>
  <c r="A822" i="5"/>
  <c r="A571" i="5"/>
  <c r="B570" i="5"/>
  <c r="C569" i="5" s="1"/>
  <c r="J184" i="2"/>
  <c r="K183" i="2" s="1"/>
  <c r="G184" i="2"/>
  <c r="H183" i="2" s="1"/>
  <c r="D184" i="2"/>
  <c r="E183" i="2" s="1"/>
  <c r="C185" i="2"/>
  <c r="A1262" i="5" l="1"/>
  <c r="B1261" i="5"/>
  <c r="C1260" i="5" s="1"/>
  <c r="B822" i="5"/>
  <c r="C821" i="5" s="1"/>
  <c r="A823" i="5"/>
  <c r="A572" i="5"/>
  <c r="B571" i="5"/>
  <c r="C570" i="5" s="1"/>
  <c r="J185" i="2"/>
  <c r="K184" i="2" s="1"/>
  <c r="G185" i="2"/>
  <c r="H184" i="2" s="1"/>
  <c r="C186" i="2"/>
  <c r="D185" i="2"/>
  <c r="E184" i="2" s="1"/>
  <c r="A1263" i="5" l="1"/>
  <c r="B1262" i="5"/>
  <c r="C1261" i="5" s="1"/>
  <c r="B823" i="5"/>
  <c r="C822" i="5" s="1"/>
  <c r="A824" i="5"/>
  <c r="B572" i="5"/>
  <c r="C571" i="5" s="1"/>
  <c r="A573" i="5"/>
  <c r="J186" i="2"/>
  <c r="K185" i="2" s="1"/>
  <c r="G186" i="2"/>
  <c r="H185" i="2" s="1"/>
  <c r="C187" i="2"/>
  <c r="D186" i="2"/>
  <c r="E185" i="2" s="1"/>
  <c r="B1263" i="5" l="1"/>
  <c r="C1262" i="5" s="1"/>
  <c r="A1264" i="5"/>
  <c r="A825" i="5"/>
  <c r="B824" i="5"/>
  <c r="C823" i="5" s="1"/>
  <c r="B573" i="5"/>
  <c r="C572" i="5" s="1"/>
  <c r="A574" i="5"/>
  <c r="J187" i="2"/>
  <c r="K186" i="2" s="1"/>
  <c r="G187" i="2"/>
  <c r="H186" i="2" s="1"/>
  <c r="C188" i="2"/>
  <c r="D187" i="2"/>
  <c r="E186" i="2" s="1"/>
  <c r="B1264" i="5" l="1"/>
  <c r="C1263" i="5" s="1"/>
  <c r="A1265" i="5"/>
  <c r="B825" i="5"/>
  <c r="C824" i="5" s="1"/>
  <c r="A826" i="5"/>
  <c r="A575" i="5"/>
  <c r="B574" i="5"/>
  <c r="C573" i="5" s="1"/>
  <c r="J188" i="2"/>
  <c r="K187" i="2" s="1"/>
  <c r="G188" i="2"/>
  <c r="H187" i="2" s="1"/>
  <c r="D188" i="2"/>
  <c r="E187" i="2" s="1"/>
  <c r="C189" i="2"/>
  <c r="A1266" i="5" l="1"/>
  <c r="B1265" i="5"/>
  <c r="C1264" i="5" s="1"/>
  <c r="B826" i="5"/>
  <c r="C825" i="5" s="1"/>
  <c r="A827" i="5"/>
  <c r="A576" i="5"/>
  <c r="B575" i="5"/>
  <c r="C574" i="5" s="1"/>
  <c r="J189" i="2"/>
  <c r="K188" i="2" s="1"/>
  <c r="G189" i="2"/>
  <c r="H188" i="2" s="1"/>
  <c r="C190" i="2"/>
  <c r="D189" i="2"/>
  <c r="E188" i="2" s="1"/>
  <c r="A1267" i="5" l="1"/>
  <c r="B1266" i="5"/>
  <c r="C1265" i="5" s="1"/>
  <c r="A828" i="5"/>
  <c r="B827" i="5"/>
  <c r="C826" i="5" s="1"/>
  <c r="B576" i="5"/>
  <c r="C575" i="5" s="1"/>
  <c r="A577" i="5"/>
  <c r="J190" i="2"/>
  <c r="K189" i="2" s="1"/>
  <c r="G190" i="2"/>
  <c r="H189" i="2" s="1"/>
  <c r="D190" i="2"/>
  <c r="E189" i="2" s="1"/>
  <c r="C191" i="2"/>
  <c r="B1267" i="5" l="1"/>
  <c r="C1266" i="5" s="1"/>
  <c r="A1268" i="5"/>
  <c r="A829" i="5"/>
  <c r="B828" i="5"/>
  <c r="C827" i="5" s="1"/>
  <c r="B577" i="5"/>
  <c r="C576" i="5" s="1"/>
  <c r="A578" i="5"/>
  <c r="J191" i="2"/>
  <c r="K190" i="2" s="1"/>
  <c r="G191" i="2"/>
  <c r="H190" i="2" s="1"/>
  <c r="C192" i="2"/>
  <c r="D191" i="2"/>
  <c r="E190" i="2" s="1"/>
  <c r="B1268" i="5" l="1"/>
  <c r="C1267" i="5" s="1"/>
  <c r="A1269" i="5"/>
  <c r="A830" i="5"/>
  <c r="B829" i="5"/>
  <c r="C828" i="5" s="1"/>
  <c r="A579" i="5"/>
  <c r="B578" i="5"/>
  <c r="C577" i="5" s="1"/>
  <c r="J192" i="2"/>
  <c r="K191" i="2" s="1"/>
  <c r="G192" i="2"/>
  <c r="H191" i="2" s="1"/>
  <c r="D192" i="2"/>
  <c r="E191" i="2" s="1"/>
  <c r="C193" i="2"/>
  <c r="A1270" i="5" l="1"/>
  <c r="B1269" i="5"/>
  <c r="C1268" i="5" s="1"/>
  <c r="B830" i="5"/>
  <c r="C829" i="5" s="1"/>
  <c r="A831" i="5"/>
  <c r="A580" i="5"/>
  <c r="B579" i="5"/>
  <c r="C578" i="5" s="1"/>
  <c r="J193" i="2"/>
  <c r="K192" i="2" s="1"/>
  <c r="G193" i="2"/>
  <c r="H192" i="2" s="1"/>
  <c r="C194" i="2"/>
  <c r="D193" i="2"/>
  <c r="E192" i="2" s="1"/>
  <c r="A1271" i="5" l="1"/>
  <c r="B1270" i="5"/>
  <c r="C1269" i="5" s="1"/>
  <c r="A832" i="5"/>
  <c r="B831" i="5"/>
  <c r="C830" i="5" s="1"/>
  <c r="B580" i="5"/>
  <c r="C579" i="5" s="1"/>
  <c r="A581" i="5"/>
  <c r="J194" i="2"/>
  <c r="K193" i="2" s="1"/>
  <c r="G194" i="2"/>
  <c r="H193" i="2" s="1"/>
  <c r="D194" i="2"/>
  <c r="E193" i="2" s="1"/>
  <c r="C195" i="2"/>
  <c r="B1271" i="5" l="1"/>
  <c r="C1270" i="5" s="1"/>
  <c r="A1272" i="5"/>
  <c r="A833" i="5"/>
  <c r="B832" i="5"/>
  <c r="C831" i="5" s="1"/>
  <c r="B581" i="5"/>
  <c r="C580" i="5" s="1"/>
  <c r="A582" i="5"/>
  <c r="J195" i="2"/>
  <c r="K194" i="2" s="1"/>
  <c r="G195" i="2"/>
  <c r="H194" i="2" s="1"/>
  <c r="C196" i="2"/>
  <c r="D195" i="2"/>
  <c r="E194" i="2" s="1"/>
  <c r="B1272" i="5" l="1"/>
  <c r="C1271" i="5" s="1"/>
  <c r="A1273" i="5"/>
  <c r="A834" i="5"/>
  <c r="B833" i="5"/>
  <c r="C832" i="5" s="1"/>
  <c r="A583" i="5"/>
  <c r="B582" i="5"/>
  <c r="C581" i="5" s="1"/>
  <c r="J196" i="2"/>
  <c r="K195" i="2" s="1"/>
  <c r="G196" i="2"/>
  <c r="H195" i="2" s="1"/>
  <c r="D196" i="2"/>
  <c r="E195" i="2" s="1"/>
  <c r="C197" i="2"/>
  <c r="A1274" i="5" l="1"/>
  <c r="B1273" i="5"/>
  <c r="C1272" i="5" s="1"/>
  <c r="B834" i="5"/>
  <c r="C833" i="5" s="1"/>
  <c r="A835" i="5"/>
  <c r="A584" i="5"/>
  <c r="B583" i="5"/>
  <c r="C582" i="5" s="1"/>
  <c r="J197" i="2"/>
  <c r="K196" i="2" s="1"/>
  <c r="G197" i="2"/>
  <c r="H196" i="2" s="1"/>
  <c r="C198" i="2"/>
  <c r="D197" i="2"/>
  <c r="E196" i="2" s="1"/>
  <c r="A1275" i="5" l="1"/>
  <c r="B1274" i="5"/>
  <c r="C1273" i="5" s="1"/>
  <c r="A836" i="5"/>
  <c r="B835" i="5"/>
  <c r="C834" i="5" s="1"/>
  <c r="B584" i="5"/>
  <c r="C583" i="5" s="1"/>
  <c r="A585" i="5"/>
  <c r="J198" i="2"/>
  <c r="K197" i="2" s="1"/>
  <c r="G198" i="2"/>
  <c r="H197" i="2" s="1"/>
  <c r="D198" i="2"/>
  <c r="E197" i="2" s="1"/>
  <c r="C199" i="2"/>
  <c r="B1275" i="5" l="1"/>
  <c r="C1274" i="5" s="1"/>
  <c r="A1276" i="5"/>
  <c r="A837" i="5"/>
  <c r="B836" i="5"/>
  <c r="C835" i="5" s="1"/>
  <c r="B585" i="5"/>
  <c r="C584" i="5" s="1"/>
  <c r="A586" i="5"/>
  <c r="J199" i="2"/>
  <c r="K198" i="2" s="1"/>
  <c r="G199" i="2"/>
  <c r="H198" i="2" s="1"/>
  <c r="C200" i="2"/>
  <c r="D199" i="2"/>
  <c r="E198" i="2" s="1"/>
  <c r="B1276" i="5" l="1"/>
  <c r="C1275" i="5" s="1"/>
  <c r="A1277" i="5"/>
  <c r="B837" i="5"/>
  <c r="C836" i="5" s="1"/>
  <c r="A838" i="5"/>
  <c r="A587" i="5"/>
  <c r="B586" i="5"/>
  <c r="C585" i="5" s="1"/>
  <c r="J200" i="2"/>
  <c r="K199" i="2" s="1"/>
  <c r="G200" i="2"/>
  <c r="H199" i="2" s="1"/>
  <c r="D200" i="2"/>
  <c r="E199" i="2" s="1"/>
  <c r="C201" i="2"/>
  <c r="A1278" i="5" l="1"/>
  <c r="B1277" i="5"/>
  <c r="C1276" i="5" s="1"/>
  <c r="B838" i="5"/>
  <c r="C837" i="5" s="1"/>
  <c r="A839" i="5"/>
  <c r="A588" i="5"/>
  <c r="B587" i="5"/>
  <c r="C586" i="5" s="1"/>
  <c r="J201" i="2"/>
  <c r="K200" i="2" s="1"/>
  <c r="G201" i="2"/>
  <c r="H200" i="2" s="1"/>
  <c r="C202" i="2"/>
  <c r="D201" i="2"/>
  <c r="E200" i="2" s="1"/>
  <c r="A1279" i="5" l="1"/>
  <c r="B1278" i="5"/>
  <c r="C1277" i="5" s="1"/>
  <c r="B839" i="5"/>
  <c r="C838" i="5" s="1"/>
  <c r="A840" i="5"/>
  <c r="B588" i="5"/>
  <c r="C587" i="5" s="1"/>
  <c r="A589" i="5"/>
  <c r="J202" i="2"/>
  <c r="K201" i="2" s="1"/>
  <c r="G202" i="2"/>
  <c r="H201" i="2" s="1"/>
  <c r="D202" i="2"/>
  <c r="E201" i="2" s="1"/>
  <c r="C203" i="2"/>
  <c r="B1279" i="5" l="1"/>
  <c r="C1278" i="5" s="1"/>
  <c r="A1280" i="5"/>
  <c r="A841" i="5"/>
  <c r="B840" i="5"/>
  <c r="C839" i="5" s="1"/>
  <c r="B589" i="5"/>
  <c r="C588" i="5" s="1"/>
  <c r="A590" i="5"/>
  <c r="J203" i="2"/>
  <c r="K202" i="2" s="1"/>
  <c r="G203" i="2"/>
  <c r="H202" i="2" s="1"/>
  <c r="C204" i="2"/>
  <c r="D203" i="2"/>
  <c r="E202" i="2" s="1"/>
  <c r="B1280" i="5" l="1"/>
  <c r="C1279" i="5" s="1"/>
  <c r="A1281" i="5"/>
  <c r="B841" i="5"/>
  <c r="C840" i="5" s="1"/>
  <c r="A842" i="5"/>
  <c r="A591" i="5"/>
  <c r="B590" i="5"/>
  <c r="C589" i="5" s="1"/>
  <c r="J204" i="2"/>
  <c r="K203" i="2" s="1"/>
  <c r="G204" i="2"/>
  <c r="H203" i="2" s="1"/>
  <c r="D204" i="2"/>
  <c r="E203" i="2" s="1"/>
  <c r="C205" i="2"/>
  <c r="A1282" i="5" l="1"/>
  <c r="B1281" i="5"/>
  <c r="C1280" i="5" s="1"/>
  <c r="B842" i="5"/>
  <c r="C841" i="5" s="1"/>
  <c r="A843" i="5"/>
  <c r="A592" i="5"/>
  <c r="B591" i="5"/>
  <c r="C590" i="5" s="1"/>
  <c r="J205" i="2"/>
  <c r="K204" i="2" s="1"/>
  <c r="G205" i="2"/>
  <c r="H204" i="2" s="1"/>
  <c r="C206" i="2"/>
  <c r="D205" i="2"/>
  <c r="E204" i="2" s="1"/>
  <c r="A1283" i="5" l="1"/>
  <c r="B1282" i="5"/>
  <c r="C1281" i="5" s="1"/>
  <c r="A844" i="5"/>
  <c r="B843" i="5"/>
  <c r="C842" i="5" s="1"/>
  <c r="B592" i="5"/>
  <c r="C591" i="5" s="1"/>
  <c r="A593" i="5"/>
  <c r="J206" i="2"/>
  <c r="K205" i="2" s="1"/>
  <c r="G206" i="2"/>
  <c r="H205" i="2" s="1"/>
  <c r="D206" i="2"/>
  <c r="E205" i="2" s="1"/>
  <c r="C207" i="2"/>
  <c r="B1283" i="5" l="1"/>
  <c r="C1282" i="5" s="1"/>
  <c r="A1284" i="5"/>
  <c r="A845" i="5"/>
  <c r="B844" i="5"/>
  <c r="C843" i="5" s="1"/>
  <c r="B593" i="5"/>
  <c r="C592" i="5" s="1"/>
  <c r="A594" i="5"/>
  <c r="J207" i="2"/>
  <c r="K206" i="2" s="1"/>
  <c r="G207" i="2"/>
  <c r="H206" i="2" s="1"/>
  <c r="C208" i="2"/>
  <c r="D207" i="2"/>
  <c r="E206" i="2" s="1"/>
  <c r="B1284" i="5" l="1"/>
  <c r="C1283" i="5" s="1"/>
  <c r="A1285" i="5"/>
  <c r="A846" i="5"/>
  <c r="B845" i="5"/>
  <c r="C844" i="5" s="1"/>
  <c r="A595" i="5"/>
  <c r="B594" i="5"/>
  <c r="C593" i="5" s="1"/>
  <c r="J208" i="2"/>
  <c r="K207" i="2" s="1"/>
  <c r="G208" i="2"/>
  <c r="H207" i="2" s="1"/>
  <c r="C209" i="2"/>
  <c r="D208" i="2"/>
  <c r="E207" i="2" s="1"/>
  <c r="A1286" i="5" l="1"/>
  <c r="B1285" i="5"/>
  <c r="C1284" i="5" s="1"/>
  <c r="B846" i="5"/>
  <c r="C845" i="5" s="1"/>
  <c r="A847" i="5"/>
  <c r="A596" i="5"/>
  <c r="B595" i="5"/>
  <c r="C594" i="5" s="1"/>
  <c r="J209" i="2"/>
  <c r="K208" i="2" s="1"/>
  <c r="G209" i="2"/>
  <c r="H208" i="2" s="1"/>
  <c r="D209" i="2"/>
  <c r="E208" i="2" s="1"/>
  <c r="C210" i="2"/>
  <c r="A1287" i="5" l="1"/>
  <c r="B1286" i="5"/>
  <c r="C1285" i="5" s="1"/>
  <c r="A848" i="5"/>
  <c r="B847" i="5"/>
  <c r="C846" i="5" s="1"/>
  <c r="B596" i="5"/>
  <c r="C595" i="5" s="1"/>
  <c r="A597" i="5"/>
  <c r="J210" i="2"/>
  <c r="K209" i="2" s="1"/>
  <c r="G210" i="2"/>
  <c r="H209" i="2" s="1"/>
  <c r="C211" i="2"/>
  <c r="D210" i="2"/>
  <c r="E209" i="2" s="1"/>
  <c r="B1287" i="5" l="1"/>
  <c r="C1286" i="5" s="1"/>
  <c r="A1288" i="5"/>
  <c r="A849" i="5"/>
  <c r="B848" i="5"/>
  <c r="C847" i="5" s="1"/>
  <c r="B597" i="5"/>
  <c r="C596" i="5" s="1"/>
  <c r="A598" i="5"/>
  <c r="J211" i="2"/>
  <c r="K210" i="2" s="1"/>
  <c r="G211" i="2"/>
  <c r="H210" i="2" s="1"/>
  <c r="D211" i="2"/>
  <c r="E210" i="2" s="1"/>
  <c r="C212" i="2"/>
  <c r="B1288" i="5" l="1"/>
  <c r="C1287" i="5" s="1"/>
  <c r="A1289" i="5"/>
  <c r="A850" i="5"/>
  <c r="B849" i="5"/>
  <c r="C848" i="5" s="1"/>
  <c r="A599" i="5"/>
  <c r="B598" i="5"/>
  <c r="C597" i="5" s="1"/>
  <c r="J212" i="2"/>
  <c r="K211" i="2" s="1"/>
  <c r="G212" i="2"/>
  <c r="H211" i="2" s="1"/>
  <c r="D212" i="2"/>
  <c r="E211" i="2" s="1"/>
  <c r="C213" i="2"/>
  <c r="A1290" i="5" l="1"/>
  <c r="B1289" i="5"/>
  <c r="C1288" i="5" s="1"/>
  <c r="B850" i="5"/>
  <c r="C849" i="5" s="1"/>
  <c r="A851" i="5"/>
  <c r="A600" i="5"/>
  <c r="B599" i="5"/>
  <c r="C598" i="5" s="1"/>
  <c r="J213" i="2"/>
  <c r="K212" i="2" s="1"/>
  <c r="G213" i="2"/>
  <c r="H212" i="2" s="1"/>
  <c r="D213" i="2"/>
  <c r="E212" i="2" s="1"/>
  <c r="C214" i="2"/>
  <c r="A1291" i="5" l="1"/>
  <c r="B1290" i="5"/>
  <c r="C1289" i="5" s="1"/>
  <c r="A852" i="5"/>
  <c r="B851" i="5"/>
  <c r="C850" i="5" s="1"/>
  <c r="B600" i="5"/>
  <c r="C599" i="5" s="1"/>
  <c r="A601" i="5"/>
  <c r="J214" i="2"/>
  <c r="K213" i="2" s="1"/>
  <c r="G214" i="2"/>
  <c r="H213" i="2" s="1"/>
  <c r="D214" i="2"/>
  <c r="E213" i="2" s="1"/>
  <c r="C215" i="2"/>
  <c r="B1291" i="5" l="1"/>
  <c r="C1290" i="5" s="1"/>
  <c r="A1292" i="5"/>
  <c r="A853" i="5"/>
  <c r="B852" i="5"/>
  <c r="C851" i="5" s="1"/>
  <c r="B601" i="5"/>
  <c r="C600" i="5" s="1"/>
  <c r="A602" i="5"/>
  <c r="J215" i="2"/>
  <c r="K214" i="2" s="1"/>
  <c r="G215" i="2"/>
  <c r="H214" i="2" s="1"/>
  <c r="C216" i="2"/>
  <c r="D215" i="2"/>
  <c r="E214" i="2" s="1"/>
  <c r="A1293" i="5" l="1"/>
  <c r="B1292" i="5"/>
  <c r="C1291" i="5" s="1"/>
  <c r="B853" i="5"/>
  <c r="C852" i="5" s="1"/>
  <c r="A854" i="5"/>
  <c r="A603" i="5"/>
  <c r="B602" i="5"/>
  <c r="C601" i="5" s="1"/>
  <c r="J216" i="2"/>
  <c r="K215" i="2" s="1"/>
  <c r="G216" i="2"/>
  <c r="H215" i="2" s="1"/>
  <c r="C217" i="2"/>
  <c r="D216" i="2"/>
  <c r="E215" i="2" s="1"/>
  <c r="A1294" i="5" l="1"/>
  <c r="B1293" i="5"/>
  <c r="C1292" i="5" s="1"/>
  <c r="B854" i="5"/>
  <c r="C853" i="5" s="1"/>
  <c r="A855" i="5"/>
  <c r="A604" i="5"/>
  <c r="B603" i="5"/>
  <c r="C602" i="5" s="1"/>
  <c r="J217" i="2"/>
  <c r="K216" i="2" s="1"/>
  <c r="G217" i="2"/>
  <c r="H216" i="2" s="1"/>
  <c r="C218" i="2"/>
  <c r="D217" i="2"/>
  <c r="E216" i="2" s="1"/>
  <c r="B1294" i="5" l="1"/>
  <c r="C1293" i="5" s="1"/>
  <c r="A1295" i="5"/>
  <c r="B855" i="5"/>
  <c r="C854" i="5" s="1"/>
  <c r="A856" i="5"/>
  <c r="B604" i="5"/>
  <c r="C603" i="5" s="1"/>
  <c r="A605" i="5"/>
  <c r="J218" i="2"/>
  <c r="K217" i="2" s="1"/>
  <c r="G218" i="2"/>
  <c r="H217" i="2" s="1"/>
  <c r="D218" i="2"/>
  <c r="E217" i="2" s="1"/>
  <c r="C219" i="2"/>
  <c r="B1295" i="5" l="1"/>
  <c r="C1294" i="5" s="1"/>
  <c r="A1296" i="5"/>
  <c r="A857" i="5"/>
  <c r="B856" i="5"/>
  <c r="C855" i="5" s="1"/>
  <c r="B605" i="5"/>
  <c r="C604" i="5" s="1"/>
  <c r="A606" i="5"/>
  <c r="J219" i="2"/>
  <c r="K218" i="2" s="1"/>
  <c r="G219" i="2"/>
  <c r="H218" i="2" s="1"/>
  <c r="C220" i="2"/>
  <c r="D219" i="2"/>
  <c r="E218" i="2" s="1"/>
  <c r="A1297" i="5" l="1"/>
  <c r="B1296" i="5"/>
  <c r="C1295" i="5" s="1"/>
  <c r="B857" i="5"/>
  <c r="C856" i="5" s="1"/>
  <c r="A858" i="5"/>
  <c r="A607" i="5"/>
  <c r="B606" i="5"/>
  <c r="C605" i="5" s="1"/>
  <c r="J220" i="2"/>
  <c r="K219" i="2" s="1"/>
  <c r="G220" i="2"/>
  <c r="H219" i="2" s="1"/>
  <c r="D220" i="2"/>
  <c r="E219" i="2" s="1"/>
  <c r="C221" i="2"/>
  <c r="A1298" i="5" l="1"/>
  <c r="B1297" i="5"/>
  <c r="C1296" i="5" s="1"/>
  <c r="B858" i="5"/>
  <c r="C857" i="5" s="1"/>
  <c r="A859" i="5"/>
  <c r="A608" i="5"/>
  <c r="B607" i="5"/>
  <c r="C606" i="5" s="1"/>
  <c r="J221" i="2"/>
  <c r="K220" i="2" s="1"/>
  <c r="G221" i="2"/>
  <c r="H220" i="2" s="1"/>
  <c r="C222" i="2"/>
  <c r="D221" i="2"/>
  <c r="E220" i="2" s="1"/>
  <c r="B1298" i="5" l="1"/>
  <c r="C1297" i="5" s="1"/>
  <c r="A1299" i="5"/>
  <c r="A860" i="5"/>
  <c r="B859" i="5"/>
  <c r="C858" i="5" s="1"/>
  <c r="B608" i="5"/>
  <c r="C607" i="5" s="1"/>
  <c r="J222" i="2"/>
  <c r="K221" i="2" s="1"/>
  <c r="G222" i="2"/>
  <c r="H221" i="2" s="1"/>
  <c r="D222" i="2"/>
  <c r="E221" i="2" s="1"/>
  <c r="C223" i="2"/>
  <c r="B1299" i="5" l="1"/>
  <c r="C1298" i="5" s="1"/>
  <c r="A1300" i="5"/>
  <c r="A861" i="5"/>
  <c r="B860" i="5"/>
  <c r="C859" i="5" s="1"/>
  <c r="C608" i="5"/>
  <c r="J223" i="2"/>
  <c r="K222" i="2" s="1"/>
  <c r="G223" i="2"/>
  <c r="H222" i="2" s="1"/>
  <c r="C224" i="2"/>
  <c r="D223" i="2"/>
  <c r="E222" i="2" s="1"/>
  <c r="A1301" i="5" l="1"/>
  <c r="B1300" i="5"/>
  <c r="C1299" i="5" s="1"/>
  <c r="A862" i="5"/>
  <c r="B861" i="5"/>
  <c r="C860" i="5" s="1"/>
  <c r="J224" i="2"/>
  <c r="K223" i="2" s="1"/>
  <c r="G224" i="2"/>
  <c r="H223" i="2" s="1"/>
  <c r="D224" i="2"/>
  <c r="E223" i="2" s="1"/>
  <c r="C225" i="2"/>
  <c r="A1302" i="5" l="1"/>
  <c r="B1301" i="5"/>
  <c r="C1300" i="5" s="1"/>
  <c r="B862" i="5"/>
  <c r="C861" i="5" s="1"/>
  <c r="A863" i="5"/>
  <c r="J225" i="2"/>
  <c r="K224" i="2" s="1"/>
  <c r="G225" i="2"/>
  <c r="H224" i="2" s="1"/>
  <c r="C226" i="2"/>
  <c r="D225" i="2"/>
  <c r="E224" i="2" s="1"/>
  <c r="B1302" i="5" l="1"/>
  <c r="C1301" i="5" s="1"/>
  <c r="A1303" i="5"/>
  <c r="A864" i="5"/>
  <c r="B863" i="5"/>
  <c r="C862" i="5" s="1"/>
  <c r="J226" i="2"/>
  <c r="K225" i="2" s="1"/>
  <c r="G226" i="2"/>
  <c r="H225" i="2" s="1"/>
  <c r="D226" i="2"/>
  <c r="E225" i="2" s="1"/>
  <c r="C227" i="2"/>
  <c r="B1303" i="5" l="1"/>
  <c r="C1302" i="5" s="1"/>
  <c r="A1304" i="5"/>
  <c r="A865" i="5"/>
  <c r="B864" i="5"/>
  <c r="C863" i="5" s="1"/>
  <c r="J227" i="2"/>
  <c r="K226" i="2" s="1"/>
  <c r="G227" i="2"/>
  <c r="H226" i="2" s="1"/>
  <c r="C228" i="2"/>
  <c r="D227" i="2"/>
  <c r="E226" i="2" s="1"/>
  <c r="A1305" i="5" l="1"/>
  <c r="B1304" i="5"/>
  <c r="C1303" i="5" s="1"/>
  <c r="A866" i="5"/>
  <c r="B865" i="5"/>
  <c r="C864" i="5" s="1"/>
  <c r="J228" i="2"/>
  <c r="K227" i="2" s="1"/>
  <c r="G228" i="2"/>
  <c r="H227" i="2" s="1"/>
  <c r="D228" i="2"/>
  <c r="E227" i="2" s="1"/>
  <c r="C229" i="2"/>
  <c r="A1306" i="5" l="1"/>
  <c r="B1305" i="5"/>
  <c r="C1304" i="5" s="1"/>
  <c r="B866" i="5"/>
  <c r="C865" i="5" s="1"/>
  <c r="A867" i="5"/>
  <c r="J229" i="2"/>
  <c r="K228" i="2" s="1"/>
  <c r="G229" i="2"/>
  <c r="H228" i="2" s="1"/>
  <c r="D229" i="2"/>
  <c r="E228" i="2" s="1"/>
  <c r="C230" i="2"/>
  <c r="B1306" i="5" l="1"/>
  <c r="C1305" i="5" s="1"/>
  <c r="A1307" i="5"/>
  <c r="A868" i="5"/>
  <c r="B867" i="5"/>
  <c r="C866" i="5" s="1"/>
  <c r="J230" i="2"/>
  <c r="K229" i="2" s="1"/>
  <c r="G230" i="2"/>
  <c r="H229" i="2" s="1"/>
  <c r="C231" i="2"/>
  <c r="D230" i="2"/>
  <c r="E229" i="2" s="1"/>
  <c r="B1307" i="5" l="1"/>
  <c r="C1306" i="5" s="1"/>
  <c r="A1308" i="5"/>
  <c r="A869" i="5"/>
  <c r="B868" i="5"/>
  <c r="C867" i="5" s="1"/>
  <c r="J231" i="2"/>
  <c r="K230" i="2" s="1"/>
  <c r="G231" i="2"/>
  <c r="H230" i="2" s="1"/>
  <c r="C232" i="2"/>
  <c r="D231" i="2"/>
  <c r="E230" i="2" s="1"/>
  <c r="A1309" i="5" l="1"/>
  <c r="B1308" i="5"/>
  <c r="C1307" i="5" s="1"/>
  <c r="B869" i="5"/>
  <c r="C868" i="5" s="1"/>
  <c r="A870" i="5"/>
  <c r="J232" i="2"/>
  <c r="K231" i="2" s="1"/>
  <c r="G232" i="2"/>
  <c r="H231" i="2" s="1"/>
  <c r="D232" i="2"/>
  <c r="E231" i="2" s="1"/>
  <c r="C233" i="2"/>
  <c r="A1310" i="5" l="1"/>
  <c r="B1309" i="5"/>
  <c r="C1308" i="5" s="1"/>
  <c r="B870" i="5"/>
  <c r="C869" i="5" s="1"/>
  <c r="A871" i="5"/>
  <c r="J233" i="2"/>
  <c r="K232" i="2" s="1"/>
  <c r="G233" i="2"/>
  <c r="H232" i="2" s="1"/>
  <c r="C234" i="2"/>
  <c r="D233" i="2"/>
  <c r="E232" i="2" s="1"/>
  <c r="B1310" i="5" l="1"/>
  <c r="C1309" i="5" s="1"/>
  <c r="A1311" i="5"/>
  <c r="B871" i="5"/>
  <c r="C870" i="5" s="1"/>
  <c r="A872" i="5"/>
  <c r="J234" i="2"/>
  <c r="K233" i="2" s="1"/>
  <c r="G234" i="2"/>
  <c r="H233" i="2" s="1"/>
  <c r="C235" i="2"/>
  <c r="D234" i="2"/>
  <c r="E233" i="2" s="1"/>
  <c r="B1311" i="5" l="1"/>
  <c r="C1310" i="5" s="1"/>
  <c r="A1312" i="5"/>
  <c r="A873" i="5"/>
  <c r="B872" i="5"/>
  <c r="C871" i="5" s="1"/>
  <c r="J235" i="2"/>
  <c r="K234" i="2" s="1"/>
  <c r="G235" i="2"/>
  <c r="H234" i="2" s="1"/>
  <c r="D235" i="2"/>
  <c r="E234" i="2" s="1"/>
  <c r="C236" i="2"/>
  <c r="A1313" i="5" l="1"/>
  <c r="B1312" i="5"/>
  <c r="C1311" i="5" s="1"/>
  <c r="B873" i="5"/>
  <c r="C872" i="5" s="1"/>
  <c r="A874" i="5"/>
  <c r="J236" i="2"/>
  <c r="K235" i="2" s="1"/>
  <c r="G236" i="2"/>
  <c r="H235" i="2" s="1"/>
  <c r="D236" i="2"/>
  <c r="E235" i="2" s="1"/>
  <c r="C237" i="2"/>
  <c r="A1314" i="5" l="1"/>
  <c r="B1313" i="5"/>
  <c r="C1312" i="5" s="1"/>
  <c r="B874" i="5"/>
  <c r="C873" i="5" s="1"/>
  <c r="A875" i="5"/>
  <c r="J237" i="2"/>
  <c r="K236" i="2" s="1"/>
  <c r="G237" i="2"/>
  <c r="H236" i="2" s="1"/>
  <c r="D237" i="2"/>
  <c r="E236" i="2" s="1"/>
  <c r="C238" i="2"/>
  <c r="B1314" i="5" l="1"/>
  <c r="C1313" i="5" s="1"/>
  <c r="A1315" i="5"/>
  <c r="A876" i="5"/>
  <c r="B875" i="5"/>
  <c r="C874" i="5" s="1"/>
  <c r="J238" i="2"/>
  <c r="K237" i="2" s="1"/>
  <c r="G238" i="2"/>
  <c r="H237" i="2" s="1"/>
  <c r="D238" i="2"/>
  <c r="E237" i="2" s="1"/>
  <c r="C239" i="2"/>
  <c r="B1315" i="5" l="1"/>
  <c r="C1314" i="5" s="1"/>
  <c r="A1316" i="5"/>
  <c r="A877" i="5"/>
  <c r="B876" i="5"/>
  <c r="C875" i="5" s="1"/>
  <c r="J239" i="2"/>
  <c r="K238" i="2" s="1"/>
  <c r="G239" i="2"/>
  <c r="H238" i="2" s="1"/>
  <c r="C240" i="2"/>
  <c r="D239" i="2"/>
  <c r="E238" i="2" s="1"/>
  <c r="A1317" i="5" l="1"/>
  <c r="B1316" i="5"/>
  <c r="C1315" i="5" s="1"/>
  <c r="B877" i="5"/>
  <c r="C876" i="5" s="1"/>
  <c r="A878" i="5"/>
  <c r="J240" i="2"/>
  <c r="K239" i="2" s="1"/>
  <c r="G240" i="2"/>
  <c r="H239" i="2" s="1"/>
  <c r="D240" i="2"/>
  <c r="E239" i="2" s="1"/>
  <c r="C241" i="2"/>
  <c r="A1318" i="5" l="1"/>
  <c r="B1317" i="5"/>
  <c r="C1316" i="5" s="1"/>
  <c r="A879" i="5"/>
  <c r="B878" i="5"/>
  <c r="C877" i="5" s="1"/>
  <c r="J241" i="2"/>
  <c r="K240" i="2" s="1"/>
  <c r="G241" i="2"/>
  <c r="H240" i="2" s="1"/>
  <c r="D241" i="2"/>
  <c r="E240" i="2" s="1"/>
  <c r="C242" i="2"/>
  <c r="B1318" i="5" l="1"/>
  <c r="C1317" i="5" s="1"/>
  <c r="A1319" i="5"/>
  <c r="A880" i="5"/>
  <c r="B879" i="5"/>
  <c r="C878" i="5" s="1"/>
  <c r="J242" i="2"/>
  <c r="K241" i="2" s="1"/>
  <c r="G242" i="2"/>
  <c r="H241" i="2" s="1"/>
  <c r="D242" i="2"/>
  <c r="E241" i="2" s="1"/>
  <c r="C243" i="2"/>
  <c r="B1319" i="5" l="1"/>
  <c r="C1318" i="5" s="1"/>
  <c r="A1320" i="5"/>
  <c r="A881" i="5"/>
  <c r="B880" i="5"/>
  <c r="C879" i="5" s="1"/>
  <c r="J243" i="2"/>
  <c r="K242" i="2" s="1"/>
  <c r="G243" i="2"/>
  <c r="H242" i="2" s="1"/>
  <c r="D243" i="2"/>
  <c r="E242" i="2" s="1"/>
  <c r="C244" i="2"/>
  <c r="A1321" i="5" l="1"/>
  <c r="B1320" i="5"/>
  <c r="C1319" i="5" s="1"/>
  <c r="B881" i="5"/>
  <c r="C880" i="5" s="1"/>
  <c r="A882" i="5"/>
  <c r="J244" i="2"/>
  <c r="K243" i="2" s="1"/>
  <c r="G244" i="2"/>
  <c r="H243" i="2" s="1"/>
  <c r="C245" i="2"/>
  <c r="D244" i="2"/>
  <c r="E243" i="2" s="1"/>
  <c r="A1322" i="5" l="1"/>
  <c r="B1321" i="5"/>
  <c r="C1320" i="5" s="1"/>
  <c r="A883" i="5"/>
  <c r="B882" i="5"/>
  <c r="C881" i="5" s="1"/>
  <c r="J245" i="2"/>
  <c r="K244" i="2" s="1"/>
  <c r="G245" i="2"/>
  <c r="H244" i="2" s="1"/>
  <c r="D245" i="2"/>
  <c r="E244" i="2" s="1"/>
  <c r="C246" i="2"/>
  <c r="B1322" i="5" l="1"/>
  <c r="C1321" i="5" s="1"/>
  <c r="A1323" i="5"/>
  <c r="A884" i="5"/>
  <c r="B883" i="5"/>
  <c r="C882" i="5" s="1"/>
  <c r="J246" i="2"/>
  <c r="K245" i="2" s="1"/>
  <c r="G246" i="2"/>
  <c r="H245" i="2" s="1"/>
  <c r="D246" i="2"/>
  <c r="E245" i="2" s="1"/>
  <c r="C247" i="2"/>
  <c r="B1323" i="5" l="1"/>
  <c r="C1322" i="5" s="1"/>
  <c r="A1324" i="5"/>
  <c r="B884" i="5"/>
  <c r="C883" i="5" s="1"/>
  <c r="A885" i="5"/>
  <c r="J247" i="2"/>
  <c r="K246" i="2" s="1"/>
  <c r="G247" i="2"/>
  <c r="H246" i="2" s="1"/>
  <c r="C248" i="2"/>
  <c r="D247" i="2"/>
  <c r="E246" i="2" s="1"/>
  <c r="A1325" i="5" l="1"/>
  <c r="B1324" i="5"/>
  <c r="C1323" i="5" s="1"/>
  <c r="B885" i="5"/>
  <c r="C884" i="5" s="1"/>
  <c r="A886" i="5"/>
  <c r="J248" i="2"/>
  <c r="K247" i="2" s="1"/>
  <c r="G248" i="2"/>
  <c r="H247" i="2" s="1"/>
  <c r="C249" i="2"/>
  <c r="D248" i="2"/>
  <c r="E247" i="2" s="1"/>
  <c r="A1326" i="5" l="1"/>
  <c r="B1325" i="5"/>
  <c r="C1324" i="5" s="1"/>
  <c r="B886" i="5"/>
  <c r="C885" i="5" s="1"/>
  <c r="A887" i="5"/>
  <c r="J249" i="2"/>
  <c r="K248" i="2" s="1"/>
  <c r="G249" i="2"/>
  <c r="H248" i="2" s="1"/>
  <c r="C250" i="2"/>
  <c r="D249" i="2"/>
  <c r="E248" i="2" s="1"/>
  <c r="B1326" i="5" l="1"/>
  <c r="C1325" i="5" s="1"/>
  <c r="A1327" i="5"/>
  <c r="A888" i="5"/>
  <c r="B887" i="5"/>
  <c r="C886" i="5" s="1"/>
  <c r="J250" i="2"/>
  <c r="K249" i="2" s="1"/>
  <c r="G250" i="2"/>
  <c r="H249" i="2" s="1"/>
  <c r="D250" i="2"/>
  <c r="E249" i="2" s="1"/>
  <c r="C251" i="2"/>
  <c r="B1327" i="5" l="1"/>
  <c r="C1326" i="5" s="1"/>
  <c r="A1328" i="5"/>
  <c r="B888" i="5"/>
  <c r="C887" i="5" s="1"/>
  <c r="A889" i="5"/>
  <c r="J251" i="2"/>
  <c r="G251" i="2"/>
  <c r="H250" i="2" s="1"/>
  <c r="C252" i="2"/>
  <c r="D251" i="2"/>
  <c r="E250" i="2" s="1"/>
  <c r="A1329" i="5" l="1"/>
  <c r="B1328" i="5"/>
  <c r="C1327" i="5" s="1"/>
  <c r="B889" i="5"/>
  <c r="C888" i="5" s="1"/>
  <c r="A890" i="5"/>
  <c r="J252" i="2"/>
  <c r="K251" i="2" s="1"/>
  <c r="G252" i="2"/>
  <c r="H251" i="2" s="1"/>
  <c r="C253" i="2"/>
  <c r="D252" i="2"/>
  <c r="E251" i="2" s="1"/>
  <c r="K250" i="2"/>
  <c r="A1330" i="5" l="1"/>
  <c r="B1329" i="5"/>
  <c r="C1328" i="5" s="1"/>
  <c r="A891" i="5"/>
  <c r="B890" i="5"/>
  <c r="C889" i="5" s="1"/>
  <c r="J253" i="2"/>
  <c r="K252" i="2" s="1"/>
  <c r="G253" i="2"/>
  <c r="H252" i="2" s="1"/>
  <c r="C254" i="2"/>
  <c r="D253" i="2"/>
  <c r="E252" i="2" s="1"/>
  <c r="B1330" i="5" l="1"/>
  <c r="C1329" i="5" s="1"/>
  <c r="A1331" i="5"/>
  <c r="A892" i="5"/>
  <c r="B891" i="5"/>
  <c r="C890" i="5" s="1"/>
  <c r="J254" i="2"/>
  <c r="K253" i="2" s="1"/>
  <c r="G254" i="2"/>
  <c r="H253" i="2" s="1"/>
  <c r="D254" i="2"/>
  <c r="E253" i="2" s="1"/>
  <c r="C255" i="2"/>
  <c r="B1331" i="5" l="1"/>
  <c r="C1330" i="5" s="1"/>
  <c r="A1332" i="5"/>
  <c r="A893" i="5"/>
  <c r="B892" i="5"/>
  <c r="C891" i="5" s="1"/>
  <c r="J255" i="2"/>
  <c r="K254" i="2" s="1"/>
  <c r="G255" i="2"/>
  <c r="H254" i="2" s="1"/>
  <c r="C256" i="2"/>
  <c r="D255" i="2"/>
  <c r="E254" i="2" s="1"/>
  <c r="A1333" i="5" l="1"/>
  <c r="B1332" i="5"/>
  <c r="C1331" i="5" s="1"/>
  <c r="B893" i="5"/>
  <c r="C892" i="5" s="1"/>
  <c r="A894" i="5"/>
  <c r="J256" i="2"/>
  <c r="K255" i="2" s="1"/>
  <c r="G256" i="2"/>
  <c r="H255" i="2" s="1"/>
  <c r="D256" i="2"/>
  <c r="E255" i="2" s="1"/>
  <c r="C257" i="2"/>
  <c r="A1334" i="5" l="1"/>
  <c r="B1333" i="5"/>
  <c r="C1332" i="5" s="1"/>
  <c r="A895" i="5"/>
  <c r="B894" i="5"/>
  <c r="C893" i="5" s="1"/>
  <c r="J257" i="2"/>
  <c r="K256" i="2" s="1"/>
  <c r="G257" i="2"/>
  <c r="H256" i="2" s="1"/>
  <c r="C258" i="2"/>
  <c r="D257" i="2"/>
  <c r="E256" i="2" s="1"/>
  <c r="B1334" i="5" l="1"/>
  <c r="C1333" i="5" s="1"/>
  <c r="A1335" i="5"/>
  <c r="A896" i="5"/>
  <c r="B895" i="5"/>
  <c r="C894" i="5" s="1"/>
  <c r="J258" i="2"/>
  <c r="K257" i="2" s="1"/>
  <c r="G258" i="2"/>
  <c r="H257" i="2" s="1"/>
  <c r="D258" i="2"/>
  <c r="E257" i="2" s="1"/>
  <c r="C259" i="2"/>
  <c r="B1335" i="5" l="1"/>
  <c r="C1334" i="5" s="1"/>
  <c r="A1336" i="5"/>
  <c r="A897" i="5"/>
  <c r="B896" i="5"/>
  <c r="C895" i="5" s="1"/>
  <c r="J259" i="2"/>
  <c r="K258" i="2" s="1"/>
  <c r="G259" i="2"/>
  <c r="H258" i="2" s="1"/>
  <c r="C260" i="2"/>
  <c r="D259" i="2"/>
  <c r="E258" i="2" s="1"/>
  <c r="A1337" i="5" l="1"/>
  <c r="B1336" i="5"/>
  <c r="C1335" i="5" s="1"/>
  <c r="B897" i="5"/>
  <c r="C896" i="5" s="1"/>
  <c r="A898" i="5"/>
  <c r="J260" i="2"/>
  <c r="K259" i="2" s="1"/>
  <c r="G260" i="2"/>
  <c r="H259" i="2" s="1"/>
  <c r="C261" i="2"/>
  <c r="D260" i="2"/>
  <c r="E259" i="2" s="1"/>
  <c r="A1338" i="5" l="1"/>
  <c r="B1337" i="5"/>
  <c r="C1336" i="5" s="1"/>
  <c r="A899" i="5"/>
  <c r="B898" i="5"/>
  <c r="C897" i="5" s="1"/>
  <c r="J261" i="2"/>
  <c r="K260" i="2" s="1"/>
  <c r="G261" i="2"/>
  <c r="H260" i="2" s="1"/>
  <c r="D261" i="2"/>
  <c r="E260" i="2" s="1"/>
  <c r="C262" i="2"/>
  <c r="B1338" i="5" l="1"/>
  <c r="C1337" i="5" s="1"/>
  <c r="A1339" i="5"/>
  <c r="A900" i="5"/>
  <c r="B899" i="5"/>
  <c r="C898" i="5" s="1"/>
  <c r="J262" i="2"/>
  <c r="K261" i="2" s="1"/>
  <c r="G262" i="2"/>
  <c r="H261" i="2" s="1"/>
  <c r="D262" i="2"/>
  <c r="E261" i="2" s="1"/>
  <c r="C263" i="2"/>
  <c r="B1339" i="5" l="1"/>
  <c r="C1338" i="5" s="1"/>
  <c r="A1340" i="5"/>
  <c r="A901" i="5"/>
  <c r="B900" i="5"/>
  <c r="C899" i="5" s="1"/>
  <c r="J263" i="2"/>
  <c r="K262" i="2" s="1"/>
  <c r="G263" i="2"/>
  <c r="H262" i="2" s="1"/>
  <c r="D263" i="2"/>
  <c r="E262" i="2" s="1"/>
  <c r="C264" i="2"/>
  <c r="A1341" i="5" l="1"/>
  <c r="B1340" i="5"/>
  <c r="C1339" i="5" s="1"/>
  <c r="B901" i="5"/>
  <c r="C900" i="5" s="1"/>
  <c r="A902" i="5"/>
  <c r="J264" i="2"/>
  <c r="K263" i="2" s="1"/>
  <c r="G264" i="2"/>
  <c r="H263" i="2" s="1"/>
  <c r="C265" i="2"/>
  <c r="D264" i="2"/>
  <c r="E263" i="2" s="1"/>
  <c r="A1342" i="5" l="1"/>
  <c r="B1341" i="5"/>
  <c r="C1340" i="5" s="1"/>
  <c r="B902" i="5"/>
  <c r="C901" i="5" s="1"/>
  <c r="A903" i="5"/>
  <c r="J265" i="2"/>
  <c r="K264" i="2" s="1"/>
  <c r="G265" i="2"/>
  <c r="H264" i="2" s="1"/>
  <c r="C266" i="2"/>
  <c r="D265" i="2"/>
  <c r="E264" i="2" s="1"/>
  <c r="B1342" i="5" l="1"/>
  <c r="C1341" i="5" s="1"/>
  <c r="A1343" i="5"/>
  <c r="A904" i="5"/>
  <c r="B903" i="5"/>
  <c r="C902" i="5" s="1"/>
  <c r="J266" i="2"/>
  <c r="K265" i="2" s="1"/>
  <c r="G266" i="2"/>
  <c r="H265" i="2" s="1"/>
  <c r="C267" i="2"/>
  <c r="D266" i="2"/>
  <c r="E265" i="2" s="1"/>
  <c r="B1343" i="5" l="1"/>
  <c r="C1342" i="5" s="1"/>
  <c r="A1344" i="5"/>
  <c r="B904" i="5"/>
  <c r="C903" i="5" s="1"/>
  <c r="A905" i="5"/>
  <c r="J267" i="2"/>
  <c r="K266" i="2" s="1"/>
  <c r="G267" i="2"/>
  <c r="H266" i="2" s="1"/>
  <c r="D267" i="2"/>
  <c r="E266" i="2" s="1"/>
  <c r="C268" i="2"/>
  <c r="A1345" i="5" l="1"/>
  <c r="B1344" i="5"/>
  <c r="C1343" i="5" s="1"/>
  <c r="B905" i="5"/>
  <c r="C904" i="5" s="1"/>
  <c r="A906" i="5"/>
  <c r="J268" i="2"/>
  <c r="K267" i="2" s="1"/>
  <c r="G268" i="2"/>
  <c r="H267" i="2" s="1"/>
  <c r="C269" i="2"/>
  <c r="D268" i="2"/>
  <c r="E267" i="2" s="1"/>
  <c r="A1346" i="5" l="1"/>
  <c r="B1345" i="5"/>
  <c r="C1344" i="5" s="1"/>
  <c r="A907" i="5"/>
  <c r="B906" i="5"/>
  <c r="C905" i="5" s="1"/>
  <c r="J269" i="2"/>
  <c r="K268" i="2" s="1"/>
  <c r="G269" i="2"/>
  <c r="H268" i="2" s="1"/>
  <c r="C270" i="2"/>
  <c r="D269" i="2"/>
  <c r="E268" i="2" s="1"/>
  <c r="B1346" i="5" l="1"/>
  <c r="C1345" i="5" s="1"/>
  <c r="A1347" i="5"/>
  <c r="A908" i="5"/>
  <c r="B907" i="5"/>
  <c r="C906" i="5" s="1"/>
  <c r="J270" i="2"/>
  <c r="K269" i="2" s="1"/>
  <c r="G270" i="2"/>
  <c r="H269" i="2" s="1"/>
  <c r="D270" i="2"/>
  <c r="E269" i="2" s="1"/>
  <c r="C271" i="2"/>
  <c r="B1347" i="5" l="1"/>
  <c r="C1346" i="5" s="1"/>
  <c r="A1348" i="5"/>
  <c r="B908" i="5"/>
  <c r="C907" i="5" s="1"/>
  <c r="A909" i="5"/>
  <c r="J271" i="2"/>
  <c r="K270" i="2" s="1"/>
  <c r="G271" i="2"/>
  <c r="H270" i="2" s="1"/>
  <c r="C272" i="2"/>
  <c r="D271" i="2"/>
  <c r="E270" i="2" s="1"/>
  <c r="A1349" i="5" l="1"/>
  <c r="B1348" i="5"/>
  <c r="C1347" i="5" s="1"/>
  <c r="B909" i="5"/>
  <c r="C908" i="5" s="1"/>
  <c r="A910" i="5"/>
  <c r="J272" i="2"/>
  <c r="K271" i="2" s="1"/>
  <c r="G272" i="2"/>
  <c r="H271" i="2" s="1"/>
  <c r="C273" i="2"/>
  <c r="D272" i="2"/>
  <c r="E271" i="2" s="1"/>
  <c r="A1350" i="5" l="1"/>
  <c r="B1349" i="5"/>
  <c r="C1348" i="5" s="1"/>
  <c r="B910" i="5"/>
  <c r="C909" i="5" s="1"/>
  <c r="A911" i="5"/>
  <c r="J273" i="2"/>
  <c r="K272" i="2" s="1"/>
  <c r="G273" i="2"/>
  <c r="H272" i="2" s="1"/>
  <c r="D273" i="2"/>
  <c r="E272" i="2" s="1"/>
  <c r="C274" i="2"/>
  <c r="B1350" i="5" l="1"/>
  <c r="C1349" i="5" s="1"/>
  <c r="A1351" i="5"/>
  <c r="A912" i="5"/>
  <c r="B911" i="5"/>
  <c r="C910" i="5" s="1"/>
  <c r="J274" i="2"/>
  <c r="K273" i="2" s="1"/>
  <c r="G274" i="2"/>
  <c r="H273" i="2" s="1"/>
  <c r="D274" i="2"/>
  <c r="E273" i="2" s="1"/>
  <c r="C275" i="2"/>
  <c r="B1351" i="5" l="1"/>
  <c r="C1350" i="5" s="1"/>
  <c r="A1352" i="5"/>
  <c r="A913" i="5"/>
  <c r="B912" i="5"/>
  <c r="C911" i="5" s="1"/>
  <c r="J275" i="2"/>
  <c r="K274" i="2" s="1"/>
  <c r="G275" i="2"/>
  <c r="H274" i="2" s="1"/>
  <c r="C276" i="2"/>
  <c r="D275" i="2"/>
  <c r="E274" i="2" s="1"/>
  <c r="B1352" i="5" l="1"/>
  <c r="C1351" i="5" s="1"/>
  <c r="A1353" i="5"/>
  <c r="B913" i="5"/>
  <c r="C912" i="5" s="1"/>
  <c r="A914" i="5"/>
  <c r="J276" i="2"/>
  <c r="K275" i="2" s="1"/>
  <c r="G276" i="2"/>
  <c r="H275" i="2" s="1"/>
  <c r="C277" i="2"/>
  <c r="D276" i="2"/>
  <c r="E275" i="2" s="1"/>
  <c r="A1354" i="5" l="1"/>
  <c r="B1353" i="5"/>
  <c r="C1352" i="5" s="1"/>
  <c r="A915" i="5"/>
  <c r="B914" i="5"/>
  <c r="C913" i="5" s="1"/>
  <c r="J277" i="2"/>
  <c r="K276" i="2" s="1"/>
  <c r="G277" i="2"/>
  <c r="H276" i="2" s="1"/>
  <c r="C278" i="2"/>
  <c r="D277" i="2"/>
  <c r="E276" i="2" s="1"/>
  <c r="B1354" i="5" l="1"/>
  <c r="C1353" i="5" s="1"/>
  <c r="A1355" i="5"/>
  <c r="A916" i="5"/>
  <c r="B915" i="5"/>
  <c r="C914" i="5" s="1"/>
  <c r="J278" i="2"/>
  <c r="K277" i="2" s="1"/>
  <c r="G278" i="2"/>
  <c r="H277" i="2" s="1"/>
  <c r="D278" i="2"/>
  <c r="E277" i="2" s="1"/>
  <c r="C279" i="2"/>
  <c r="B1355" i="5" l="1"/>
  <c r="C1354" i="5" s="1"/>
  <c r="A1356" i="5"/>
  <c r="A917" i="5"/>
  <c r="B916" i="5"/>
  <c r="C915" i="5" s="1"/>
  <c r="J279" i="2"/>
  <c r="K278" i="2" s="1"/>
  <c r="G279" i="2"/>
  <c r="H278" i="2" s="1"/>
  <c r="D279" i="2"/>
  <c r="E278" i="2" s="1"/>
  <c r="C280" i="2"/>
  <c r="A1357" i="5" l="1"/>
  <c r="B1356" i="5"/>
  <c r="C1355" i="5" s="1"/>
  <c r="B917" i="5"/>
  <c r="C916" i="5" s="1"/>
  <c r="A918" i="5"/>
  <c r="J280" i="2"/>
  <c r="K279" i="2" s="1"/>
  <c r="G280" i="2"/>
  <c r="H279" i="2" s="1"/>
  <c r="C281" i="2"/>
  <c r="D280" i="2"/>
  <c r="E279" i="2" s="1"/>
  <c r="A1358" i="5" l="1"/>
  <c r="B1357" i="5"/>
  <c r="C1356" i="5" s="1"/>
  <c r="B918" i="5"/>
  <c r="C917" i="5" s="1"/>
  <c r="A919" i="5"/>
  <c r="J281" i="2"/>
  <c r="K280" i="2" s="1"/>
  <c r="G281" i="2"/>
  <c r="H280" i="2" s="1"/>
  <c r="D281" i="2"/>
  <c r="E280" i="2" s="1"/>
  <c r="C282" i="2"/>
  <c r="A1359" i="5" l="1"/>
  <c r="B1358" i="5"/>
  <c r="C1357" i="5" s="1"/>
  <c r="A920" i="5"/>
  <c r="B919" i="5"/>
  <c r="C918" i="5" s="1"/>
  <c r="J282" i="2"/>
  <c r="K281" i="2" s="1"/>
  <c r="G282" i="2"/>
  <c r="H281" i="2" s="1"/>
  <c r="D282" i="2"/>
  <c r="E281" i="2" s="1"/>
  <c r="C283" i="2"/>
  <c r="B1359" i="5" l="1"/>
  <c r="C1358" i="5" s="1"/>
  <c r="A1360" i="5"/>
  <c r="B920" i="5"/>
  <c r="C919" i="5" s="1"/>
  <c r="A921" i="5"/>
  <c r="J283" i="2"/>
  <c r="K282" i="2" s="1"/>
  <c r="G283" i="2"/>
  <c r="H282" i="2" s="1"/>
  <c r="C284" i="2"/>
  <c r="D283" i="2"/>
  <c r="E282" i="2" s="1"/>
  <c r="A1361" i="5" l="1"/>
  <c r="B1360" i="5"/>
  <c r="C1359" i="5" s="1"/>
  <c r="B921" i="5"/>
  <c r="C920" i="5" s="1"/>
  <c r="A922" i="5"/>
  <c r="J284" i="2"/>
  <c r="K283" i="2" s="1"/>
  <c r="G284" i="2"/>
  <c r="H283" i="2" s="1"/>
  <c r="C285" i="2"/>
  <c r="D284" i="2"/>
  <c r="E283" i="2" s="1"/>
  <c r="A1362" i="5" l="1"/>
  <c r="B1361" i="5"/>
  <c r="C1360" i="5" s="1"/>
  <c r="B922" i="5"/>
  <c r="C921" i="5" s="1"/>
  <c r="A923" i="5"/>
  <c r="J285" i="2"/>
  <c r="K284" i="2" s="1"/>
  <c r="G285" i="2"/>
  <c r="H284" i="2" s="1"/>
  <c r="C286" i="2"/>
  <c r="D285" i="2"/>
  <c r="E284" i="2" s="1"/>
  <c r="A1363" i="5" l="1"/>
  <c r="B1362" i="5"/>
  <c r="C1361" i="5" s="1"/>
  <c r="A924" i="5"/>
  <c r="B923" i="5"/>
  <c r="C922" i="5" s="1"/>
  <c r="J286" i="2"/>
  <c r="K285" i="2" s="1"/>
  <c r="G286" i="2"/>
  <c r="H285" i="2" s="1"/>
  <c r="D286" i="2"/>
  <c r="E285" i="2" s="1"/>
  <c r="C287" i="2"/>
  <c r="B1363" i="5" l="1"/>
  <c r="C1362" i="5" s="1"/>
  <c r="A1364" i="5"/>
  <c r="B924" i="5"/>
  <c r="C923" i="5" s="1"/>
  <c r="A925" i="5"/>
  <c r="J287" i="2"/>
  <c r="K286" i="2" s="1"/>
  <c r="G287" i="2"/>
  <c r="H286" i="2" s="1"/>
  <c r="C288" i="2"/>
  <c r="D287" i="2"/>
  <c r="E286" i="2" s="1"/>
  <c r="A1365" i="5" l="1"/>
  <c r="B1364" i="5"/>
  <c r="C1363" i="5" s="1"/>
  <c r="B925" i="5"/>
  <c r="C924" i="5" s="1"/>
  <c r="A926" i="5"/>
  <c r="J288" i="2"/>
  <c r="K287" i="2" s="1"/>
  <c r="G288" i="2"/>
  <c r="H287" i="2" s="1"/>
  <c r="C289" i="2"/>
  <c r="D288" i="2"/>
  <c r="E287" i="2" s="1"/>
  <c r="A1366" i="5" l="1"/>
  <c r="B1365" i="5"/>
  <c r="C1364" i="5" s="1"/>
  <c r="A927" i="5"/>
  <c r="B926" i="5"/>
  <c r="C925" i="5" s="1"/>
  <c r="J289" i="2"/>
  <c r="K288" i="2" s="1"/>
  <c r="G289" i="2"/>
  <c r="H288" i="2" s="1"/>
  <c r="C290" i="2"/>
  <c r="D289" i="2"/>
  <c r="E288" i="2" s="1"/>
  <c r="B1366" i="5" l="1"/>
  <c r="C1365" i="5" s="1"/>
  <c r="A1367" i="5"/>
  <c r="A928" i="5"/>
  <c r="B927" i="5"/>
  <c r="C926" i="5" s="1"/>
  <c r="J290" i="2"/>
  <c r="K289" i="2" s="1"/>
  <c r="G290" i="2"/>
  <c r="H289" i="2" s="1"/>
  <c r="C291" i="2"/>
  <c r="D290" i="2"/>
  <c r="E289" i="2" s="1"/>
  <c r="B1367" i="5" l="1"/>
  <c r="C1366" i="5" s="1"/>
  <c r="A1368" i="5"/>
  <c r="A929" i="5"/>
  <c r="B928" i="5"/>
  <c r="C927" i="5" s="1"/>
  <c r="J291" i="2"/>
  <c r="K290" i="2" s="1"/>
  <c r="G291" i="2"/>
  <c r="H290" i="2" s="1"/>
  <c r="C292" i="2"/>
  <c r="D291" i="2"/>
  <c r="E290" i="2" s="1"/>
  <c r="B1368" i="5" l="1"/>
  <c r="C1367" i="5" s="1"/>
  <c r="A1369" i="5"/>
  <c r="B929" i="5"/>
  <c r="C928" i="5" s="1"/>
  <c r="A930" i="5"/>
  <c r="J292" i="2"/>
  <c r="K291" i="2" s="1"/>
  <c r="G292" i="2"/>
  <c r="H291" i="2" s="1"/>
  <c r="C293" i="2"/>
  <c r="D292" i="2"/>
  <c r="E291" i="2" s="1"/>
  <c r="A1370" i="5" l="1"/>
  <c r="B1369" i="5"/>
  <c r="C1368" i="5" s="1"/>
  <c r="A931" i="5"/>
  <c r="B930" i="5"/>
  <c r="C929" i="5" s="1"/>
  <c r="J293" i="2"/>
  <c r="K292" i="2" s="1"/>
  <c r="G293" i="2"/>
  <c r="H292" i="2" s="1"/>
  <c r="C294" i="2"/>
  <c r="D293" i="2"/>
  <c r="E292" i="2" s="1"/>
  <c r="B1370" i="5" l="1"/>
  <c r="C1369" i="5" s="1"/>
  <c r="A1371" i="5"/>
  <c r="A932" i="5"/>
  <c r="B931" i="5"/>
  <c r="C930" i="5" s="1"/>
  <c r="J294" i="2"/>
  <c r="K293" i="2" s="1"/>
  <c r="G294" i="2"/>
  <c r="H293" i="2" s="1"/>
  <c r="C295" i="2"/>
  <c r="D294" i="2"/>
  <c r="E293" i="2" s="1"/>
  <c r="B1371" i="5" l="1"/>
  <c r="C1370" i="5" s="1"/>
  <c r="A1372" i="5"/>
  <c r="A933" i="5"/>
  <c r="B932" i="5"/>
  <c r="C931" i="5" s="1"/>
  <c r="J295" i="2"/>
  <c r="K294" i="2" s="1"/>
  <c r="G295" i="2"/>
  <c r="H294" i="2" s="1"/>
  <c r="C296" i="2"/>
  <c r="D295" i="2"/>
  <c r="E294" i="2" s="1"/>
  <c r="A1373" i="5" l="1"/>
  <c r="B1372" i="5"/>
  <c r="C1371" i="5" s="1"/>
  <c r="B933" i="5"/>
  <c r="C932" i="5" s="1"/>
  <c r="A934" i="5"/>
  <c r="J296" i="2"/>
  <c r="K295" i="2" s="1"/>
  <c r="G296" i="2"/>
  <c r="H295" i="2" s="1"/>
  <c r="C297" i="2"/>
  <c r="D296" i="2"/>
  <c r="E295" i="2" s="1"/>
  <c r="A1374" i="5" l="1"/>
  <c r="B1373" i="5"/>
  <c r="C1372" i="5" s="1"/>
  <c r="B934" i="5"/>
  <c r="C933" i="5" s="1"/>
  <c r="A935" i="5"/>
  <c r="J297" i="2"/>
  <c r="K296" i="2" s="1"/>
  <c r="G297" i="2"/>
  <c r="H296" i="2" s="1"/>
  <c r="C298" i="2"/>
  <c r="D297" i="2"/>
  <c r="E296" i="2" s="1"/>
  <c r="A1375" i="5" l="1"/>
  <c r="B1374" i="5"/>
  <c r="C1373" i="5" s="1"/>
  <c r="A936" i="5"/>
  <c r="B935" i="5"/>
  <c r="C934" i="5" s="1"/>
  <c r="J298" i="2"/>
  <c r="K297" i="2" s="1"/>
  <c r="G298" i="2"/>
  <c r="H297" i="2" s="1"/>
  <c r="C299" i="2"/>
  <c r="D298" i="2"/>
  <c r="E297" i="2" s="1"/>
  <c r="B1375" i="5" l="1"/>
  <c r="C1374" i="5" s="1"/>
  <c r="A1376" i="5"/>
  <c r="B936" i="5"/>
  <c r="C935" i="5" s="1"/>
  <c r="A937" i="5"/>
  <c r="J299" i="2"/>
  <c r="K298" i="2" s="1"/>
  <c r="G299" i="2"/>
  <c r="H298" i="2" s="1"/>
  <c r="C300" i="2"/>
  <c r="D299" i="2"/>
  <c r="E298" i="2" s="1"/>
  <c r="A1377" i="5" l="1"/>
  <c r="B1376" i="5"/>
  <c r="C1375" i="5" s="1"/>
  <c r="B937" i="5"/>
  <c r="C936" i="5" s="1"/>
  <c r="A938" i="5"/>
  <c r="J300" i="2"/>
  <c r="K299" i="2" s="1"/>
  <c r="G300" i="2"/>
  <c r="H299" i="2" s="1"/>
  <c r="C301" i="2"/>
  <c r="D300" i="2"/>
  <c r="E299" i="2" s="1"/>
  <c r="A1378" i="5" l="1"/>
  <c r="B1377" i="5"/>
  <c r="C1376" i="5" s="1"/>
  <c r="A939" i="5"/>
  <c r="B938" i="5"/>
  <c r="C937" i="5" s="1"/>
  <c r="J301" i="2"/>
  <c r="K300" i="2" s="1"/>
  <c r="G301" i="2"/>
  <c r="H300" i="2" s="1"/>
  <c r="C302" i="2"/>
  <c r="D301" i="2"/>
  <c r="E300" i="2" s="1"/>
  <c r="A1379" i="5" l="1"/>
  <c r="B1378" i="5"/>
  <c r="C1377" i="5" s="1"/>
  <c r="A940" i="5"/>
  <c r="B939" i="5"/>
  <c r="C938" i="5" s="1"/>
  <c r="J302" i="2"/>
  <c r="K301" i="2" s="1"/>
  <c r="G302" i="2"/>
  <c r="H301" i="2" s="1"/>
  <c r="C303" i="2"/>
  <c r="D302" i="2"/>
  <c r="E301" i="2" s="1"/>
  <c r="B1379" i="5" l="1"/>
  <c r="C1378" i="5" s="1"/>
  <c r="A1380" i="5"/>
  <c r="B940" i="5"/>
  <c r="C939" i="5" s="1"/>
  <c r="A941" i="5"/>
  <c r="J303" i="2"/>
  <c r="K302" i="2" s="1"/>
  <c r="G303" i="2"/>
  <c r="H302" i="2" s="1"/>
  <c r="C304" i="2"/>
  <c r="D303" i="2"/>
  <c r="E302" i="2" s="1"/>
  <c r="A1381" i="5" l="1"/>
  <c r="B1380" i="5"/>
  <c r="C1379" i="5" s="1"/>
  <c r="B941" i="5"/>
  <c r="C940" i="5" s="1"/>
  <c r="A942" i="5"/>
  <c r="J304" i="2"/>
  <c r="K303" i="2" s="1"/>
  <c r="G304" i="2"/>
  <c r="H303" i="2" s="1"/>
  <c r="C305" i="2"/>
  <c r="D304" i="2"/>
  <c r="E303" i="2" s="1"/>
  <c r="A1382" i="5" l="1"/>
  <c r="B1381" i="5"/>
  <c r="C1380" i="5" s="1"/>
  <c r="A943" i="5"/>
  <c r="B942" i="5"/>
  <c r="C941" i="5" s="1"/>
  <c r="J305" i="2"/>
  <c r="K304" i="2" s="1"/>
  <c r="G305" i="2"/>
  <c r="H304" i="2" s="1"/>
  <c r="C306" i="2"/>
  <c r="D305" i="2"/>
  <c r="E304" i="2" s="1"/>
  <c r="B1382" i="5" l="1"/>
  <c r="C1381" i="5" s="1"/>
  <c r="A1383" i="5"/>
  <c r="A944" i="5"/>
  <c r="B943" i="5"/>
  <c r="C942" i="5" s="1"/>
  <c r="J306" i="2"/>
  <c r="K305" i="2" s="1"/>
  <c r="G306" i="2"/>
  <c r="H305" i="2" s="1"/>
  <c r="C307" i="2"/>
  <c r="D306" i="2"/>
  <c r="E305" i="2" s="1"/>
  <c r="B1383" i="5" l="1"/>
  <c r="C1382" i="5" s="1"/>
  <c r="A1384" i="5"/>
  <c r="B944" i="5"/>
  <c r="C943" i="5" s="1"/>
  <c r="A945" i="5"/>
  <c r="J307" i="2"/>
  <c r="K306" i="2" s="1"/>
  <c r="G307" i="2"/>
  <c r="H306" i="2" s="1"/>
  <c r="C308" i="2"/>
  <c r="D307" i="2"/>
  <c r="E306" i="2" s="1"/>
  <c r="B1384" i="5" l="1"/>
  <c r="C1383" i="5" s="1"/>
  <c r="A1385" i="5"/>
  <c r="B945" i="5"/>
  <c r="C944" i="5" s="1"/>
  <c r="A946" i="5"/>
  <c r="J308" i="2"/>
  <c r="K307" i="2" s="1"/>
  <c r="G308" i="2"/>
  <c r="H307" i="2" s="1"/>
  <c r="C309" i="2"/>
  <c r="D308" i="2"/>
  <c r="E307" i="2" s="1"/>
  <c r="A1386" i="5" l="1"/>
  <c r="B1385" i="5"/>
  <c r="C1384" i="5" s="1"/>
  <c r="A947" i="5"/>
  <c r="B946" i="5"/>
  <c r="C945" i="5" s="1"/>
  <c r="J309" i="2"/>
  <c r="K308" i="2" s="1"/>
  <c r="G309" i="2"/>
  <c r="H308" i="2" s="1"/>
  <c r="C310" i="2"/>
  <c r="D309" i="2"/>
  <c r="E308" i="2" s="1"/>
  <c r="B1386" i="5" l="1"/>
  <c r="C1385" i="5" s="1"/>
  <c r="A1387" i="5"/>
  <c r="A948" i="5"/>
  <c r="B947" i="5"/>
  <c r="C946" i="5" s="1"/>
  <c r="J310" i="2"/>
  <c r="K309" i="2" s="1"/>
  <c r="G310" i="2"/>
  <c r="H309" i="2" s="1"/>
  <c r="C311" i="2"/>
  <c r="D310" i="2"/>
  <c r="E309" i="2" s="1"/>
  <c r="B1387" i="5" l="1"/>
  <c r="C1386" i="5" s="1"/>
  <c r="A1388" i="5"/>
  <c r="B948" i="5"/>
  <c r="C947" i="5" s="1"/>
  <c r="A949" i="5"/>
  <c r="J311" i="2"/>
  <c r="K310" i="2" s="1"/>
  <c r="G311" i="2"/>
  <c r="H310" i="2" s="1"/>
  <c r="D311" i="2"/>
  <c r="E310" i="2" s="1"/>
  <c r="C312" i="2"/>
  <c r="A1389" i="5" l="1"/>
  <c r="B1388" i="5"/>
  <c r="C1387" i="5" s="1"/>
  <c r="B949" i="5"/>
  <c r="C948" i="5" s="1"/>
  <c r="A950" i="5"/>
  <c r="J312" i="2"/>
  <c r="K311" i="2" s="1"/>
  <c r="G312" i="2"/>
  <c r="H311" i="2" s="1"/>
  <c r="C313" i="2"/>
  <c r="D312" i="2"/>
  <c r="E311" i="2" s="1"/>
  <c r="A1390" i="5" l="1"/>
  <c r="B1389" i="5"/>
  <c r="C1388" i="5" s="1"/>
  <c r="A951" i="5"/>
  <c r="B950" i="5"/>
  <c r="C949" i="5" s="1"/>
  <c r="J313" i="2"/>
  <c r="K312" i="2" s="1"/>
  <c r="G313" i="2"/>
  <c r="H312" i="2" s="1"/>
  <c r="D313" i="2"/>
  <c r="E312" i="2" s="1"/>
  <c r="C314" i="2"/>
  <c r="A1391" i="5" l="1"/>
  <c r="B1390" i="5"/>
  <c r="C1389" i="5" s="1"/>
  <c r="A952" i="5"/>
  <c r="B951" i="5"/>
  <c r="C950" i="5" s="1"/>
  <c r="J314" i="2"/>
  <c r="K313" i="2" s="1"/>
  <c r="G314" i="2"/>
  <c r="H313" i="2" s="1"/>
  <c r="C315" i="2"/>
  <c r="D314" i="2"/>
  <c r="E313" i="2" s="1"/>
  <c r="B1391" i="5" l="1"/>
  <c r="C1390" i="5" s="1"/>
  <c r="A1392" i="5"/>
  <c r="B952" i="5"/>
  <c r="C951" i="5" s="1"/>
  <c r="A953" i="5"/>
  <c r="J315" i="2"/>
  <c r="G315" i="2"/>
  <c r="H314" i="2" s="1"/>
  <c r="C316" i="2"/>
  <c r="D315" i="2"/>
  <c r="E314" i="2" s="1"/>
  <c r="A1393" i="5" l="1"/>
  <c r="B1392" i="5"/>
  <c r="C1391" i="5" s="1"/>
  <c r="B953" i="5"/>
  <c r="C952" i="5" s="1"/>
  <c r="A954" i="5"/>
  <c r="J316" i="2"/>
  <c r="G316" i="2"/>
  <c r="H315" i="2" s="1"/>
  <c r="D316" i="2"/>
  <c r="E315" i="2" s="1"/>
  <c r="C317" i="2"/>
  <c r="K315" i="2"/>
  <c r="K314" i="2"/>
  <c r="A1394" i="5" l="1"/>
  <c r="B1393" i="5"/>
  <c r="C1392" i="5" s="1"/>
  <c r="A955" i="5"/>
  <c r="B954" i="5"/>
  <c r="C953" i="5" s="1"/>
  <c r="J317" i="2"/>
  <c r="K316" i="2" s="1"/>
  <c r="G317" i="2"/>
  <c r="H316" i="2" s="1"/>
  <c r="C318" i="2"/>
  <c r="D317" i="2"/>
  <c r="E316" i="2" s="1"/>
  <c r="A1395" i="5" l="1"/>
  <c r="B1394" i="5"/>
  <c r="C1393" i="5" s="1"/>
  <c r="A956" i="5"/>
  <c r="B955" i="5"/>
  <c r="C954" i="5" s="1"/>
  <c r="J318" i="2"/>
  <c r="K317" i="2" s="1"/>
  <c r="G318" i="2"/>
  <c r="H317" i="2" s="1"/>
  <c r="C319" i="2"/>
  <c r="D318" i="2"/>
  <c r="E317" i="2" s="1"/>
  <c r="B1395" i="5" l="1"/>
  <c r="C1394" i="5" s="1"/>
  <c r="A1396" i="5"/>
  <c r="B956" i="5"/>
  <c r="C955" i="5" s="1"/>
  <c r="A957" i="5"/>
  <c r="J319" i="2"/>
  <c r="K318" i="2" s="1"/>
  <c r="G319" i="2"/>
  <c r="H318" i="2" s="1"/>
  <c r="C320" i="2"/>
  <c r="D319" i="2"/>
  <c r="E318" i="2" s="1"/>
  <c r="A1397" i="5" l="1"/>
  <c r="B1396" i="5"/>
  <c r="C1395" i="5" s="1"/>
  <c r="B957" i="5"/>
  <c r="C956" i="5" s="1"/>
  <c r="A958" i="5"/>
  <c r="J320" i="2"/>
  <c r="K319" i="2" s="1"/>
  <c r="G320" i="2"/>
  <c r="H319" i="2" s="1"/>
  <c r="C321" i="2"/>
  <c r="D320" i="2"/>
  <c r="E319" i="2" s="1"/>
  <c r="A1398" i="5" l="1"/>
  <c r="B1397" i="5"/>
  <c r="C1396" i="5" s="1"/>
  <c r="A959" i="5"/>
  <c r="B958" i="5"/>
  <c r="C957" i="5" s="1"/>
  <c r="J321" i="2"/>
  <c r="K320" i="2" s="1"/>
  <c r="G321" i="2"/>
  <c r="H320" i="2" s="1"/>
  <c r="C322" i="2"/>
  <c r="D321" i="2"/>
  <c r="E320" i="2" s="1"/>
  <c r="B1398" i="5" l="1"/>
  <c r="C1397" i="5" s="1"/>
  <c r="A1399" i="5"/>
  <c r="A960" i="5"/>
  <c r="B959" i="5"/>
  <c r="C958" i="5" s="1"/>
  <c r="J322" i="2"/>
  <c r="K321" i="2" s="1"/>
  <c r="G322" i="2"/>
  <c r="H321" i="2" s="1"/>
  <c r="D322" i="2"/>
  <c r="E321" i="2" s="1"/>
  <c r="C323" i="2"/>
  <c r="B1399" i="5" l="1"/>
  <c r="C1398" i="5" s="1"/>
  <c r="A1400" i="5"/>
  <c r="B960" i="5"/>
  <c r="C959" i="5" s="1"/>
  <c r="A961" i="5"/>
  <c r="J323" i="2"/>
  <c r="K322" i="2" s="1"/>
  <c r="G323" i="2"/>
  <c r="H322" i="2" s="1"/>
  <c r="C324" i="2"/>
  <c r="D323" i="2"/>
  <c r="E322" i="2" s="1"/>
  <c r="B1400" i="5" l="1"/>
  <c r="C1399" i="5" s="1"/>
  <c r="A1401" i="5"/>
  <c r="B961" i="5"/>
  <c r="C960" i="5" s="1"/>
  <c r="A962" i="5"/>
  <c r="J324" i="2"/>
  <c r="K323" i="2" s="1"/>
  <c r="G324" i="2"/>
  <c r="H323" i="2" s="1"/>
  <c r="C325" i="2"/>
  <c r="D324" i="2"/>
  <c r="E323" i="2" s="1"/>
  <c r="A1402" i="5" l="1"/>
  <c r="B1401" i="5"/>
  <c r="C1400" i="5" s="1"/>
  <c r="A963" i="5"/>
  <c r="B962" i="5"/>
  <c r="C961" i="5" s="1"/>
  <c r="J325" i="2"/>
  <c r="K324" i="2" s="1"/>
  <c r="G325" i="2"/>
  <c r="H324" i="2" s="1"/>
  <c r="C326" i="2"/>
  <c r="D325" i="2"/>
  <c r="E324" i="2" s="1"/>
  <c r="B1402" i="5" l="1"/>
  <c r="C1401" i="5" s="1"/>
  <c r="A1403" i="5"/>
  <c r="A964" i="5"/>
  <c r="B963" i="5"/>
  <c r="C962" i="5" s="1"/>
  <c r="J326" i="2"/>
  <c r="K325" i="2" s="1"/>
  <c r="G326" i="2"/>
  <c r="H325" i="2" s="1"/>
  <c r="C327" i="2"/>
  <c r="D326" i="2"/>
  <c r="E325" i="2" s="1"/>
  <c r="B1403" i="5" l="1"/>
  <c r="C1402" i="5" s="1"/>
  <c r="A1404" i="5"/>
  <c r="B964" i="5"/>
  <c r="C963" i="5" s="1"/>
  <c r="A965" i="5"/>
  <c r="J327" i="2"/>
  <c r="K326" i="2" s="1"/>
  <c r="G327" i="2"/>
  <c r="H326" i="2" s="1"/>
  <c r="C328" i="2"/>
  <c r="D327" i="2"/>
  <c r="E326" i="2" s="1"/>
  <c r="A1405" i="5" l="1"/>
  <c r="B1404" i="5"/>
  <c r="C1403" i="5" s="1"/>
  <c r="B965" i="5"/>
  <c r="C964" i="5" s="1"/>
  <c r="A966" i="5"/>
  <c r="J328" i="2"/>
  <c r="K327" i="2" s="1"/>
  <c r="G328" i="2"/>
  <c r="H327" i="2" s="1"/>
  <c r="D328" i="2"/>
  <c r="E327" i="2" s="1"/>
  <c r="C329" i="2"/>
  <c r="A1406" i="5" l="1"/>
  <c r="B1405" i="5"/>
  <c r="C1404" i="5" s="1"/>
  <c r="A967" i="5"/>
  <c r="B966" i="5"/>
  <c r="C965" i="5" s="1"/>
  <c r="J329" i="2"/>
  <c r="K328" i="2" s="1"/>
  <c r="G329" i="2"/>
  <c r="H328" i="2" s="1"/>
  <c r="C330" i="2"/>
  <c r="D329" i="2"/>
  <c r="E328" i="2" s="1"/>
  <c r="A1407" i="5" l="1"/>
  <c r="B1406" i="5"/>
  <c r="C1405" i="5" s="1"/>
  <c r="A968" i="5"/>
  <c r="B967" i="5"/>
  <c r="C966" i="5" s="1"/>
  <c r="J330" i="2"/>
  <c r="K329" i="2" s="1"/>
  <c r="G330" i="2"/>
  <c r="H329" i="2" s="1"/>
  <c r="C331" i="2"/>
  <c r="D330" i="2"/>
  <c r="E329" i="2" s="1"/>
  <c r="B1407" i="5" l="1"/>
  <c r="C1406" i="5" s="1"/>
  <c r="A1408" i="5"/>
  <c r="B968" i="5"/>
  <c r="C967" i="5" s="1"/>
  <c r="A969" i="5"/>
  <c r="J331" i="2"/>
  <c r="K330" i="2" s="1"/>
  <c r="G331" i="2"/>
  <c r="H330" i="2" s="1"/>
  <c r="C332" i="2"/>
  <c r="D331" i="2"/>
  <c r="E330" i="2" s="1"/>
  <c r="A1409" i="5" l="1"/>
  <c r="B1408" i="5"/>
  <c r="C1407" i="5" s="1"/>
  <c r="B969" i="5"/>
  <c r="C968" i="5" s="1"/>
  <c r="A970" i="5"/>
  <c r="J332" i="2"/>
  <c r="K331" i="2" s="1"/>
  <c r="G332" i="2"/>
  <c r="H331" i="2" s="1"/>
  <c r="D332" i="2"/>
  <c r="E331" i="2" s="1"/>
  <c r="C333" i="2"/>
  <c r="A1410" i="5" l="1"/>
  <c r="B1409" i="5"/>
  <c r="C1408" i="5" s="1"/>
  <c r="A971" i="5"/>
  <c r="B970" i="5"/>
  <c r="C969" i="5" s="1"/>
  <c r="J333" i="2"/>
  <c r="K332" i="2" s="1"/>
  <c r="G333" i="2"/>
  <c r="H332" i="2" s="1"/>
  <c r="C334" i="2"/>
  <c r="D333" i="2"/>
  <c r="E332" i="2" s="1"/>
  <c r="A1411" i="5" l="1"/>
  <c r="B1410" i="5"/>
  <c r="C1409" i="5" s="1"/>
  <c r="A972" i="5"/>
  <c r="B971" i="5"/>
  <c r="C970" i="5" s="1"/>
  <c r="J334" i="2"/>
  <c r="K333" i="2" s="1"/>
  <c r="G334" i="2"/>
  <c r="H333" i="2" s="1"/>
  <c r="C335" i="2"/>
  <c r="D334" i="2"/>
  <c r="E333" i="2" s="1"/>
  <c r="B1411" i="5" l="1"/>
  <c r="C1410" i="5" s="1"/>
  <c r="A1412" i="5"/>
  <c r="B972" i="5"/>
  <c r="C971" i="5" s="1"/>
  <c r="A973" i="5"/>
  <c r="J335" i="2"/>
  <c r="K334" i="2" s="1"/>
  <c r="G335" i="2"/>
  <c r="H334" i="2" s="1"/>
  <c r="C336" i="2"/>
  <c r="D335" i="2"/>
  <c r="E334" i="2" s="1"/>
  <c r="A1413" i="5" l="1"/>
  <c r="B1412" i="5"/>
  <c r="C1411" i="5" s="1"/>
  <c r="B973" i="5"/>
  <c r="C972" i="5" s="1"/>
  <c r="A974" i="5"/>
  <c r="J336" i="2"/>
  <c r="K335" i="2" s="1"/>
  <c r="G336" i="2"/>
  <c r="H335" i="2" s="1"/>
  <c r="D336" i="2"/>
  <c r="E335" i="2" s="1"/>
  <c r="C337" i="2"/>
  <c r="A1414" i="5" l="1"/>
  <c r="B1413" i="5"/>
  <c r="C1412" i="5" s="1"/>
  <c r="A975" i="5"/>
  <c r="B974" i="5"/>
  <c r="C973" i="5" s="1"/>
  <c r="J337" i="2"/>
  <c r="K336" i="2" s="1"/>
  <c r="G337" i="2"/>
  <c r="H336" i="2" s="1"/>
  <c r="C338" i="2"/>
  <c r="D337" i="2"/>
  <c r="E336" i="2" s="1"/>
  <c r="B1414" i="5" l="1"/>
  <c r="C1413" i="5" s="1"/>
  <c r="A1415" i="5"/>
  <c r="A976" i="5"/>
  <c r="B975" i="5"/>
  <c r="C974" i="5" s="1"/>
  <c r="J338" i="2"/>
  <c r="K337" i="2" s="1"/>
  <c r="G338" i="2"/>
  <c r="H337" i="2" s="1"/>
  <c r="D338" i="2"/>
  <c r="E337" i="2" s="1"/>
  <c r="C339" i="2"/>
  <c r="B1415" i="5" l="1"/>
  <c r="C1414" i="5" s="1"/>
  <c r="A1416" i="5"/>
  <c r="B976" i="5"/>
  <c r="C975" i="5" s="1"/>
  <c r="A977" i="5"/>
  <c r="J339" i="2"/>
  <c r="K338" i="2" s="1"/>
  <c r="G339" i="2"/>
  <c r="H338" i="2" s="1"/>
  <c r="D339" i="2"/>
  <c r="E338" i="2" s="1"/>
  <c r="C340" i="2"/>
  <c r="A1417" i="5" l="1"/>
  <c r="B1416" i="5"/>
  <c r="C1415" i="5" s="1"/>
  <c r="B977" i="5"/>
  <c r="C976" i="5" s="1"/>
  <c r="A978" i="5"/>
  <c r="J340" i="2"/>
  <c r="K339" i="2" s="1"/>
  <c r="G340" i="2"/>
  <c r="H339" i="2" s="1"/>
  <c r="D340" i="2"/>
  <c r="E339" i="2" s="1"/>
  <c r="C341" i="2"/>
  <c r="A1418" i="5" l="1"/>
  <c r="B1417" i="5"/>
  <c r="C1416" i="5" s="1"/>
  <c r="A979" i="5"/>
  <c r="B978" i="5"/>
  <c r="C977" i="5" s="1"/>
  <c r="J341" i="2"/>
  <c r="K340" i="2" s="1"/>
  <c r="G341" i="2"/>
  <c r="H340" i="2" s="1"/>
  <c r="C342" i="2"/>
  <c r="D341" i="2"/>
  <c r="E340" i="2" s="1"/>
  <c r="B1418" i="5" l="1"/>
  <c r="C1417" i="5" s="1"/>
  <c r="A1419" i="5"/>
  <c r="A980" i="5"/>
  <c r="B979" i="5"/>
  <c r="C978" i="5" s="1"/>
  <c r="J342" i="2"/>
  <c r="K341" i="2" s="1"/>
  <c r="G342" i="2"/>
  <c r="H341" i="2" s="1"/>
  <c r="D342" i="2"/>
  <c r="E341" i="2" s="1"/>
  <c r="C343" i="2"/>
  <c r="B1419" i="5" l="1"/>
  <c r="C1418" i="5" s="1"/>
  <c r="A1420" i="5"/>
  <c r="B980" i="5"/>
  <c r="C979" i="5" s="1"/>
  <c r="A981" i="5"/>
  <c r="J343" i="2"/>
  <c r="K342" i="2" s="1"/>
  <c r="G343" i="2"/>
  <c r="H342" i="2" s="1"/>
  <c r="D343" i="2"/>
  <c r="E342" i="2" s="1"/>
  <c r="C344" i="2"/>
  <c r="A1421" i="5" l="1"/>
  <c r="B1420" i="5"/>
  <c r="C1419" i="5" s="1"/>
  <c r="B981" i="5"/>
  <c r="C980" i="5" s="1"/>
  <c r="A982" i="5"/>
  <c r="J344" i="2"/>
  <c r="K343" i="2" s="1"/>
  <c r="G344" i="2"/>
  <c r="H343" i="2" s="1"/>
  <c r="D344" i="2"/>
  <c r="E343" i="2" s="1"/>
  <c r="C345" i="2"/>
  <c r="A1422" i="5" l="1"/>
  <c r="B1421" i="5"/>
  <c r="C1420" i="5" s="1"/>
  <c r="A983" i="5"/>
  <c r="B982" i="5"/>
  <c r="C981" i="5" s="1"/>
  <c r="J345" i="2"/>
  <c r="K344" i="2" s="1"/>
  <c r="G345" i="2"/>
  <c r="H344" i="2" s="1"/>
  <c r="C346" i="2"/>
  <c r="D345" i="2"/>
  <c r="E344" i="2" s="1"/>
  <c r="B1422" i="5" l="1"/>
  <c r="C1421" i="5" s="1"/>
  <c r="A1423" i="5"/>
  <c r="A984" i="5"/>
  <c r="B983" i="5"/>
  <c r="C982" i="5" s="1"/>
  <c r="J346" i="2"/>
  <c r="K345" i="2" s="1"/>
  <c r="G346" i="2"/>
  <c r="H345" i="2" s="1"/>
  <c r="D346" i="2"/>
  <c r="E345" i="2" s="1"/>
  <c r="C347" i="2"/>
  <c r="B1423" i="5" l="1"/>
  <c r="C1422" i="5" s="1"/>
  <c r="A1424" i="5"/>
  <c r="B984" i="5"/>
  <c r="C983" i="5" s="1"/>
  <c r="A985" i="5"/>
  <c r="J347" i="2"/>
  <c r="K346" i="2" s="1"/>
  <c r="G347" i="2"/>
  <c r="H346" i="2" s="1"/>
  <c r="C348" i="2"/>
  <c r="D347" i="2"/>
  <c r="E346" i="2" s="1"/>
  <c r="A1425" i="5" l="1"/>
  <c r="B1424" i="5"/>
  <c r="C1423" i="5" s="1"/>
  <c r="B985" i="5"/>
  <c r="C984" i="5" s="1"/>
  <c r="A986" i="5"/>
  <c r="J348" i="2"/>
  <c r="K347" i="2" s="1"/>
  <c r="G348" i="2"/>
  <c r="H347" i="2" s="1"/>
  <c r="D348" i="2"/>
  <c r="E347" i="2" s="1"/>
  <c r="C349" i="2"/>
  <c r="A1426" i="5" l="1"/>
  <c r="B1425" i="5"/>
  <c r="C1424" i="5" s="1"/>
  <c r="A987" i="5"/>
  <c r="B986" i="5"/>
  <c r="C985" i="5" s="1"/>
  <c r="J349" i="2"/>
  <c r="K348" i="2" s="1"/>
  <c r="G349" i="2"/>
  <c r="H348" i="2" s="1"/>
  <c r="C350" i="2"/>
  <c r="D349" i="2"/>
  <c r="E348" i="2" s="1"/>
  <c r="B1426" i="5" l="1"/>
  <c r="C1425" i="5" s="1"/>
  <c r="A1427" i="5"/>
  <c r="A988" i="5"/>
  <c r="B987" i="5"/>
  <c r="C986" i="5" s="1"/>
  <c r="J350" i="2"/>
  <c r="K349" i="2" s="1"/>
  <c r="G350" i="2"/>
  <c r="H349" i="2" s="1"/>
  <c r="D350" i="2"/>
  <c r="E349" i="2" s="1"/>
  <c r="C351" i="2"/>
  <c r="B1427" i="5" l="1"/>
  <c r="C1426" i="5" s="1"/>
  <c r="A1428" i="5"/>
  <c r="B988" i="5"/>
  <c r="C987" i="5" s="1"/>
  <c r="A989" i="5"/>
  <c r="J351" i="2"/>
  <c r="K350" i="2" s="1"/>
  <c r="G351" i="2"/>
  <c r="H350" i="2" s="1"/>
  <c r="C352" i="2"/>
  <c r="D351" i="2"/>
  <c r="E350" i="2" s="1"/>
  <c r="A1429" i="5" l="1"/>
  <c r="B1428" i="5"/>
  <c r="C1427" i="5" s="1"/>
  <c r="B989" i="5"/>
  <c r="C988" i="5" s="1"/>
  <c r="A990" i="5"/>
  <c r="J352" i="2"/>
  <c r="K351" i="2" s="1"/>
  <c r="G352" i="2"/>
  <c r="H351" i="2" s="1"/>
  <c r="C353" i="2"/>
  <c r="D352" i="2"/>
  <c r="E351" i="2" s="1"/>
  <c r="A1430" i="5" l="1"/>
  <c r="B1429" i="5"/>
  <c r="C1428" i="5" s="1"/>
  <c r="A991" i="5"/>
  <c r="B990" i="5"/>
  <c r="C989" i="5" s="1"/>
  <c r="J353" i="2"/>
  <c r="K352" i="2" s="1"/>
  <c r="G353" i="2"/>
  <c r="H352" i="2" s="1"/>
  <c r="C354" i="2"/>
  <c r="D353" i="2"/>
  <c r="E352" i="2" s="1"/>
  <c r="B1430" i="5" l="1"/>
  <c r="C1429" i="5" s="1"/>
  <c r="A1431" i="5"/>
  <c r="A992" i="5"/>
  <c r="B991" i="5"/>
  <c r="C990" i="5" s="1"/>
  <c r="J354" i="2"/>
  <c r="K353" i="2" s="1"/>
  <c r="G354" i="2"/>
  <c r="H353" i="2" s="1"/>
  <c r="C355" i="2"/>
  <c r="D354" i="2"/>
  <c r="E353" i="2" s="1"/>
  <c r="B1431" i="5" l="1"/>
  <c r="C1430" i="5" s="1"/>
  <c r="A1432" i="5"/>
  <c r="B992" i="5"/>
  <c r="C991" i="5" s="1"/>
  <c r="A993" i="5"/>
  <c r="J355" i="2"/>
  <c r="K354" i="2" s="1"/>
  <c r="G355" i="2"/>
  <c r="H354" i="2" s="1"/>
  <c r="C356" i="2"/>
  <c r="D355" i="2"/>
  <c r="E354" i="2" s="1"/>
  <c r="A1433" i="5" l="1"/>
  <c r="B1432" i="5"/>
  <c r="C1431" i="5" s="1"/>
  <c r="B993" i="5"/>
  <c r="C992" i="5" s="1"/>
  <c r="A994" i="5"/>
  <c r="J356" i="2"/>
  <c r="K355" i="2" s="1"/>
  <c r="G356" i="2"/>
  <c r="H355" i="2" s="1"/>
  <c r="D356" i="2"/>
  <c r="E355" i="2" s="1"/>
  <c r="C357" i="2"/>
  <c r="A1434" i="5" l="1"/>
  <c r="B1433" i="5"/>
  <c r="C1432" i="5" s="1"/>
  <c r="A995" i="5"/>
  <c r="B994" i="5"/>
  <c r="C993" i="5" s="1"/>
  <c r="J357" i="2"/>
  <c r="K356" i="2" s="1"/>
  <c r="G357" i="2"/>
  <c r="H356" i="2" s="1"/>
  <c r="C358" i="2"/>
  <c r="D357" i="2"/>
  <c r="E356" i="2" s="1"/>
  <c r="B1434" i="5" l="1"/>
  <c r="C1433" i="5" s="1"/>
  <c r="A1435" i="5"/>
  <c r="A996" i="5"/>
  <c r="B995" i="5"/>
  <c r="C994" i="5" s="1"/>
  <c r="J358" i="2"/>
  <c r="K357" i="2" s="1"/>
  <c r="G358" i="2"/>
  <c r="H357" i="2" s="1"/>
  <c r="D358" i="2"/>
  <c r="E357" i="2" s="1"/>
  <c r="C359" i="2"/>
  <c r="B1435" i="5" l="1"/>
  <c r="C1434" i="5" s="1"/>
  <c r="A1436" i="5"/>
  <c r="B996" i="5"/>
  <c r="C995" i="5" s="1"/>
  <c r="A997" i="5"/>
  <c r="J359" i="2"/>
  <c r="K358" i="2" s="1"/>
  <c r="G359" i="2"/>
  <c r="H358" i="2" s="1"/>
  <c r="C360" i="2"/>
  <c r="D359" i="2"/>
  <c r="E358" i="2" s="1"/>
  <c r="A1437" i="5" l="1"/>
  <c r="B1436" i="5"/>
  <c r="C1435" i="5" s="1"/>
  <c r="B997" i="5"/>
  <c r="C996" i="5" s="1"/>
  <c r="A998" i="5"/>
  <c r="J360" i="2"/>
  <c r="K359" i="2" s="1"/>
  <c r="G360" i="2"/>
  <c r="H359" i="2" s="1"/>
  <c r="C361" i="2"/>
  <c r="D360" i="2"/>
  <c r="E359" i="2" s="1"/>
  <c r="A1438" i="5" l="1"/>
  <c r="B1437" i="5"/>
  <c r="C1436" i="5" s="1"/>
  <c r="A999" i="5"/>
  <c r="B998" i="5"/>
  <c r="C997" i="5" s="1"/>
  <c r="J361" i="2"/>
  <c r="K360" i="2" s="1"/>
  <c r="G361" i="2"/>
  <c r="H360" i="2" s="1"/>
  <c r="C362" i="2"/>
  <c r="D361" i="2"/>
  <c r="E360" i="2" s="1"/>
  <c r="B1438" i="5" l="1"/>
  <c r="C1437" i="5" s="1"/>
  <c r="A1439" i="5"/>
  <c r="A1000" i="5"/>
  <c r="B999" i="5"/>
  <c r="C998" i="5" s="1"/>
  <c r="J362" i="2"/>
  <c r="K361" i="2" s="1"/>
  <c r="G362" i="2"/>
  <c r="H361" i="2" s="1"/>
  <c r="D362" i="2"/>
  <c r="E361" i="2" s="1"/>
  <c r="C363" i="2"/>
  <c r="B1439" i="5" l="1"/>
  <c r="C1438" i="5" s="1"/>
  <c r="A1440" i="5"/>
  <c r="B1000" i="5"/>
  <c r="C999" i="5" s="1"/>
  <c r="A1001" i="5"/>
  <c r="J363" i="2"/>
  <c r="K362" i="2" s="1"/>
  <c r="G363" i="2"/>
  <c r="H362" i="2" s="1"/>
  <c r="C364" i="2"/>
  <c r="D363" i="2"/>
  <c r="E362" i="2" s="1"/>
  <c r="A1441" i="5" l="1"/>
  <c r="B1440" i="5"/>
  <c r="C1439" i="5" s="1"/>
  <c r="B1001" i="5"/>
  <c r="C1000" i="5" s="1"/>
  <c r="A1002" i="5"/>
  <c r="J364" i="2"/>
  <c r="K363" i="2" s="1"/>
  <c r="G364" i="2"/>
  <c r="H363" i="2" s="1"/>
  <c r="D364" i="2"/>
  <c r="E363" i="2" s="1"/>
  <c r="C365" i="2"/>
  <c r="A1442" i="5" l="1"/>
  <c r="B1441" i="5"/>
  <c r="C1440" i="5" s="1"/>
  <c r="A1003" i="5"/>
  <c r="B1002" i="5"/>
  <c r="C1001" i="5" s="1"/>
  <c r="J365" i="2"/>
  <c r="K364" i="2" s="1"/>
  <c r="G365" i="2"/>
  <c r="H364" i="2" s="1"/>
  <c r="C366" i="2"/>
  <c r="D365" i="2"/>
  <c r="E364" i="2" s="1"/>
  <c r="B1442" i="5" l="1"/>
  <c r="C1441" i="5" s="1"/>
  <c r="A1443" i="5"/>
  <c r="A1004" i="5"/>
  <c r="B1003" i="5"/>
  <c r="C1002" i="5" s="1"/>
  <c r="J366" i="2"/>
  <c r="K365" i="2" s="1"/>
  <c r="G366" i="2"/>
  <c r="H365" i="2" s="1"/>
  <c r="D366" i="2"/>
  <c r="E365" i="2" s="1"/>
  <c r="C367" i="2"/>
  <c r="B1443" i="5" l="1"/>
  <c r="C1442" i="5" s="1"/>
  <c r="A1444" i="5"/>
  <c r="B1004" i="5"/>
  <c r="C1003" i="5" s="1"/>
  <c r="A1005" i="5"/>
  <c r="J367" i="2"/>
  <c r="K366" i="2" s="1"/>
  <c r="G367" i="2"/>
  <c r="H366" i="2" s="1"/>
  <c r="C368" i="2"/>
  <c r="D367" i="2"/>
  <c r="E366" i="2" s="1"/>
  <c r="A1445" i="5" l="1"/>
  <c r="B1444" i="5"/>
  <c r="C1443" i="5" s="1"/>
  <c r="B1005" i="5"/>
  <c r="C1004" i="5" s="1"/>
  <c r="A1006" i="5"/>
  <c r="J368" i="2"/>
  <c r="K367" i="2" s="1"/>
  <c r="G368" i="2"/>
  <c r="H367" i="2" s="1"/>
  <c r="C369" i="2"/>
  <c r="D368" i="2"/>
  <c r="E367" i="2" s="1"/>
  <c r="A1446" i="5" l="1"/>
  <c r="B1445" i="5"/>
  <c r="C1444" i="5" s="1"/>
  <c r="A1007" i="5"/>
  <c r="B1006" i="5"/>
  <c r="C1005" i="5" s="1"/>
  <c r="J369" i="2"/>
  <c r="K368" i="2" s="1"/>
  <c r="G369" i="2"/>
  <c r="H368" i="2" s="1"/>
  <c r="C370" i="2"/>
  <c r="D369" i="2"/>
  <c r="E368" i="2" s="1"/>
  <c r="B1446" i="5" l="1"/>
  <c r="C1445" i="5" s="1"/>
  <c r="A1447" i="5"/>
  <c r="A1008" i="5"/>
  <c r="B1007" i="5"/>
  <c r="C1006" i="5" s="1"/>
  <c r="J370" i="2"/>
  <c r="K369" i="2" s="1"/>
  <c r="G370" i="2"/>
  <c r="H369" i="2" s="1"/>
  <c r="D370" i="2"/>
  <c r="E369" i="2" s="1"/>
  <c r="C371" i="2"/>
  <c r="B1447" i="5" l="1"/>
  <c r="C1446" i="5" s="1"/>
  <c r="A1448" i="5"/>
  <c r="B1008" i="5"/>
  <c r="C1007" i="5" s="1"/>
  <c r="A1009" i="5"/>
  <c r="J371" i="2"/>
  <c r="K370" i="2" s="1"/>
  <c r="G371" i="2"/>
  <c r="H370" i="2" s="1"/>
  <c r="C372" i="2"/>
  <c r="D371" i="2"/>
  <c r="E370" i="2" s="1"/>
  <c r="A1449" i="5" l="1"/>
  <c r="B1448" i="5"/>
  <c r="C1447" i="5" s="1"/>
  <c r="B1009" i="5"/>
  <c r="C1008" i="5" s="1"/>
  <c r="A1010" i="5"/>
  <c r="J372" i="2"/>
  <c r="K371" i="2" s="1"/>
  <c r="G372" i="2"/>
  <c r="H371" i="2" s="1"/>
  <c r="D372" i="2"/>
  <c r="E371" i="2" s="1"/>
  <c r="C373" i="2"/>
  <c r="A1450" i="5" l="1"/>
  <c r="B1449" i="5"/>
  <c r="C1448" i="5" s="1"/>
  <c r="A1011" i="5"/>
  <c r="B1010" i="5"/>
  <c r="C1009" i="5" s="1"/>
  <c r="J373" i="2"/>
  <c r="K372" i="2" s="1"/>
  <c r="G373" i="2"/>
  <c r="H372" i="2" s="1"/>
  <c r="D373" i="2"/>
  <c r="E372" i="2" s="1"/>
  <c r="C374" i="2"/>
  <c r="B1450" i="5" l="1"/>
  <c r="C1449" i="5" s="1"/>
  <c r="A1451" i="5"/>
  <c r="A1012" i="5"/>
  <c r="B1011" i="5"/>
  <c r="C1010" i="5" s="1"/>
  <c r="J374" i="2"/>
  <c r="K373" i="2" s="1"/>
  <c r="G374" i="2"/>
  <c r="H373" i="2" s="1"/>
  <c r="D374" i="2"/>
  <c r="E373" i="2" s="1"/>
  <c r="C375" i="2"/>
  <c r="B1451" i="5" l="1"/>
  <c r="C1450" i="5" s="1"/>
  <c r="A1452" i="5"/>
  <c r="B1012" i="5"/>
  <c r="C1011" i="5" s="1"/>
  <c r="A1013" i="5"/>
  <c r="J375" i="2"/>
  <c r="K374" i="2" s="1"/>
  <c r="G375" i="2"/>
  <c r="H374" i="2" s="1"/>
  <c r="C376" i="2"/>
  <c r="D375" i="2"/>
  <c r="E374" i="2" s="1"/>
  <c r="A1453" i="5" l="1"/>
  <c r="B1452" i="5"/>
  <c r="C1451" i="5" s="1"/>
  <c r="B1013" i="5"/>
  <c r="C1012" i="5" s="1"/>
  <c r="A1014" i="5"/>
  <c r="J376" i="2"/>
  <c r="K375" i="2" s="1"/>
  <c r="G376" i="2"/>
  <c r="H375" i="2" s="1"/>
  <c r="D376" i="2"/>
  <c r="E375" i="2" s="1"/>
  <c r="C377" i="2"/>
  <c r="A1454" i="5" l="1"/>
  <c r="B1453" i="5"/>
  <c r="C1452" i="5" s="1"/>
  <c r="A1015" i="5"/>
  <c r="B1014" i="5"/>
  <c r="C1013" i="5" s="1"/>
  <c r="J377" i="2"/>
  <c r="K376" i="2" s="1"/>
  <c r="G377" i="2"/>
  <c r="H376" i="2" s="1"/>
  <c r="C378" i="2"/>
  <c r="D377" i="2"/>
  <c r="E376" i="2" s="1"/>
  <c r="B1454" i="5" l="1"/>
  <c r="C1453" i="5" s="1"/>
  <c r="A1455" i="5"/>
  <c r="A1016" i="5"/>
  <c r="B1015" i="5"/>
  <c r="C1014" i="5" s="1"/>
  <c r="J378" i="2"/>
  <c r="K377" i="2" s="1"/>
  <c r="G378" i="2"/>
  <c r="H377" i="2" s="1"/>
  <c r="D378" i="2"/>
  <c r="E377" i="2" s="1"/>
  <c r="C379" i="2"/>
  <c r="B1455" i="5" l="1"/>
  <c r="C1454" i="5" s="1"/>
  <c r="A1456" i="5"/>
  <c r="B1016" i="5"/>
  <c r="C1015" i="5" s="1"/>
  <c r="A1017" i="5"/>
  <c r="J379" i="2"/>
  <c r="K378" i="2" s="1"/>
  <c r="G379" i="2"/>
  <c r="H378" i="2" s="1"/>
  <c r="C380" i="2"/>
  <c r="D379" i="2"/>
  <c r="E378" i="2" s="1"/>
  <c r="A1457" i="5" l="1"/>
  <c r="B1456" i="5"/>
  <c r="C1455" i="5" s="1"/>
  <c r="B1017" i="5"/>
  <c r="C1016" i="5" s="1"/>
  <c r="A1018" i="5"/>
  <c r="J380" i="2"/>
  <c r="K379" i="2" s="1"/>
  <c r="G380" i="2"/>
  <c r="H379" i="2" s="1"/>
  <c r="D380" i="2"/>
  <c r="E379" i="2" s="1"/>
  <c r="C381" i="2"/>
  <c r="A1458" i="5" l="1"/>
  <c r="B1457" i="5"/>
  <c r="C1456" i="5" s="1"/>
  <c r="A1019" i="5"/>
  <c r="B1018" i="5"/>
  <c r="C1017" i="5" s="1"/>
  <c r="J381" i="2"/>
  <c r="K380" i="2" s="1"/>
  <c r="G381" i="2"/>
  <c r="H380" i="2" s="1"/>
  <c r="C382" i="2"/>
  <c r="D381" i="2"/>
  <c r="E380" i="2" s="1"/>
  <c r="B1458" i="5" l="1"/>
  <c r="C1457" i="5" s="1"/>
  <c r="A1459" i="5"/>
  <c r="A1020" i="5"/>
  <c r="B1019" i="5"/>
  <c r="C1018" i="5" s="1"/>
  <c r="J382" i="2"/>
  <c r="K381" i="2" s="1"/>
  <c r="G382" i="2"/>
  <c r="H381" i="2" s="1"/>
  <c r="D382" i="2"/>
  <c r="E381" i="2" s="1"/>
  <c r="C383" i="2"/>
  <c r="B1459" i="5" l="1"/>
  <c r="C1458" i="5" s="1"/>
  <c r="A1460" i="5"/>
  <c r="B1020" i="5"/>
  <c r="C1019" i="5" s="1"/>
  <c r="A1021" i="5"/>
  <c r="J383" i="2"/>
  <c r="K382" i="2" s="1"/>
  <c r="G383" i="2"/>
  <c r="H382" i="2" s="1"/>
  <c r="C384" i="2"/>
  <c r="D383" i="2"/>
  <c r="E382" i="2" s="1"/>
  <c r="A1461" i="5" l="1"/>
  <c r="B1460" i="5"/>
  <c r="C1459" i="5" s="1"/>
  <c r="B1021" i="5"/>
  <c r="C1020" i="5" s="1"/>
  <c r="A1022" i="5"/>
  <c r="J384" i="2"/>
  <c r="K383" i="2" s="1"/>
  <c r="G384" i="2"/>
  <c r="H383" i="2" s="1"/>
  <c r="D384" i="2"/>
  <c r="E383" i="2" s="1"/>
  <c r="C385" i="2"/>
  <c r="A1462" i="5" l="1"/>
  <c r="B1461" i="5"/>
  <c r="C1460" i="5" s="1"/>
  <c r="A1023" i="5"/>
  <c r="B1022" i="5"/>
  <c r="C1021" i="5" s="1"/>
  <c r="J385" i="2"/>
  <c r="K384" i="2" s="1"/>
  <c r="G385" i="2"/>
  <c r="H384" i="2" s="1"/>
  <c r="C386" i="2"/>
  <c r="D385" i="2"/>
  <c r="E384" i="2" s="1"/>
  <c r="B1462" i="5" l="1"/>
  <c r="C1461" i="5" s="1"/>
  <c r="A1463" i="5"/>
  <c r="A1024" i="5"/>
  <c r="B1023" i="5"/>
  <c r="C1022" i="5" s="1"/>
  <c r="J386" i="2"/>
  <c r="K385" i="2" s="1"/>
  <c r="G386" i="2"/>
  <c r="H385" i="2" s="1"/>
  <c r="D386" i="2"/>
  <c r="E385" i="2" s="1"/>
  <c r="C387" i="2"/>
  <c r="B1463" i="5" l="1"/>
  <c r="C1462" i="5" s="1"/>
  <c r="A1464" i="5"/>
  <c r="B1024" i="5"/>
  <c r="C1023" i="5" s="1"/>
  <c r="A1025" i="5"/>
  <c r="J387" i="2"/>
  <c r="K386" i="2" s="1"/>
  <c r="G387" i="2"/>
  <c r="H386" i="2" s="1"/>
  <c r="C388" i="2"/>
  <c r="D387" i="2"/>
  <c r="E386" i="2" s="1"/>
  <c r="A1465" i="5" l="1"/>
  <c r="B1464" i="5"/>
  <c r="C1463" i="5" s="1"/>
  <c r="B1025" i="5"/>
  <c r="C1024" i="5" s="1"/>
  <c r="A1026" i="5"/>
  <c r="J388" i="2"/>
  <c r="K387" i="2" s="1"/>
  <c r="G388" i="2"/>
  <c r="H387" i="2" s="1"/>
  <c r="D388" i="2"/>
  <c r="E387" i="2" s="1"/>
  <c r="C389" i="2"/>
  <c r="A1466" i="5" l="1"/>
  <c r="B1465" i="5"/>
  <c r="C1464" i="5" s="1"/>
  <c r="A1027" i="5"/>
  <c r="B1026" i="5"/>
  <c r="C1025" i="5" s="1"/>
  <c r="J389" i="2"/>
  <c r="K388" i="2" s="1"/>
  <c r="G389" i="2"/>
  <c r="H388" i="2" s="1"/>
  <c r="C390" i="2"/>
  <c r="D389" i="2"/>
  <c r="E388" i="2" s="1"/>
  <c r="B1466" i="5" l="1"/>
  <c r="C1465" i="5" s="1"/>
  <c r="A1467" i="5"/>
  <c r="A1028" i="5"/>
  <c r="B1027" i="5"/>
  <c r="C1026" i="5" s="1"/>
  <c r="J390" i="2"/>
  <c r="K389" i="2" s="1"/>
  <c r="G390" i="2"/>
  <c r="H389" i="2" s="1"/>
  <c r="D390" i="2"/>
  <c r="E389" i="2" s="1"/>
  <c r="C391" i="2"/>
  <c r="B1467" i="5" l="1"/>
  <c r="C1466" i="5" s="1"/>
  <c r="A1468" i="5"/>
  <c r="B1028" i="5"/>
  <c r="C1027" i="5" s="1"/>
  <c r="A1029" i="5"/>
  <c r="J391" i="2"/>
  <c r="K390" i="2" s="1"/>
  <c r="G391" i="2"/>
  <c r="H390" i="2" s="1"/>
  <c r="C392" i="2"/>
  <c r="D391" i="2"/>
  <c r="E390" i="2" s="1"/>
  <c r="A1469" i="5" l="1"/>
  <c r="B1468" i="5"/>
  <c r="C1467" i="5" s="1"/>
  <c r="B1029" i="5"/>
  <c r="C1028" i="5" s="1"/>
  <c r="A1030" i="5"/>
  <c r="J392" i="2"/>
  <c r="K391" i="2" s="1"/>
  <c r="G392" i="2"/>
  <c r="H391" i="2" s="1"/>
  <c r="D392" i="2"/>
  <c r="E391" i="2" s="1"/>
  <c r="C393" i="2"/>
  <c r="A1470" i="5" l="1"/>
  <c r="B1469" i="5"/>
  <c r="C1468" i="5" s="1"/>
  <c r="A1031" i="5"/>
  <c r="B1030" i="5"/>
  <c r="C1029" i="5" s="1"/>
  <c r="J393" i="2"/>
  <c r="K392" i="2" s="1"/>
  <c r="G393" i="2"/>
  <c r="H392" i="2" s="1"/>
  <c r="C394" i="2"/>
  <c r="D393" i="2"/>
  <c r="E392" i="2" s="1"/>
  <c r="B1470" i="5" l="1"/>
  <c r="C1469" i="5" s="1"/>
  <c r="A1471" i="5"/>
  <c r="A1032" i="5"/>
  <c r="B1031" i="5"/>
  <c r="C1030" i="5" s="1"/>
  <c r="J394" i="2"/>
  <c r="K393" i="2" s="1"/>
  <c r="G394" i="2"/>
  <c r="H393" i="2" s="1"/>
  <c r="D394" i="2"/>
  <c r="E393" i="2" s="1"/>
  <c r="C395" i="2"/>
  <c r="B1471" i="5" l="1"/>
  <c r="C1470" i="5" s="1"/>
  <c r="A1472" i="5"/>
  <c r="B1032" i="5"/>
  <c r="C1031" i="5" s="1"/>
  <c r="A1033" i="5"/>
  <c r="J395" i="2"/>
  <c r="K394" i="2" s="1"/>
  <c r="G395" i="2"/>
  <c r="H394" i="2" s="1"/>
  <c r="C396" i="2"/>
  <c r="D395" i="2"/>
  <c r="E394" i="2" s="1"/>
  <c r="A1473" i="5" l="1"/>
  <c r="B1472" i="5"/>
  <c r="C1471" i="5" s="1"/>
  <c r="B1033" i="5"/>
  <c r="C1032" i="5" s="1"/>
  <c r="A1034" i="5"/>
  <c r="J396" i="2"/>
  <c r="K395" i="2" s="1"/>
  <c r="G396" i="2"/>
  <c r="H395" i="2" s="1"/>
  <c r="D396" i="2"/>
  <c r="E395" i="2" s="1"/>
  <c r="C397" i="2"/>
  <c r="A1474" i="5" l="1"/>
  <c r="B1473" i="5"/>
  <c r="C1472" i="5" s="1"/>
  <c r="A1035" i="5"/>
  <c r="B1034" i="5"/>
  <c r="C1033" i="5" s="1"/>
  <c r="J397" i="2"/>
  <c r="K396" i="2" s="1"/>
  <c r="G397" i="2"/>
  <c r="H396" i="2" s="1"/>
  <c r="D397" i="2"/>
  <c r="E396" i="2" s="1"/>
  <c r="C398" i="2"/>
  <c r="B1474" i="5" l="1"/>
  <c r="C1473" i="5" s="1"/>
  <c r="A1475" i="5"/>
  <c r="A1036" i="5"/>
  <c r="B1035" i="5"/>
  <c r="C1034" i="5" s="1"/>
  <c r="J398" i="2"/>
  <c r="K397" i="2" s="1"/>
  <c r="G398" i="2"/>
  <c r="H397" i="2" s="1"/>
  <c r="D398" i="2"/>
  <c r="E397" i="2" s="1"/>
  <c r="C399" i="2"/>
  <c r="B1475" i="5" l="1"/>
  <c r="C1474" i="5" s="1"/>
  <c r="A1476" i="5"/>
  <c r="B1036" i="5"/>
  <c r="C1035" i="5" s="1"/>
  <c r="A1037" i="5"/>
  <c r="J399" i="2"/>
  <c r="K398" i="2" s="1"/>
  <c r="G399" i="2"/>
  <c r="H398" i="2" s="1"/>
  <c r="D399" i="2"/>
  <c r="E398" i="2" s="1"/>
  <c r="C400" i="2"/>
  <c r="A1477" i="5" l="1"/>
  <c r="B1476" i="5"/>
  <c r="C1475" i="5" s="1"/>
  <c r="A1038" i="5"/>
  <c r="B1037" i="5"/>
  <c r="C1036" i="5" s="1"/>
  <c r="J400" i="2"/>
  <c r="K399" i="2" s="1"/>
  <c r="G400" i="2"/>
  <c r="H399" i="2" s="1"/>
  <c r="D400" i="2"/>
  <c r="E399" i="2" s="1"/>
  <c r="C401" i="2"/>
  <c r="A1478" i="5" l="1"/>
  <c r="B1477" i="5"/>
  <c r="C1476" i="5" s="1"/>
  <c r="A1039" i="5"/>
  <c r="B1038" i="5"/>
  <c r="C1037" i="5" s="1"/>
  <c r="J401" i="2"/>
  <c r="K400" i="2" s="1"/>
  <c r="G401" i="2"/>
  <c r="H400" i="2" s="1"/>
  <c r="C402" i="2"/>
  <c r="D401" i="2"/>
  <c r="E400" i="2" s="1"/>
  <c r="B1478" i="5" l="1"/>
  <c r="C1477" i="5" s="1"/>
  <c r="A1479" i="5"/>
  <c r="B1039" i="5"/>
  <c r="C1038" i="5" s="1"/>
  <c r="A1040" i="5"/>
  <c r="J402" i="2"/>
  <c r="K401" i="2" s="1"/>
  <c r="G402" i="2"/>
  <c r="H401" i="2" s="1"/>
  <c r="D402" i="2"/>
  <c r="E401" i="2" s="1"/>
  <c r="C403" i="2"/>
  <c r="B1479" i="5" l="1"/>
  <c r="C1478" i="5" s="1"/>
  <c r="A1480" i="5"/>
  <c r="B1040" i="5"/>
  <c r="C1039" i="5" s="1"/>
  <c r="A1041" i="5"/>
  <c r="J403" i="2"/>
  <c r="K402" i="2" s="1"/>
  <c r="G403" i="2"/>
  <c r="H402" i="2" s="1"/>
  <c r="C404" i="2"/>
  <c r="D403" i="2"/>
  <c r="E402" i="2" s="1"/>
  <c r="A1481" i="5" l="1"/>
  <c r="B1480" i="5"/>
  <c r="C1479" i="5" s="1"/>
  <c r="A1042" i="5"/>
  <c r="B1041" i="5"/>
  <c r="C1040" i="5" s="1"/>
  <c r="J404" i="2"/>
  <c r="K403" i="2" s="1"/>
  <c r="G404" i="2"/>
  <c r="H403" i="2" s="1"/>
  <c r="D404" i="2"/>
  <c r="E403" i="2" s="1"/>
  <c r="C405" i="2"/>
  <c r="A1482" i="5" l="1"/>
  <c r="B1481" i="5"/>
  <c r="C1480" i="5" s="1"/>
  <c r="A1043" i="5"/>
  <c r="B1042" i="5"/>
  <c r="C1041" i="5" s="1"/>
  <c r="J405" i="2"/>
  <c r="K404" i="2" s="1"/>
  <c r="G405" i="2"/>
  <c r="H404" i="2" s="1"/>
  <c r="D405" i="2"/>
  <c r="E404" i="2" s="1"/>
  <c r="C406" i="2"/>
  <c r="B1482" i="5" l="1"/>
  <c r="C1481" i="5" s="1"/>
  <c r="A1483" i="5"/>
  <c r="B1043" i="5"/>
  <c r="C1042" i="5" s="1"/>
  <c r="A1044" i="5"/>
  <c r="J406" i="2"/>
  <c r="K405" i="2" s="1"/>
  <c r="G406" i="2"/>
  <c r="H405" i="2" s="1"/>
  <c r="D406" i="2"/>
  <c r="E405" i="2" s="1"/>
  <c r="C407" i="2"/>
  <c r="B1483" i="5" l="1"/>
  <c r="C1482" i="5" s="1"/>
  <c r="A1484" i="5"/>
  <c r="B1044" i="5"/>
  <c r="C1043" i="5" s="1"/>
  <c r="A1045" i="5"/>
  <c r="J407" i="2"/>
  <c r="K406" i="2" s="1"/>
  <c r="G407" i="2"/>
  <c r="H406" i="2" s="1"/>
  <c r="C408" i="2"/>
  <c r="D407" i="2"/>
  <c r="E406" i="2" s="1"/>
  <c r="A1485" i="5" l="1"/>
  <c r="B1484" i="5"/>
  <c r="C1483" i="5" s="1"/>
  <c r="A1046" i="5"/>
  <c r="B1045" i="5"/>
  <c r="C1044" i="5" s="1"/>
  <c r="J408" i="2"/>
  <c r="K407" i="2" s="1"/>
  <c r="G408" i="2"/>
  <c r="H407" i="2" s="1"/>
  <c r="D408" i="2"/>
  <c r="E407" i="2" s="1"/>
  <c r="C409" i="2"/>
  <c r="A1486" i="5" l="1"/>
  <c r="B1485" i="5"/>
  <c r="C1484" i="5" s="1"/>
  <c r="A1047" i="5"/>
  <c r="B1046" i="5"/>
  <c r="C1045" i="5" s="1"/>
  <c r="J409" i="2"/>
  <c r="K408" i="2" s="1"/>
  <c r="G409" i="2"/>
  <c r="H408" i="2" s="1"/>
  <c r="C410" i="2"/>
  <c r="D409" i="2"/>
  <c r="E408" i="2" s="1"/>
  <c r="B1486" i="5" l="1"/>
  <c r="C1485" i="5" s="1"/>
  <c r="A1487" i="5"/>
  <c r="B1047" i="5"/>
  <c r="C1046" i="5" s="1"/>
  <c r="A1048" i="5"/>
  <c r="B1048" i="5" s="1"/>
  <c r="J410" i="2"/>
  <c r="K409" i="2" s="1"/>
  <c r="G410" i="2"/>
  <c r="H409" i="2" s="1"/>
  <c r="D410" i="2"/>
  <c r="E409" i="2" s="1"/>
  <c r="C411" i="2"/>
  <c r="B1487" i="5" l="1"/>
  <c r="C1486" i="5" s="1"/>
  <c r="A1488" i="5"/>
  <c r="C1048" i="5"/>
  <c r="C1047" i="5"/>
  <c r="J411" i="2"/>
  <c r="K410" i="2" s="1"/>
  <c r="G411" i="2"/>
  <c r="H410" i="2" s="1"/>
  <c r="C412" i="2"/>
  <c r="D411" i="2"/>
  <c r="E410" i="2" s="1"/>
  <c r="A1489" i="5" l="1"/>
  <c r="B1488" i="5"/>
  <c r="C1487" i="5" s="1"/>
  <c r="J412" i="2"/>
  <c r="K411" i="2" s="1"/>
  <c r="G412" i="2"/>
  <c r="H411" i="2" s="1"/>
  <c r="D412" i="2"/>
  <c r="E411" i="2" s="1"/>
  <c r="C413" i="2"/>
  <c r="A1490" i="5" l="1"/>
  <c r="B1489" i="5"/>
  <c r="C1488" i="5" s="1"/>
  <c r="J413" i="2"/>
  <c r="K412" i="2" s="1"/>
  <c r="G413" i="2"/>
  <c r="H412" i="2" s="1"/>
  <c r="C414" i="2"/>
  <c r="D413" i="2"/>
  <c r="E412" i="2" s="1"/>
  <c r="B1490" i="5" l="1"/>
  <c r="C1489" i="5" s="1"/>
  <c r="A1491" i="5"/>
  <c r="J414" i="2"/>
  <c r="K413" i="2" s="1"/>
  <c r="G414" i="2"/>
  <c r="H413" i="2" s="1"/>
  <c r="D414" i="2"/>
  <c r="E413" i="2" s="1"/>
  <c r="C415" i="2"/>
  <c r="B1491" i="5" l="1"/>
  <c r="C1490" i="5" s="1"/>
  <c r="A1492" i="5"/>
  <c r="J415" i="2"/>
  <c r="K414" i="2" s="1"/>
  <c r="G415" i="2"/>
  <c r="H414" i="2" s="1"/>
  <c r="C416" i="2"/>
  <c r="D415" i="2"/>
  <c r="E414" i="2" s="1"/>
  <c r="A1493" i="5" l="1"/>
  <c r="B1492" i="5"/>
  <c r="C1491" i="5" s="1"/>
  <c r="J416" i="2"/>
  <c r="K415" i="2" s="1"/>
  <c r="G416" i="2"/>
  <c r="H415" i="2" s="1"/>
  <c r="D416" i="2"/>
  <c r="E415" i="2" s="1"/>
  <c r="C417" i="2"/>
  <c r="A1494" i="5" l="1"/>
  <c r="B1493" i="5"/>
  <c r="C1492" i="5" s="1"/>
  <c r="J417" i="2"/>
  <c r="K416" i="2" s="1"/>
  <c r="G417" i="2"/>
  <c r="H416" i="2" s="1"/>
  <c r="D417" i="2"/>
  <c r="E416" i="2" s="1"/>
  <c r="C418" i="2"/>
  <c r="B1494" i="5" l="1"/>
  <c r="C1493" i="5" s="1"/>
  <c r="A1495" i="5"/>
  <c r="J418" i="2"/>
  <c r="K417" i="2" s="1"/>
  <c r="G418" i="2"/>
  <c r="H417" i="2" s="1"/>
  <c r="D418" i="2"/>
  <c r="E417" i="2" s="1"/>
  <c r="C419" i="2"/>
  <c r="B1495" i="5" l="1"/>
  <c r="C1494" i="5" s="1"/>
  <c r="A1496" i="5"/>
  <c r="J419" i="2"/>
  <c r="K418" i="2" s="1"/>
  <c r="G419" i="2"/>
  <c r="H418" i="2" s="1"/>
  <c r="C420" i="2"/>
  <c r="D419" i="2"/>
  <c r="E418" i="2" s="1"/>
  <c r="A1497" i="5" l="1"/>
  <c r="B1496" i="5"/>
  <c r="C1495" i="5" s="1"/>
  <c r="J420" i="2"/>
  <c r="K419" i="2" s="1"/>
  <c r="G420" i="2"/>
  <c r="H419" i="2" s="1"/>
  <c r="C421" i="2"/>
  <c r="D420" i="2"/>
  <c r="E419" i="2" s="1"/>
  <c r="A1498" i="5" l="1"/>
  <c r="B1497" i="5"/>
  <c r="C1496" i="5" s="1"/>
  <c r="J421" i="2"/>
  <c r="K420" i="2" s="1"/>
  <c r="G421" i="2"/>
  <c r="H420" i="2" s="1"/>
  <c r="C422" i="2"/>
  <c r="D421" i="2"/>
  <c r="E420" i="2" s="1"/>
  <c r="B1498" i="5" l="1"/>
  <c r="C1497" i="5" s="1"/>
  <c r="A1499" i="5"/>
  <c r="J422" i="2"/>
  <c r="K421" i="2" s="1"/>
  <c r="G422" i="2"/>
  <c r="H421" i="2" s="1"/>
  <c r="C423" i="2"/>
  <c r="D422" i="2"/>
  <c r="E421" i="2" s="1"/>
  <c r="B1499" i="5" l="1"/>
  <c r="C1498" i="5" s="1"/>
  <c r="A1500" i="5"/>
  <c r="J423" i="2"/>
  <c r="K422" i="2" s="1"/>
  <c r="G423" i="2"/>
  <c r="H422" i="2" s="1"/>
  <c r="C424" i="2"/>
  <c r="D423" i="2"/>
  <c r="E422" i="2" s="1"/>
  <c r="A1501" i="5" l="1"/>
  <c r="B1500" i="5"/>
  <c r="C1499" i="5" s="1"/>
  <c r="J424" i="2"/>
  <c r="K423" i="2" s="1"/>
  <c r="G424" i="2"/>
  <c r="H423" i="2" s="1"/>
  <c r="D424" i="2"/>
  <c r="E423" i="2" s="1"/>
  <c r="C425" i="2"/>
  <c r="A1502" i="5" l="1"/>
  <c r="B1501" i="5"/>
  <c r="C1500" i="5" s="1"/>
  <c r="J425" i="2"/>
  <c r="K424" i="2" s="1"/>
  <c r="G425" i="2"/>
  <c r="H424" i="2" s="1"/>
  <c r="C426" i="2"/>
  <c r="D425" i="2"/>
  <c r="E424" i="2" s="1"/>
  <c r="B1502" i="5" l="1"/>
  <c r="C1501" i="5" s="1"/>
  <c r="A1503" i="5"/>
  <c r="J426" i="2"/>
  <c r="K425" i="2" s="1"/>
  <c r="G426" i="2"/>
  <c r="H425" i="2" s="1"/>
  <c r="C427" i="2"/>
  <c r="D426" i="2"/>
  <c r="E425" i="2" s="1"/>
  <c r="B1503" i="5" l="1"/>
  <c r="C1502" i="5" s="1"/>
  <c r="A1504" i="5"/>
  <c r="J427" i="2"/>
  <c r="K426" i="2" s="1"/>
  <c r="G427" i="2"/>
  <c r="H426" i="2" s="1"/>
  <c r="D427" i="2"/>
  <c r="E426" i="2" s="1"/>
  <c r="C428" i="2"/>
  <c r="A1505" i="5" l="1"/>
  <c r="B1504" i="5"/>
  <c r="C1503" i="5" s="1"/>
  <c r="J428" i="2"/>
  <c r="K427" i="2" s="1"/>
  <c r="G428" i="2"/>
  <c r="H427" i="2" s="1"/>
  <c r="C429" i="2"/>
  <c r="D428" i="2"/>
  <c r="E427" i="2" s="1"/>
  <c r="A1506" i="5" l="1"/>
  <c r="B1505" i="5"/>
  <c r="C1504" i="5" s="1"/>
  <c r="J429" i="2"/>
  <c r="K428" i="2" s="1"/>
  <c r="G429" i="2"/>
  <c r="H428" i="2" s="1"/>
  <c r="C430" i="2"/>
  <c r="D429" i="2"/>
  <c r="E428" i="2" s="1"/>
  <c r="B1506" i="5" l="1"/>
  <c r="C1505" i="5" s="1"/>
  <c r="A1507" i="5"/>
  <c r="J430" i="2"/>
  <c r="K429" i="2" s="1"/>
  <c r="G430" i="2"/>
  <c r="H429" i="2" s="1"/>
  <c r="D430" i="2"/>
  <c r="E429" i="2" s="1"/>
  <c r="C431" i="2"/>
  <c r="B1507" i="5" l="1"/>
  <c r="C1506" i="5" s="1"/>
  <c r="A1508" i="5"/>
  <c r="J431" i="2"/>
  <c r="K430" i="2" s="1"/>
  <c r="G431" i="2"/>
  <c r="H430" i="2" s="1"/>
  <c r="C432" i="2"/>
  <c r="D431" i="2"/>
  <c r="E430" i="2" s="1"/>
  <c r="A1509" i="5" l="1"/>
  <c r="B1508" i="5"/>
  <c r="C1507" i="5" s="1"/>
  <c r="J432" i="2"/>
  <c r="K431" i="2" s="1"/>
  <c r="G432" i="2"/>
  <c r="H431" i="2" s="1"/>
  <c r="D432" i="2"/>
  <c r="E431" i="2" s="1"/>
  <c r="C433" i="2"/>
  <c r="A1510" i="5" l="1"/>
  <c r="B1509" i="5"/>
  <c r="C1508" i="5" s="1"/>
  <c r="J433" i="2"/>
  <c r="K432" i="2" s="1"/>
  <c r="G433" i="2"/>
  <c r="H432" i="2" s="1"/>
  <c r="D433" i="2"/>
  <c r="E432" i="2" s="1"/>
  <c r="C434" i="2"/>
  <c r="B1510" i="5" l="1"/>
  <c r="C1509" i="5" s="1"/>
  <c r="A1511" i="5"/>
  <c r="J434" i="2"/>
  <c r="K433" i="2" s="1"/>
  <c r="G434" i="2"/>
  <c r="H433" i="2" s="1"/>
  <c r="C435" i="2"/>
  <c r="D434" i="2"/>
  <c r="E433" i="2" s="1"/>
  <c r="B1511" i="5" l="1"/>
  <c r="C1510" i="5" s="1"/>
  <c r="A1512" i="5"/>
  <c r="J435" i="2"/>
  <c r="K434" i="2" s="1"/>
  <c r="G435" i="2"/>
  <c r="H434" i="2" s="1"/>
  <c r="C436" i="2"/>
  <c r="D435" i="2"/>
  <c r="E434" i="2" s="1"/>
  <c r="A1513" i="5" l="1"/>
  <c r="B1512" i="5"/>
  <c r="C1511" i="5" s="1"/>
  <c r="J436" i="2"/>
  <c r="K435" i="2" s="1"/>
  <c r="G436" i="2"/>
  <c r="H435" i="2" s="1"/>
  <c r="C437" i="2"/>
  <c r="D436" i="2"/>
  <c r="E435" i="2" s="1"/>
  <c r="A1514" i="5" l="1"/>
  <c r="B1513" i="5"/>
  <c r="C1512" i="5" s="1"/>
  <c r="J437" i="2"/>
  <c r="K436" i="2" s="1"/>
  <c r="G437" i="2"/>
  <c r="H436" i="2" s="1"/>
  <c r="D437" i="2"/>
  <c r="E436" i="2" s="1"/>
  <c r="C438" i="2"/>
  <c r="B1514" i="5" l="1"/>
  <c r="C1513" i="5" s="1"/>
  <c r="A1515" i="5"/>
  <c r="J438" i="2"/>
  <c r="K437" i="2" s="1"/>
  <c r="G438" i="2"/>
  <c r="H437" i="2" s="1"/>
  <c r="D438" i="2"/>
  <c r="E437" i="2" s="1"/>
  <c r="C439" i="2"/>
  <c r="B1515" i="5" l="1"/>
  <c r="C1514" i="5" s="1"/>
  <c r="A1516" i="5"/>
  <c r="J439" i="2"/>
  <c r="K438" i="2" s="1"/>
  <c r="G439" i="2"/>
  <c r="H438" i="2" s="1"/>
  <c r="C440" i="2"/>
  <c r="D439" i="2"/>
  <c r="E438" i="2" s="1"/>
  <c r="A1517" i="5" l="1"/>
  <c r="B1516" i="5"/>
  <c r="C1515" i="5" s="1"/>
  <c r="J440" i="2"/>
  <c r="K439" i="2" s="1"/>
  <c r="G440" i="2"/>
  <c r="H439" i="2" s="1"/>
  <c r="D440" i="2"/>
  <c r="E439" i="2" s="1"/>
  <c r="C441" i="2"/>
  <c r="A1518" i="5" l="1"/>
  <c r="B1517" i="5"/>
  <c r="C1516" i="5" s="1"/>
  <c r="J441" i="2"/>
  <c r="K440" i="2" s="1"/>
  <c r="G441" i="2"/>
  <c r="H440" i="2" s="1"/>
  <c r="C442" i="2"/>
  <c r="D441" i="2"/>
  <c r="E440" i="2" s="1"/>
  <c r="B1518" i="5" l="1"/>
  <c r="C1517" i="5" s="1"/>
  <c r="A1519" i="5"/>
  <c r="J442" i="2"/>
  <c r="K441" i="2" s="1"/>
  <c r="G442" i="2"/>
  <c r="H441" i="2" s="1"/>
  <c r="D442" i="2"/>
  <c r="E441" i="2" s="1"/>
  <c r="C443" i="2"/>
  <c r="A1520" i="5" l="1"/>
  <c r="B1519" i="5"/>
  <c r="C1518" i="5" s="1"/>
  <c r="J443" i="2"/>
  <c r="G443" i="2"/>
  <c r="H442" i="2" s="1"/>
  <c r="C444" i="2"/>
  <c r="D443" i="2"/>
  <c r="E442" i="2" s="1"/>
  <c r="A1521" i="5" l="1"/>
  <c r="B1520" i="5"/>
  <c r="C1519" i="5" s="1"/>
  <c r="J444" i="2"/>
  <c r="G444" i="2"/>
  <c r="H443" i="2" s="1"/>
  <c r="D444" i="2"/>
  <c r="E443" i="2" s="1"/>
  <c r="C445" i="2"/>
  <c r="K443" i="2"/>
  <c r="K442" i="2"/>
  <c r="B1521" i="5" l="1"/>
  <c r="C1520" i="5" s="1"/>
  <c r="A1522" i="5"/>
  <c r="J445" i="2"/>
  <c r="K444" i="2" s="1"/>
  <c r="G445" i="2"/>
  <c r="H444" i="2" s="1"/>
  <c r="D445" i="2"/>
  <c r="E444" i="2" s="1"/>
  <c r="C446" i="2"/>
  <c r="B1522" i="5" l="1"/>
  <c r="C1521" i="5" s="1"/>
  <c r="A1523" i="5"/>
  <c r="J446" i="2"/>
  <c r="K445" i="2" s="1"/>
  <c r="G446" i="2"/>
  <c r="H445" i="2" s="1"/>
  <c r="C447" i="2"/>
  <c r="D446" i="2"/>
  <c r="E445" i="2" s="1"/>
  <c r="A1524" i="5" l="1"/>
  <c r="B1523" i="5"/>
  <c r="C1522" i="5" s="1"/>
  <c r="J447" i="2"/>
  <c r="K446" i="2" s="1"/>
  <c r="G447" i="2"/>
  <c r="H446" i="2" s="1"/>
  <c r="C448" i="2"/>
  <c r="D447" i="2"/>
  <c r="E446" i="2" s="1"/>
  <c r="A1525" i="5" l="1"/>
  <c r="B1524" i="5"/>
  <c r="C1523" i="5" s="1"/>
  <c r="J448" i="2"/>
  <c r="K447" i="2" s="1"/>
  <c r="G448" i="2"/>
  <c r="H447" i="2" s="1"/>
  <c r="C449" i="2"/>
  <c r="D448" i="2"/>
  <c r="E447" i="2" s="1"/>
  <c r="B1525" i="5" l="1"/>
  <c r="C1524" i="5" s="1"/>
  <c r="A1526" i="5"/>
  <c r="J449" i="2"/>
  <c r="K448" i="2" s="1"/>
  <c r="G449" i="2"/>
  <c r="H448" i="2" s="1"/>
  <c r="C450" i="2"/>
  <c r="D449" i="2"/>
  <c r="E448" i="2" s="1"/>
  <c r="B1526" i="5" l="1"/>
  <c r="C1525" i="5" s="1"/>
  <c r="A1527" i="5"/>
  <c r="J450" i="2"/>
  <c r="K449" i="2" s="1"/>
  <c r="G450" i="2"/>
  <c r="H449" i="2" s="1"/>
  <c r="C451" i="2"/>
  <c r="D450" i="2"/>
  <c r="E449" i="2" s="1"/>
  <c r="A1528" i="5" l="1"/>
  <c r="B1527" i="5"/>
  <c r="C1526" i="5" s="1"/>
  <c r="J451" i="2"/>
  <c r="K450" i="2" s="1"/>
  <c r="G451" i="2"/>
  <c r="H450" i="2" s="1"/>
  <c r="C452" i="2"/>
  <c r="D451" i="2"/>
  <c r="E450" i="2" s="1"/>
  <c r="A1529" i="5" l="1"/>
  <c r="B1528" i="5"/>
  <c r="C1527" i="5" s="1"/>
  <c r="J452" i="2"/>
  <c r="K451" i="2" s="1"/>
  <c r="G452" i="2"/>
  <c r="H451" i="2" s="1"/>
  <c r="D452" i="2"/>
  <c r="E451" i="2" s="1"/>
  <c r="C453" i="2"/>
  <c r="B1529" i="5" l="1"/>
  <c r="C1528" i="5" s="1"/>
  <c r="A1530" i="5"/>
  <c r="J453" i="2"/>
  <c r="K452" i="2" s="1"/>
  <c r="G453" i="2"/>
  <c r="H452" i="2" s="1"/>
  <c r="D453" i="2"/>
  <c r="E452" i="2" s="1"/>
  <c r="C454" i="2"/>
  <c r="B1530" i="5" l="1"/>
  <c r="C1529" i="5" s="1"/>
  <c r="A1531" i="5"/>
  <c r="J454" i="2"/>
  <c r="K453" i="2" s="1"/>
  <c r="G454" i="2"/>
  <c r="H453" i="2" s="1"/>
  <c r="C455" i="2"/>
  <c r="D454" i="2"/>
  <c r="E453" i="2" s="1"/>
  <c r="A1532" i="5" l="1"/>
  <c r="B1531" i="5"/>
  <c r="C1530" i="5" s="1"/>
  <c r="J455" i="2"/>
  <c r="K454" i="2" s="1"/>
  <c r="G455" i="2"/>
  <c r="H454" i="2" s="1"/>
  <c r="D455" i="2"/>
  <c r="E454" i="2" s="1"/>
  <c r="C456" i="2"/>
  <c r="A1533" i="5" l="1"/>
  <c r="B1532" i="5"/>
  <c r="C1531" i="5" s="1"/>
  <c r="J456" i="2"/>
  <c r="G456" i="2"/>
  <c r="H455" i="2" s="1"/>
  <c r="D456" i="2"/>
  <c r="E455" i="2" s="1"/>
  <c r="C457" i="2"/>
  <c r="B1533" i="5" l="1"/>
  <c r="C1532" i="5" s="1"/>
  <c r="A1534" i="5"/>
  <c r="J457" i="2"/>
  <c r="G457" i="2"/>
  <c r="H456" i="2" s="1"/>
  <c r="D457" i="2"/>
  <c r="E456" i="2" s="1"/>
  <c r="C458" i="2"/>
  <c r="K456" i="2"/>
  <c r="K455" i="2"/>
  <c r="B1534" i="5" l="1"/>
  <c r="C1533" i="5" s="1"/>
  <c r="A1535" i="5"/>
  <c r="J458" i="2"/>
  <c r="K457" i="2" s="1"/>
  <c r="G458" i="2"/>
  <c r="H457" i="2" s="1"/>
  <c r="C459" i="2"/>
  <c r="D458" i="2"/>
  <c r="E457" i="2" s="1"/>
  <c r="A1536" i="5" l="1"/>
  <c r="B1535" i="5"/>
  <c r="C1534" i="5" s="1"/>
  <c r="J459" i="2"/>
  <c r="K458" i="2" s="1"/>
  <c r="G459" i="2"/>
  <c r="H458" i="2" s="1"/>
  <c r="C460" i="2"/>
  <c r="D459" i="2"/>
  <c r="E458" i="2" s="1"/>
  <c r="A1537" i="5" l="1"/>
  <c r="B1536" i="5"/>
  <c r="C1535" i="5" s="1"/>
  <c r="J460" i="2"/>
  <c r="K459" i="2" s="1"/>
  <c r="G460" i="2"/>
  <c r="H459" i="2" s="1"/>
  <c r="C461" i="2"/>
  <c r="D460" i="2"/>
  <c r="E459" i="2" s="1"/>
  <c r="B1537" i="5" l="1"/>
  <c r="C1536" i="5" s="1"/>
  <c r="A1538" i="5"/>
  <c r="J461" i="2"/>
  <c r="K460" i="2" s="1"/>
  <c r="G461" i="2"/>
  <c r="H460" i="2" s="1"/>
  <c r="D461" i="2"/>
  <c r="E460" i="2" s="1"/>
  <c r="C462" i="2"/>
  <c r="B1538" i="5" l="1"/>
  <c r="C1537" i="5" s="1"/>
  <c r="A1539" i="5"/>
  <c r="J462" i="2"/>
  <c r="K461" i="2" s="1"/>
  <c r="G462" i="2"/>
  <c r="H461" i="2" s="1"/>
  <c r="C463" i="2"/>
  <c r="D462" i="2"/>
  <c r="E461" i="2" s="1"/>
  <c r="A1540" i="5" l="1"/>
  <c r="B1539" i="5"/>
  <c r="C1538" i="5" s="1"/>
  <c r="J463" i="2"/>
  <c r="K462" i="2" s="1"/>
  <c r="G463" i="2"/>
  <c r="H462" i="2" s="1"/>
  <c r="C464" i="2"/>
  <c r="D463" i="2"/>
  <c r="E462" i="2" s="1"/>
  <c r="A1541" i="5" l="1"/>
  <c r="B1540" i="5"/>
  <c r="C1539" i="5" s="1"/>
  <c r="J464" i="2"/>
  <c r="G464" i="2"/>
  <c r="H463" i="2" s="1"/>
  <c r="D464" i="2"/>
  <c r="E463" i="2" s="1"/>
  <c r="C465" i="2"/>
  <c r="B1541" i="5" l="1"/>
  <c r="C1540" i="5" s="1"/>
  <c r="A1542" i="5"/>
  <c r="J465" i="2"/>
  <c r="G465" i="2"/>
  <c r="H464" i="2" s="1"/>
  <c r="D465" i="2"/>
  <c r="E464" i="2" s="1"/>
  <c r="C466" i="2"/>
  <c r="K464" i="2"/>
  <c r="K463" i="2"/>
  <c r="B1542" i="5" l="1"/>
  <c r="C1541" i="5" s="1"/>
  <c r="A1543" i="5"/>
  <c r="J466" i="2"/>
  <c r="K465" i="2" s="1"/>
  <c r="G466" i="2"/>
  <c r="H465" i="2" s="1"/>
  <c r="C467" i="2"/>
  <c r="D466" i="2"/>
  <c r="E465" i="2" s="1"/>
  <c r="A1544" i="5" l="1"/>
  <c r="B1543" i="5"/>
  <c r="C1542" i="5" s="1"/>
  <c r="J467" i="2"/>
  <c r="K466" i="2" s="1"/>
  <c r="G467" i="2"/>
  <c r="H466" i="2" s="1"/>
  <c r="C468" i="2"/>
  <c r="D467" i="2"/>
  <c r="E466" i="2" s="1"/>
  <c r="A1545" i="5" l="1"/>
  <c r="B1544" i="5"/>
  <c r="C1543" i="5" s="1"/>
  <c r="J468" i="2"/>
  <c r="K467" i="2" s="1"/>
  <c r="G468" i="2"/>
  <c r="H467" i="2" s="1"/>
  <c r="D468" i="2"/>
  <c r="E467" i="2" s="1"/>
  <c r="C469" i="2"/>
  <c r="B1545" i="5" l="1"/>
  <c r="C1544" i="5" s="1"/>
  <c r="A1546" i="5"/>
  <c r="J469" i="2"/>
  <c r="K468" i="2" s="1"/>
  <c r="G469" i="2"/>
  <c r="H468" i="2" s="1"/>
  <c r="C470" i="2"/>
  <c r="D469" i="2"/>
  <c r="E468" i="2" s="1"/>
  <c r="B1546" i="5" l="1"/>
  <c r="C1545" i="5" s="1"/>
  <c r="A1547" i="5"/>
  <c r="J470" i="2"/>
  <c r="K469" i="2" s="1"/>
  <c r="G470" i="2"/>
  <c r="H469" i="2" s="1"/>
  <c r="C471" i="2"/>
  <c r="D470" i="2"/>
  <c r="E469" i="2" s="1"/>
  <c r="A1548" i="5" l="1"/>
  <c r="B1547" i="5"/>
  <c r="C1546" i="5" s="1"/>
  <c r="J471" i="2"/>
  <c r="K470" i="2" s="1"/>
  <c r="G471" i="2"/>
  <c r="H470" i="2" s="1"/>
  <c r="D471" i="2"/>
  <c r="E470" i="2" s="1"/>
  <c r="C472" i="2"/>
  <c r="A1549" i="5" l="1"/>
  <c r="B1548" i="5"/>
  <c r="C1547" i="5" s="1"/>
  <c r="J472" i="2"/>
  <c r="K471" i="2" s="1"/>
  <c r="G472" i="2"/>
  <c r="H471" i="2" s="1"/>
  <c r="D472" i="2"/>
  <c r="E471" i="2" s="1"/>
  <c r="C473" i="2"/>
  <c r="B1549" i="5" l="1"/>
  <c r="C1548" i="5" s="1"/>
  <c r="A1550" i="5"/>
  <c r="J473" i="2"/>
  <c r="K472" i="2" s="1"/>
  <c r="G473" i="2"/>
  <c r="H472" i="2" s="1"/>
  <c r="D473" i="2"/>
  <c r="E472" i="2" s="1"/>
  <c r="C474" i="2"/>
  <c r="B1550" i="5" l="1"/>
  <c r="C1549" i="5" s="1"/>
  <c r="A1551" i="5"/>
  <c r="J474" i="2"/>
  <c r="K473" i="2" s="1"/>
  <c r="G474" i="2"/>
  <c r="H473" i="2" s="1"/>
  <c r="C475" i="2"/>
  <c r="D474" i="2"/>
  <c r="E473" i="2" s="1"/>
  <c r="A1552" i="5" l="1"/>
  <c r="B1551" i="5"/>
  <c r="C1550" i="5" s="1"/>
  <c r="J475" i="2"/>
  <c r="K474" i="2" s="1"/>
  <c r="G475" i="2"/>
  <c r="H474" i="2" s="1"/>
  <c r="C476" i="2"/>
  <c r="D475" i="2"/>
  <c r="E474" i="2" s="1"/>
  <c r="A1553" i="5" l="1"/>
  <c r="B1552" i="5"/>
  <c r="C1551" i="5" s="1"/>
  <c r="J476" i="2"/>
  <c r="K475" i="2" s="1"/>
  <c r="G476" i="2"/>
  <c r="H475" i="2" s="1"/>
  <c r="C477" i="2"/>
  <c r="D476" i="2"/>
  <c r="E475" i="2" s="1"/>
  <c r="B1553" i="5" l="1"/>
  <c r="C1552" i="5" s="1"/>
  <c r="A1554" i="5"/>
  <c r="J477" i="2"/>
  <c r="K476" i="2" s="1"/>
  <c r="G477" i="2"/>
  <c r="H476" i="2" s="1"/>
  <c r="D477" i="2"/>
  <c r="E476" i="2" s="1"/>
  <c r="C478" i="2"/>
  <c r="B1554" i="5" l="1"/>
  <c r="C1553" i="5" s="1"/>
  <c r="A1555" i="5"/>
  <c r="J478" i="2"/>
  <c r="K477" i="2" s="1"/>
  <c r="G478" i="2"/>
  <c r="H477" i="2" s="1"/>
  <c r="C479" i="2"/>
  <c r="D478" i="2"/>
  <c r="E477" i="2" s="1"/>
  <c r="A1556" i="5" l="1"/>
  <c r="B1555" i="5"/>
  <c r="C1554" i="5" s="1"/>
  <c r="J479" i="2"/>
  <c r="K478" i="2" s="1"/>
  <c r="G479" i="2"/>
  <c r="H478" i="2" s="1"/>
  <c r="C480" i="2"/>
  <c r="D479" i="2"/>
  <c r="E478" i="2" s="1"/>
  <c r="A1557" i="5" l="1"/>
  <c r="B1556" i="5"/>
  <c r="C1555" i="5" s="1"/>
  <c r="J480" i="2"/>
  <c r="G480" i="2"/>
  <c r="H479" i="2" s="1"/>
  <c r="D480" i="2"/>
  <c r="E479" i="2" s="1"/>
  <c r="C481" i="2"/>
  <c r="B1557" i="5" l="1"/>
  <c r="C1556" i="5" s="1"/>
  <c r="A1558" i="5"/>
  <c r="J481" i="2"/>
  <c r="G481" i="2"/>
  <c r="H480" i="2" s="1"/>
  <c r="D481" i="2"/>
  <c r="E480" i="2" s="1"/>
  <c r="C482" i="2"/>
  <c r="K480" i="2"/>
  <c r="K479" i="2"/>
  <c r="B1558" i="5" l="1"/>
  <c r="C1557" i="5" s="1"/>
  <c r="A1559" i="5"/>
  <c r="J482" i="2"/>
  <c r="K481" i="2" s="1"/>
  <c r="G482" i="2"/>
  <c r="H481" i="2" s="1"/>
  <c r="D482" i="2"/>
  <c r="E481" i="2" s="1"/>
  <c r="C483" i="2"/>
  <c r="A1560" i="5" l="1"/>
  <c r="B1559" i="5"/>
  <c r="C1558" i="5" s="1"/>
  <c r="J483" i="2"/>
  <c r="G483" i="2"/>
  <c r="H482" i="2" s="1"/>
  <c r="D483" i="2"/>
  <c r="E482" i="2" s="1"/>
  <c r="C484" i="2"/>
  <c r="A1561" i="5" l="1"/>
  <c r="B1560" i="5"/>
  <c r="C1559" i="5" s="1"/>
  <c r="J484" i="2"/>
  <c r="G484" i="2"/>
  <c r="H483" i="2" s="1"/>
  <c r="D484" i="2"/>
  <c r="E483" i="2" s="1"/>
  <c r="C485" i="2"/>
  <c r="K483" i="2"/>
  <c r="K482" i="2"/>
  <c r="B1561" i="5" l="1"/>
  <c r="C1560" i="5" s="1"/>
  <c r="A1562" i="5"/>
  <c r="J485" i="2"/>
  <c r="K484" i="2" s="1"/>
  <c r="G485" i="2"/>
  <c r="H484" i="2" s="1"/>
  <c r="D485" i="2"/>
  <c r="E484" i="2" s="1"/>
  <c r="C486" i="2"/>
  <c r="B1562" i="5" l="1"/>
  <c r="C1561" i="5" s="1"/>
  <c r="A1563" i="5"/>
  <c r="J486" i="2"/>
  <c r="K485" i="2" s="1"/>
  <c r="G486" i="2"/>
  <c r="H485" i="2" s="1"/>
  <c r="C487" i="2"/>
  <c r="D486" i="2"/>
  <c r="E485" i="2" s="1"/>
  <c r="A1564" i="5" l="1"/>
  <c r="B1563" i="5"/>
  <c r="C1562" i="5" s="1"/>
  <c r="J487" i="2"/>
  <c r="K486" i="2" s="1"/>
  <c r="G487" i="2"/>
  <c r="H486" i="2" s="1"/>
  <c r="C488" i="2"/>
  <c r="D487" i="2"/>
  <c r="E486" i="2" s="1"/>
  <c r="A1565" i="5" l="1"/>
  <c r="B1564" i="5"/>
  <c r="C1563" i="5" s="1"/>
  <c r="J488" i="2"/>
  <c r="G488" i="2"/>
  <c r="H487" i="2" s="1"/>
  <c r="D488" i="2"/>
  <c r="E487" i="2" s="1"/>
  <c r="C489" i="2"/>
  <c r="B1565" i="5" l="1"/>
  <c r="C1564" i="5" s="1"/>
  <c r="A1566" i="5"/>
  <c r="J489" i="2"/>
  <c r="G489" i="2"/>
  <c r="H488" i="2" s="1"/>
  <c r="D489" i="2"/>
  <c r="E488" i="2" s="1"/>
  <c r="C490" i="2"/>
  <c r="K488" i="2"/>
  <c r="K487" i="2"/>
  <c r="B1566" i="5" l="1"/>
  <c r="C1565" i="5" s="1"/>
  <c r="A1567" i="5"/>
  <c r="J490" i="2"/>
  <c r="K489" i="2" s="1"/>
  <c r="G490" i="2"/>
  <c r="H489" i="2" s="1"/>
  <c r="C491" i="2"/>
  <c r="D490" i="2"/>
  <c r="E489" i="2" s="1"/>
  <c r="A1568" i="5" l="1"/>
  <c r="B1567" i="5"/>
  <c r="C1566" i="5" s="1"/>
  <c r="J491" i="2"/>
  <c r="K490" i="2" s="1"/>
  <c r="G491" i="2"/>
  <c r="H490" i="2" s="1"/>
  <c r="D491" i="2"/>
  <c r="E490" i="2" s="1"/>
  <c r="C492" i="2"/>
  <c r="A1569" i="5" l="1"/>
  <c r="B1568" i="5"/>
  <c r="C1567" i="5" s="1"/>
  <c r="J492" i="2"/>
  <c r="K491" i="2" s="1"/>
  <c r="G492" i="2"/>
  <c r="H491" i="2" s="1"/>
  <c r="D492" i="2"/>
  <c r="E491" i="2" s="1"/>
  <c r="C493" i="2"/>
  <c r="B1569" i="5" l="1"/>
  <c r="C1568" i="5" s="1"/>
  <c r="A1570" i="5"/>
  <c r="J493" i="2"/>
  <c r="K492" i="2" s="1"/>
  <c r="G493" i="2"/>
  <c r="H492" i="2" s="1"/>
  <c r="D493" i="2"/>
  <c r="E492" i="2" s="1"/>
  <c r="C494" i="2"/>
  <c r="B1570" i="5" l="1"/>
  <c r="C1569" i="5" s="1"/>
  <c r="A1571" i="5"/>
  <c r="J494" i="2"/>
  <c r="K493" i="2" s="1"/>
  <c r="G494" i="2"/>
  <c r="H493" i="2" s="1"/>
  <c r="C495" i="2"/>
  <c r="D494" i="2"/>
  <c r="E493" i="2" s="1"/>
  <c r="A1572" i="5" l="1"/>
  <c r="B1571" i="5"/>
  <c r="C1570" i="5" s="1"/>
  <c r="J495" i="2"/>
  <c r="K494" i="2" s="1"/>
  <c r="G495" i="2"/>
  <c r="H494" i="2" s="1"/>
  <c r="C496" i="2"/>
  <c r="D495" i="2"/>
  <c r="E494" i="2" s="1"/>
  <c r="A1573" i="5" l="1"/>
  <c r="B1572" i="5"/>
  <c r="C1571" i="5" s="1"/>
  <c r="J496" i="2"/>
  <c r="K495" i="2" s="1"/>
  <c r="G496" i="2"/>
  <c r="H495" i="2" s="1"/>
  <c r="D496" i="2"/>
  <c r="E495" i="2" s="1"/>
  <c r="C497" i="2"/>
  <c r="B1573" i="5" l="1"/>
  <c r="C1572" i="5" s="1"/>
  <c r="A1574" i="5"/>
  <c r="J497" i="2"/>
  <c r="K496" i="2" s="1"/>
  <c r="G497" i="2"/>
  <c r="H496" i="2" s="1"/>
  <c r="D497" i="2"/>
  <c r="E496" i="2" s="1"/>
  <c r="C498" i="2"/>
  <c r="B1574" i="5" l="1"/>
  <c r="C1573" i="5" s="1"/>
  <c r="A1575" i="5"/>
  <c r="J498" i="2"/>
  <c r="K497" i="2" s="1"/>
  <c r="G498" i="2"/>
  <c r="H497" i="2" s="1"/>
  <c r="C499" i="2"/>
  <c r="D498" i="2"/>
  <c r="E497" i="2" s="1"/>
  <c r="A1576" i="5" l="1"/>
  <c r="B1575" i="5"/>
  <c r="C1574" i="5" s="1"/>
  <c r="J499" i="2"/>
  <c r="K498" i="2" s="1"/>
  <c r="G499" i="2"/>
  <c r="H498" i="2" s="1"/>
  <c r="C500" i="2"/>
  <c r="D499" i="2"/>
  <c r="E498" i="2" s="1"/>
  <c r="A1577" i="5" l="1"/>
  <c r="B1576" i="5"/>
  <c r="C1575" i="5" s="1"/>
  <c r="J500" i="2"/>
  <c r="K499" i="2" s="1"/>
  <c r="G500" i="2"/>
  <c r="H499" i="2" s="1"/>
  <c r="D500" i="2"/>
  <c r="E499" i="2" s="1"/>
  <c r="C501" i="2"/>
  <c r="B1577" i="5" l="1"/>
  <c r="C1576" i="5" s="1"/>
  <c r="A1578" i="5"/>
  <c r="J501" i="2"/>
  <c r="K500" i="2" s="1"/>
  <c r="G501" i="2"/>
  <c r="H500" i="2" s="1"/>
  <c r="D501" i="2"/>
  <c r="E500" i="2" s="1"/>
  <c r="C502" i="2"/>
  <c r="B1578" i="5" l="1"/>
  <c r="C1577" i="5" s="1"/>
  <c r="A1579" i="5"/>
  <c r="J502" i="2"/>
  <c r="K501" i="2" s="1"/>
  <c r="G502" i="2"/>
  <c r="H501" i="2" s="1"/>
  <c r="C503" i="2"/>
  <c r="D502" i="2"/>
  <c r="E501" i="2" s="1"/>
  <c r="A1580" i="5" l="1"/>
  <c r="B1579" i="5"/>
  <c r="C1578" i="5" s="1"/>
  <c r="J503" i="2"/>
  <c r="K502" i="2" s="1"/>
  <c r="G503" i="2"/>
  <c r="H502" i="2" s="1"/>
  <c r="C504" i="2"/>
  <c r="D503" i="2"/>
  <c r="E502" i="2" s="1"/>
  <c r="A1581" i="5" l="1"/>
  <c r="B1580" i="5"/>
  <c r="C1579" i="5" s="1"/>
  <c r="J504" i="2"/>
  <c r="G504" i="2"/>
  <c r="H503" i="2" s="1"/>
  <c r="D504" i="2"/>
  <c r="E503" i="2" s="1"/>
  <c r="C505" i="2"/>
  <c r="B1581" i="5" l="1"/>
  <c r="C1580" i="5" s="1"/>
  <c r="A1582" i="5"/>
  <c r="J505" i="2"/>
  <c r="G505" i="2"/>
  <c r="H504" i="2" s="1"/>
  <c r="D505" i="2"/>
  <c r="E504" i="2" s="1"/>
  <c r="C506" i="2"/>
  <c r="K504" i="2"/>
  <c r="K503" i="2"/>
  <c r="B1582" i="5" l="1"/>
  <c r="C1581" i="5" s="1"/>
  <c r="A1583" i="5"/>
  <c r="J506" i="2"/>
  <c r="K505" i="2" s="1"/>
  <c r="G506" i="2"/>
  <c r="H505" i="2" s="1"/>
  <c r="C507" i="2"/>
  <c r="D506" i="2"/>
  <c r="E505" i="2" s="1"/>
  <c r="A1584" i="5" l="1"/>
  <c r="B1583" i="5"/>
  <c r="C1582" i="5" s="1"/>
  <c r="J507" i="2"/>
  <c r="K506" i="2" s="1"/>
  <c r="G507" i="2"/>
  <c r="H506" i="2" s="1"/>
  <c r="C508" i="2"/>
  <c r="D507" i="2"/>
  <c r="E506" i="2" s="1"/>
  <c r="A1585" i="5" l="1"/>
  <c r="B1584" i="5"/>
  <c r="C1583" i="5" s="1"/>
  <c r="J508" i="2"/>
  <c r="K507" i="2" s="1"/>
  <c r="G508" i="2"/>
  <c r="H507" i="2" s="1"/>
  <c r="C509" i="2"/>
  <c r="D508" i="2"/>
  <c r="E507" i="2" s="1"/>
  <c r="B1585" i="5" l="1"/>
  <c r="C1584" i="5" s="1"/>
  <c r="A1586" i="5"/>
  <c r="J509" i="2"/>
  <c r="K508" i="2" s="1"/>
  <c r="G509" i="2"/>
  <c r="H508" i="2" s="1"/>
  <c r="C510" i="2"/>
  <c r="D509" i="2"/>
  <c r="E508" i="2" s="1"/>
  <c r="B1586" i="5" l="1"/>
  <c r="C1585" i="5" s="1"/>
  <c r="A1587" i="5"/>
  <c r="J510" i="2"/>
  <c r="K509" i="2" s="1"/>
  <c r="G510" i="2"/>
  <c r="H509" i="2" s="1"/>
  <c r="C511" i="2"/>
  <c r="D510" i="2"/>
  <c r="E509" i="2" s="1"/>
  <c r="A1588" i="5" l="1"/>
  <c r="B1587" i="5"/>
  <c r="C1586" i="5" s="1"/>
  <c r="J511" i="2"/>
  <c r="K510" i="2" s="1"/>
  <c r="G511" i="2"/>
  <c r="H510" i="2" s="1"/>
  <c r="C512" i="2"/>
  <c r="D511" i="2"/>
  <c r="E510" i="2" s="1"/>
  <c r="A1589" i="5" l="1"/>
  <c r="B1588" i="5"/>
  <c r="C1587" i="5" s="1"/>
  <c r="J512" i="2"/>
  <c r="K511" i="2" s="1"/>
  <c r="G512" i="2"/>
  <c r="H511" i="2" s="1"/>
  <c r="C513" i="2"/>
  <c r="D512" i="2"/>
  <c r="E511" i="2" s="1"/>
  <c r="B1589" i="5" l="1"/>
  <c r="C1588" i="5" s="1"/>
  <c r="A1590" i="5"/>
  <c r="J513" i="2"/>
  <c r="K512" i="2" s="1"/>
  <c r="G513" i="2"/>
  <c r="H512" i="2" s="1"/>
  <c r="D513" i="2"/>
  <c r="E512" i="2" s="1"/>
  <c r="C514" i="2"/>
  <c r="B1590" i="5" l="1"/>
  <c r="C1589" i="5" s="1"/>
  <c r="A1591" i="5"/>
  <c r="J514" i="2"/>
  <c r="K513" i="2" s="1"/>
  <c r="G514" i="2"/>
  <c r="H513" i="2" s="1"/>
  <c r="C515" i="2"/>
  <c r="D514" i="2"/>
  <c r="E513" i="2" s="1"/>
  <c r="A1592" i="5" l="1"/>
  <c r="B1591" i="5"/>
  <c r="C1590" i="5" s="1"/>
  <c r="J515" i="2"/>
  <c r="K514" i="2" s="1"/>
  <c r="G515" i="2"/>
  <c r="H514" i="2" s="1"/>
  <c r="C516" i="2"/>
  <c r="D515" i="2"/>
  <c r="E514" i="2" s="1"/>
  <c r="A1593" i="5" l="1"/>
  <c r="B1592" i="5"/>
  <c r="C1591" i="5" s="1"/>
  <c r="J516" i="2"/>
  <c r="K515" i="2" s="1"/>
  <c r="G516" i="2"/>
  <c r="H515" i="2" s="1"/>
  <c r="C517" i="2"/>
  <c r="D516" i="2"/>
  <c r="E515" i="2" s="1"/>
  <c r="B1593" i="5" l="1"/>
  <c r="C1592" i="5" s="1"/>
  <c r="A1594" i="5"/>
  <c r="J517" i="2"/>
  <c r="K516" i="2" s="1"/>
  <c r="G517" i="2"/>
  <c r="D517" i="2"/>
  <c r="E516" i="2" s="1"/>
  <c r="C518" i="2"/>
  <c r="B1594" i="5" l="1"/>
  <c r="C1593" i="5" s="1"/>
  <c r="A1595" i="5"/>
  <c r="J518" i="2"/>
  <c r="K517" i="2" s="1"/>
  <c r="G518" i="2"/>
  <c r="H517" i="2" s="1"/>
  <c r="D518" i="2"/>
  <c r="E517" i="2" s="1"/>
  <c r="C519" i="2"/>
  <c r="H516" i="2"/>
  <c r="A1596" i="5" l="1"/>
  <c r="B1595" i="5"/>
  <c r="C1594" i="5" s="1"/>
  <c r="J519" i="2"/>
  <c r="K518" i="2" s="1"/>
  <c r="G519" i="2"/>
  <c r="H518" i="2" s="1"/>
  <c r="C520" i="2"/>
  <c r="D519" i="2"/>
  <c r="E518" i="2" s="1"/>
  <c r="A1597" i="5" l="1"/>
  <c r="B1596" i="5"/>
  <c r="C1595" i="5" s="1"/>
  <c r="J520" i="2"/>
  <c r="G520" i="2"/>
  <c r="H519" i="2" s="1"/>
  <c r="D520" i="2"/>
  <c r="E519" i="2" s="1"/>
  <c r="C521" i="2"/>
  <c r="B1597" i="5" l="1"/>
  <c r="C1596" i="5" s="1"/>
  <c r="A1598" i="5"/>
  <c r="J521" i="2"/>
  <c r="G521" i="2"/>
  <c r="H520" i="2" s="1"/>
  <c r="D521" i="2"/>
  <c r="E520" i="2" s="1"/>
  <c r="C522" i="2"/>
  <c r="K520" i="2"/>
  <c r="K519" i="2"/>
  <c r="B1598" i="5" l="1"/>
  <c r="C1597" i="5" s="1"/>
  <c r="A1599" i="5"/>
  <c r="J522" i="2"/>
  <c r="K521" i="2" s="1"/>
  <c r="G522" i="2"/>
  <c r="H521" i="2" s="1"/>
  <c r="D522" i="2"/>
  <c r="E521" i="2" s="1"/>
  <c r="C523" i="2"/>
  <c r="A1600" i="5" l="1"/>
  <c r="B1599" i="5"/>
  <c r="C1598" i="5" s="1"/>
  <c r="J523" i="2"/>
  <c r="K522" i="2" s="1"/>
  <c r="G523" i="2"/>
  <c r="H522" i="2" s="1"/>
  <c r="C524" i="2"/>
  <c r="D523" i="2"/>
  <c r="E522" i="2" s="1"/>
  <c r="A1601" i="5" l="1"/>
  <c r="B1600" i="5"/>
  <c r="C1599" i="5" s="1"/>
  <c r="J524" i="2"/>
  <c r="K523" i="2" s="1"/>
  <c r="G524" i="2"/>
  <c r="H523" i="2" s="1"/>
  <c r="D524" i="2"/>
  <c r="E523" i="2" s="1"/>
  <c r="C525" i="2"/>
  <c r="B1601" i="5" l="1"/>
  <c r="C1600" i="5" s="1"/>
  <c r="A1602" i="5"/>
  <c r="J525" i="2"/>
  <c r="K524" i="2" s="1"/>
  <c r="G525" i="2"/>
  <c r="D525" i="2"/>
  <c r="E524" i="2" s="1"/>
  <c r="C526" i="2"/>
  <c r="B1602" i="5" l="1"/>
  <c r="C1601" i="5" s="1"/>
  <c r="A1603" i="5"/>
  <c r="J526" i="2"/>
  <c r="K525" i="2" s="1"/>
  <c r="G526" i="2"/>
  <c r="D526" i="2"/>
  <c r="E525" i="2" s="1"/>
  <c r="C527" i="2"/>
  <c r="H525" i="2"/>
  <c r="H524" i="2"/>
  <c r="A1604" i="5" l="1"/>
  <c r="B1603" i="5"/>
  <c r="C1602" i="5" s="1"/>
  <c r="J527" i="2"/>
  <c r="K526" i="2" s="1"/>
  <c r="G527" i="2"/>
  <c r="H526" i="2" s="1"/>
  <c r="C528" i="2"/>
  <c r="D527" i="2"/>
  <c r="E526" i="2" s="1"/>
  <c r="A1605" i="5" l="1"/>
  <c r="B1604" i="5"/>
  <c r="C1603" i="5" s="1"/>
  <c r="J528" i="2"/>
  <c r="K527" i="2" s="1"/>
  <c r="G528" i="2"/>
  <c r="H527" i="2" s="1"/>
  <c r="C529" i="2"/>
  <c r="D528" i="2"/>
  <c r="E527" i="2" s="1"/>
  <c r="B1605" i="5" l="1"/>
  <c r="C1604" i="5" s="1"/>
  <c r="A1606" i="5"/>
  <c r="J529" i="2"/>
  <c r="K528" i="2" s="1"/>
  <c r="G529" i="2"/>
  <c r="H528" i="2" s="1"/>
  <c r="D529" i="2"/>
  <c r="E528" i="2" s="1"/>
  <c r="C530" i="2"/>
  <c r="B1606" i="5" l="1"/>
  <c r="C1605" i="5" s="1"/>
  <c r="A1607" i="5"/>
  <c r="J530" i="2"/>
  <c r="K529" i="2" s="1"/>
  <c r="G530" i="2"/>
  <c r="H529" i="2" s="1"/>
  <c r="D530" i="2"/>
  <c r="E529" i="2" s="1"/>
  <c r="C531" i="2"/>
  <c r="A1608" i="5" l="1"/>
  <c r="B1607" i="5"/>
  <c r="C1606" i="5" s="1"/>
  <c r="J531" i="2"/>
  <c r="K530" i="2" s="1"/>
  <c r="G531" i="2"/>
  <c r="H530" i="2" s="1"/>
  <c r="C532" i="2"/>
  <c r="D531" i="2"/>
  <c r="E530" i="2" s="1"/>
  <c r="A1609" i="5" l="1"/>
  <c r="B1608" i="5"/>
  <c r="C1607" i="5" s="1"/>
  <c r="J532" i="2"/>
  <c r="K531" i="2" s="1"/>
  <c r="G532" i="2"/>
  <c r="H531" i="2" s="1"/>
  <c r="C533" i="2"/>
  <c r="D532" i="2"/>
  <c r="E531" i="2" s="1"/>
  <c r="B1609" i="5" l="1"/>
  <c r="C1608" i="5" s="1"/>
  <c r="A1610" i="5"/>
  <c r="J533" i="2"/>
  <c r="K532" i="2" s="1"/>
  <c r="G533" i="2"/>
  <c r="H532" i="2" s="1"/>
  <c r="C534" i="2"/>
  <c r="D533" i="2"/>
  <c r="E532" i="2" s="1"/>
  <c r="B1610" i="5" l="1"/>
  <c r="C1609" i="5" s="1"/>
  <c r="A1611" i="5"/>
  <c r="J534" i="2"/>
  <c r="K533" i="2" s="1"/>
  <c r="G534" i="2"/>
  <c r="H533" i="2" s="1"/>
  <c r="D534" i="2"/>
  <c r="E533" i="2" s="1"/>
  <c r="C535" i="2"/>
  <c r="A1612" i="5" l="1"/>
  <c r="B1611" i="5"/>
  <c r="C1610" i="5" s="1"/>
  <c r="J535" i="2"/>
  <c r="K534" i="2" s="1"/>
  <c r="G535" i="2"/>
  <c r="H534" i="2" s="1"/>
  <c r="C536" i="2"/>
  <c r="D535" i="2"/>
  <c r="E534" i="2" s="1"/>
  <c r="A1613" i="5" l="1"/>
  <c r="B1612" i="5"/>
  <c r="C1611" i="5" s="1"/>
  <c r="J536" i="2"/>
  <c r="G536" i="2"/>
  <c r="H535" i="2" s="1"/>
  <c r="C537" i="2"/>
  <c r="D536" i="2"/>
  <c r="E535" i="2" s="1"/>
  <c r="B1613" i="5" l="1"/>
  <c r="C1612" i="5" s="1"/>
  <c r="A1614" i="5"/>
  <c r="J537" i="2"/>
  <c r="G537" i="2"/>
  <c r="H536" i="2" s="1"/>
  <c r="D537" i="2"/>
  <c r="E536" i="2" s="1"/>
  <c r="C538" i="2"/>
  <c r="K536" i="2"/>
  <c r="K535" i="2"/>
  <c r="B1614" i="5" l="1"/>
  <c r="C1613" i="5" s="1"/>
  <c r="A1615" i="5"/>
  <c r="J538" i="2"/>
  <c r="K537" i="2" s="1"/>
  <c r="G538" i="2"/>
  <c r="H537" i="2" s="1"/>
  <c r="D538" i="2"/>
  <c r="E537" i="2" s="1"/>
  <c r="C539" i="2"/>
  <c r="A1616" i="5" l="1"/>
  <c r="B1615" i="5"/>
  <c r="C1614" i="5" s="1"/>
  <c r="J539" i="2"/>
  <c r="K538" i="2" s="1"/>
  <c r="G539" i="2"/>
  <c r="H538" i="2" s="1"/>
  <c r="C540" i="2"/>
  <c r="D539" i="2"/>
  <c r="E538" i="2" s="1"/>
  <c r="A1617" i="5" l="1"/>
  <c r="B1616" i="5"/>
  <c r="C1615" i="5" s="1"/>
  <c r="J540" i="2"/>
  <c r="K539" i="2" s="1"/>
  <c r="G540" i="2"/>
  <c r="H539" i="2" s="1"/>
  <c r="C541" i="2"/>
  <c r="D540" i="2"/>
  <c r="E539" i="2" s="1"/>
  <c r="B1617" i="5" l="1"/>
  <c r="C1616" i="5" s="1"/>
  <c r="A1618" i="5"/>
  <c r="J541" i="2"/>
  <c r="K540" i="2" s="1"/>
  <c r="G541" i="2"/>
  <c r="H540" i="2" s="1"/>
  <c r="D541" i="2"/>
  <c r="E540" i="2" s="1"/>
  <c r="C542" i="2"/>
  <c r="B1618" i="5" l="1"/>
  <c r="C1617" i="5" s="1"/>
  <c r="A1619" i="5"/>
  <c r="J542" i="2"/>
  <c r="K541" i="2" s="1"/>
  <c r="G542" i="2"/>
  <c r="H541" i="2" s="1"/>
  <c r="C543" i="2"/>
  <c r="D542" i="2"/>
  <c r="E541" i="2" s="1"/>
  <c r="A1620" i="5" l="1"/>
  <c r="B1619" i="5"/>
  <c r="C1618" i="5" s="1"/>
  <c r="J543" i="2"/>
  <c r="K542" i="2" s="1"/>
  <c r="G543" i="2"/>
  <c r="H542" i="2" s="1"/>
  <c r="C544" i="2"/>
  <c r="D543" i="2"/>
  <c r="E542" i="2" s="1"/>
  <c r="A1621" i="5" l="1"/>
  <c r="B1620" i="5"/>
  <c r="C1619" i="5" s="1"/>
  <c r="J544" i="2"/>
  <c r="G544" i="2"/>
  <c r="H543" i="2" s="1"/>
  <c r="C545" i="2"/>
  <c r="D544" i="2"/>
  <c r="E543" i="2" s="1"/>
  <c r="B1621" i="5" l="1"/>
  <c r="C1620" i="5" s="1"/>
  <c r="A1622" i="5"/>
  <c r="J545" i="2"/>
  <c r="G545" i="2"/>
  <c r="H544" i="2" s="1"/>
  <c r="C546" i="2"/>
  <c r="D545" i="2"/>
  <c r="E544" i="2" s="1"/>
  <c r="K544" i="2"/>
  <c r="K543" i="2"/>
  <c r="B1622" i="5" l="1"/>
  <c r="C1621" i="5" s="1"/>
  <c r="A1623" i="5"/>
  <c r="J546" i="2"/>
  <c r="K545" i="2" s="1"/>
  <c r="G546" i="2"/>
  <c r="H545" i="2" s="1"/>
  <c r="C547" i="2"/>
  <c r="D546" i="2"/>
  <c r="E545" i="2" s="1"/>
  <c r="A1624" i="5" l="1"/>
  <c r="B1623" i="5"/>
  <c r="C1622" i="5" s="1"/>
  <c r="J547" i="2"/>
  <c r="G547" i="2"/>
  <c r="H546" i="2" s="1"/>
  <c r="C548" i="2"/>
  <c r="D547" i="2"/>
  <c r="E546" i="2" s="1"/>
  <c r="A1625" i="5" l="1"/>
  <c r="B1624" i="5"/>
  <c r="C1623" i="5" s="1"/>
  <c r="J548" i="2"/>
  <c r="K547" i="2" s="1"/>
  <c r="G548" i="2"/>
  <c r="H547" i="2" s="1"/>
  <c r="C549" i="2"/>
  <c r="D548" i="2"/>
  <c r="E547" i="2" s="1"/>
  <c r="K546" i="2"/>
  <c r="B1625" i="5" l="1"/>
  <c r="C1624" i="5" s="1"/>
  <c r="A1626" i="5"/>
  <c r="J549" i="2"/>
  <c r="K548" i="2" s="1"/>
  <c r="G549" i="2"/>
  <c r="H548" i="2" s="1"/>
  <c r="C550" i="2"/>
  <c r="D549" i="2"/>
  <c r="E548" i="2" s="1"/>
  <c r="B1626" i="5" l="1"/>
  <c r="C1625" i="5" s="1"/>
  <c r="A1627" i="5"/>
  <c r="J550" i="2"/>
  <c r="K549" i="2" s="1"/>
  <c r="G550" i="2"/>
  <c r="H549" i="2" s="1"/>
  <c r="C551" i="2"/>
  <c r="D550" i="2"/>
  <c r="E549" i="2" s="1"/>
  <c r="A1628" i="5" l="1"/>
  <c r="B1627" i="5"/>
  <c r="C1626" i="5" s="1"/>
  <c r="J551" i="2"/>
  <c r="K550" i="2" s="1"/>
  <c r="G551" i="2"/>
  <c r="H550" i="2" s="1"/>
  <c r="D551" i="2"/>
  <c r="E550" i="2" s="1"/>
  <c r="C552" i="2"/>
  <c r="A1629" i="5" l="1"/>
  <c r="B1628" i="5"/>
  <c r="C1627" i="5" s="1"/>
  <c r="J552" i="2"/>
  <c r="G552" i="2"/>
  <c r="H551" i="2" s="1"/>
  <c r="C553" i="2"/>
  <c r="D552" i="2"/>
  <c r="E551" i="2" s="1"/>
  <c r="B1629" i="5" l="1"/>
  <c r="C1628" i="5" s="1"/>
  <c r="A1630" i="5"/>
  <c r="J553" i="2"/>
  <c r="K552" i="2" s="1"/>
  <c r="G553" i="2"/>
  <c r="H552" i="2" s="1"/>
  <c r="C554" i="2"/>
  <c r="D553" i="2"/>
  <c r="E552" i="2" s="1"/>
  <c r="K551" i="2"/>
  <c r="B1630" i="5" l="1"/>
  <c r="C1629" i="5" s="1"/>
  <c r="A1631" i="5"/>
  <c r="J554" i="2"/>
  <c r="K553" i="2" s="1"/>
  <c r="G554" i="2"/>
  <c r="H553" i="2" s="1"/>
  <c r="D554" i="2"/>
  <c r="E553" i="2" s="1"/>
  <c r="C555" i="2"/>
  <c r="A1632" i="5" l="1"/>
  <c r="B1631" i="5"/>
  <c r="C1630" i="5" s="1"/>
  <c r="J555" i="2"/>
  <c r="G555" i="2"/>
  <c r="H554" i="2" s="1"/>
  <c r="D555" i="2"/>
  <c r="E554" i="2" s="1"/>
  <c r="C556" i="2"/>
  <c r="A1633" i="5" l="1"/>
  <c r="B1632" i="5"/>
  <c r="C1631" i="5" s="1"/>
  <c r="J556" i="2"/>
  <c r="G556" i="2"/>
  <c r="H555" i="2" s="1"/>
  <c r="D556" i="2"/>
  <c r="E555" i="2" s="1"/>
  <c r="C557" i="2"/>
  <c r="K555" i="2"/>
  <c r="K554" i="2"/>
  <c r="B1633" i="5" l="1"/>
  <c r="C1632" i="5" s="1"/>
  <c r="A1634" i="5"/>
  <c r="J557" i="2"/>
  <c r="K556" i="2" s="1"/>
  <c r="G557" i="2"/>
  <c r="H556" i="2" s="1"/>
  <c r="C558" i="2"/>
  <c r="D557" i="2"/>
  <c r="E556" i="2" s="1"/>
  <c r="B1634" i="5" l="1"/>
  <c r="C1633" i="5" s="1"/>
  <c r="A1635" i="5"/>
  <c r="J558" i="2"/>
  <c r="K557" i="2" s="1"/>
  <c r="G558" i="2"/>
  <c r="H557" i="2" s="1"/>
  <c r="D558" i="2"/>
  <c r="E557" i="2" s="1"/>
  <c r="C559" i="2"/>
  <c r="A1636" i="5" l="1"/>
  <c r="B1635" i="5"/>
  <c r="C1634" i="5" s="1"/>
  <c r="J559" i="2"/>
  <c r="K558" i="2" s="1"/>
  <c r="G559" i="2"/>
  <c r="H558" i="2" s="1"/>
  <c r="C560" i="2"/>
  <c r="D559" i="2"/>
  <c r="E558" i="2" s="1"/>
  <c r="A1637" i="5" l="1"/>
  <c r="B1636" i="5"/>
  <c r="C1635" i="5" s="1"/>
  <c r="J560" i="2"/>
  <c r="G560" i="2"/>
  <c r="H559" i="2" s="1"/>
  <c r="C561" i="2"/>
  <c r="D560" i="2"/>
  <c r="E559" i="2" s="1"/>
  <c r="B1637" i="5" l="1"/>
  <c r="C1636" i="5" s="1"/>
  <c r="A1638" i="5"/>
  <c r="J561" i="2"/>
  <c r="G561" i="2"/>
  <c r="H560" i="2" s="1"/>
  <c r="D561" i="2"/>
  <c r="E560" i="2" s="1"/>
  <c r="C562" i="2"/>
  <c r="K560" i="2"/>
  <c r="K559" i="2"/>
  <c r="B1638" i="5" l="1"/>
  <c r="C1637" i="5" s="1"/>
  <c r="A1639" i="5"/>
  <c r="J562" i="2"/>
  <c r="K561" i="2" s="1"/>
  <c r="G562" i="2"/>
  <c r="H561" i="2" s="1"/>
  <c r="C563" i="2"/>
  <c r="D562" i="2"/>
  <c r="E561" i="2" s="1"/>
  <c r="A1640" i="5" l="1"/>
  <c r="B1639" i="5"/>
  <c r="C1638" i="5" s="1"/>
  <c r="J563" i="2"/>
  <c r="K562" i="2" s="1"/>
  <c r="G563" i="2"/>
  <c r="H562" i="2" s="1"/>
  <c r="D563" i="2"/>
  <c r="E562" i="2" s="1"/>
  <c r="C564" i="2"/>
  <c r="A1641" i="5" l="1"/>
  <c r="B1640" i="5"/>
  <c r="C1639" i="5" s="1"/>
  <c r="J564" i="2"/>
  <c r="K563" i="2" s="1"/>
  <c r="G564" i="2"/>
  <c r="H563" i="2" s="1"/>
  <c r="D564" i="2"/>
  <c r="E563" i="2" s="1"/>
  <c r="C565" i="2"/>
  <c r="B1641" i="5" l="1"/>
  <c r="C1640" i="5" s="1"/>
  <c r="A1642" i="5"/>
  <c r="J565" i="2"/>
  <c r="K564" i="2" s="1"/>
  <c r="G565" i="2"/>
  <c r="H564" i="2" s="1"/>
  <c r="C566" i="2"/>
  <c r="D565" i="2"/>
  <c r="E564" i="2" s="1"/>
  <c r="B1642" i="5" l="1"/>
  <c r="C1641" i="5" s="1"/>
  <c r="A1643" i="5"/>
  <c r="J566" i="2"/>
  <c r="K565" i="2" s="1"/>
  <c r="G566" i="2"/>
  <c r="H565" i="2" s="1"/>
  <c r="C567" i="2"/>
  <c r="D566" i="2"/>
  <c r="E565" i="2" s="1"/>
  <c r="A1644" i="5" l="1"/>
  <c r="B1643" i="5"/>
  <c r="C1642" i="5" s="1"/>
  <c r="J567" i="2"/>
  <c r="K566" i="2" s="1"/>
  <c r="G567" i="2"/>
  <c r="H566" i="2" s="1"/>
  <c r="C568" i="2"/>
  <c r="D567" i="2"/>
  <c r="E566" i="2" s="1"/>
  <c r="A1645" i="5" l="1"/>
  <c r="B1644" i="5"/>
  <c r="C1643" i="5" s="1"/>
  <c r="J568" i="2"/>
  <c r="K567" i="2" s="1"/>
  <c r="G568" i="2"/>
  <c r="H567" i="2" s="1"/>
  <c r="D568" i="2"/>
  <c r="E567" i="2" s="1"/>
  <c r="C569" i="2"/>
  <c r="B1645" i="5" l="1"/>
  <c r="C1644" i="5" s="1"/>
  <c r="A1646" i="5"/>
  <c r="J569" i="2"/>
  <c r="K568" i="2" s="1"/>
  <c r="G569" i="2"/>
  <c r="H568" i="2" s="1"/>
  <c r="C570" i="2"/>
  <c r="D569" i="2"/>
  <c r="E568" i="2" s="1"/>
  <c r="B1646" i="5" l="1"/>
  <c r="C1645" i="5" s="1"/>
  <c r="A1647" i="5"/>
  <c r="J570" i="2"/>
  <c r="K569" i="2" s="1"/>
  <c r="G570" i="2"/>
  <c r="H569" i="2" s="1"/>
  <c r="C571" i="2"/>
  <c r="D570" i="2"/>
  <c r="E569" i="2" s="1"/>
  <c r="A1648" i="5" l="1"/>
  <c r="B1647" i="5"/>
  <c r="C1646" i="5" s="1"/>
  <c r="J571" i="2"/>
  <c r="K570" i="2" s="1"/>
  <c r="G571" i="2"/>
  <c r="H570" i="2" s="1"/>
  <c r="D571" i="2"/>
  <c r="E570" i="2" s="1"/>
  <c r="C572" i="2"/>
  <c r="A1649" i="5" l="1"/>
  <c r="B1648" i="5"/>
  <c r="C1647" i="5" s="1"/>
  <c r="J572" i="2"/>
  <c r="K571" i="2" s="1"/>
  <c r="G572" i="2"/>
  <c r="H571" i="2" s="1"/>
  <c r="D572" i="2"/>
  <c r="E571" i="2" s="1"/>
  <c r="C573" i="2"/>
  <c r="B1649" i="5" l="1"/>
  <c r="C1648" i="5" s="1"/>
  <c r="A1650" i="5"/>
  <c r="J573" i="2"/>
  <c r="K572" i="2" s="1"/>
  <c r="G573" i="2"/>
  <c r="H572" i="2" s="1"/>
  <c r="D573" i="2"/>
  <c r="E572" i="2" s="1"/>
  <c r="C574" i="2"/>
  <c r="B1650" i="5" l="1"/>
  <c r="C1649" i="5" s="1"/>
  <c r="A1651" i="5"/>
  <c r="J574" i="2"/>
  <c r="K573" i="2" s="1"/>
  <c r="G574" i="2"/>
  <c r="H573" i="2" s="1"/>
  <c r="C575" i="2"/>
  <c r="D574" i="2"/>
  <c r="E573" i="2" s="1"/>
  <c r="A1652" i="5" l="1"/>
  <c r="B1651" i="5"/>
  <c r="C1650" i="5" s="1"/>
  <c r="J575" i="2"/>
  <c r="K574" i="2" s="1"/>
  <c r="G575" i="2"/>
  <c r="H574" i="2" s="1"/>
  <c r="D575" i="2"/>
  <c r="E574" i="2" s="1"/>
  <c r="C576" i="2"/>
  <c r="A1653" i="5" l="1"/>
  <c r="B1652" i="5"/>
  <c r="C1651" i="5" s="1"/>
  <c r="J576" i="2"/>
  <c r="K575" i="2" s="1"/>
  <c r="G576" i="2"/>
  <c r="H575" i="2" s="1"/>
  <c r="D576" i="2"/>
  <c r="E575" i="2" s="1"/>
  <c r="C577" i="2"/>
  <c r="A1654" i="5" l="1"/>
  <c r="B1653" i="5"/>
  <c r="C1652" i="5" s="1"/>
  <c r="J577" i="2"/>
  <c r="K576" i="2" s="1"/>
  <c r="G577" i="2"/>
  <c r="C578" i="2"/>
  <c r="D577" i="2"/>
  <c r="E576" i="2" s="1"/>
  <c r="A1655" i="5" l="1"/>
  <c r="B1654" i="5"/>
  <c r="C1653" i="5" s="1"/>
  <c r="J578" i="2"/>
  <c r="K577" i="2" s="1"/>
  <c r="G578" i="2"/>
  <c r="D578" i="2"/>
  <c r="E577" i="2" s="1"/>
  <c r="C579" i="2"/>
  <c r="H577" i="2"/>
  <c r="H576" i="2"/>
  <c r="A1656" i="5" l="1"/>
  <c r="B1655" i="5"/>
  <c r="C1654" i="5" s="1"/>
  <c r="J579" i="2"/>
  <c r="K578" i="2" s="1"/>
  <c r="G579" i="2"/>
  <c r="H578" i="2" s="1"/>
  <c r="D579" i="2"/>
  <c r="E578" i="2" s="1"/>
  <c r="C580" i="2"/>
  <c r="A1657" i="5" l="1"/>
  <c r="B1656" i="5"/>
  <c r="C1655" i="5" s="1"/>
  <c r="J580" i="2"/>
  <c r="K579" i="2" s="1"/>
  <c r="G580" i="2"/>
  <c r="H579" i="2" s="1"/>
  <c r="C581" i="2"/>
  <c r="D580" i="2"/>
  <c r="E579" i="2" s="1"/>
  <c r="B1657" i="5" l="1"/>
  <c r="C1656" i="5" s="1"/>
  <c r="A1658" i="5"/>
  <c r="J581" i="2"/>
  <c r="K580" i="2" s="1"/>
  <c r="G581" i="2"/>
  <c r="H580" i="2" s="1"/>
  <c r="C582" i="2"/>
  <c r="D581" i="2"/>
  <c r="E580" i="2" s="1"/>
  <c r="B1658" i="5" l="1"/>
  <c r="C1657" i="5" s="1"/>
  <c r="A1659" i="5"/>
  <c r="J582" i="2"/>
  <c r="K581" i="2" s="1"/>
  <c r="G582" i="2"/>
  <c r="H581" i="2" s="1"/>
  <c r="C583" i="2"/>
  <c r="D582" i="2"/>
  <c r="E581" i="2" s="1"/>
  <c r="A1660" i="5" l="1"/>
  <c r="B1659" i="5"/>
  <c r="C1658" i="5" s="1"/>
  <c r="J583" i="2"/>
  <c r="K582" i="2" s="1"/>
  <c r="G583" i="2"/>
  <c r="H582" i="2" s="1"/>
  <c r="C584" i="2"/>
  <c r="D583" i="2"/>
  <c r="E582" i="2" s="1"/>
  <c r="A1661" i="5" l="1"/>
  <c r="B1660" i="5"/>
  <c r="C1659" i="5" s="1"/>
  <c r="J584" i="2"/>
  <c r="K583" i="2" s="1"/>
  <c r="G584" i="2"/>
  <c r="H583" i="2" s="1"/>
  <c r="D584" i="2"/>
  <c r="E583" i="2" s="1"/>
  <c r="C585" i="2"/>
  <c r="B1661" i="5" l="1"/>
  <c r="C1660" i="5" s="1"/>
  <c r="A1662" i="5"/>
  <c r="J585" i="2"/>
  <c r="K584" i="2" s="1"/>
  <c r="G585" i="2"/>
  <c r="H584" i="2" s="1"/>
  <c r="C586" i="2"/>
  <c r="D585" i="2"/>
  <c r="E584" i="2" s="1"/>
  <c r="A1663" i="5" l="1"/>
  <c r="B1662" i="5"/>
  <c r="C1661" i="5" s="1"/>
  <c r="J586" i="2"/>
  <c r="K585" i="2" s="1"/>
  <c r="G586" i="2"/>
  <c r="H585" i="2" s="1"/>
  <c r="D586" i="2"/>
  <c r="E585" i="2" s="1"/>
  <c r="C587" i="2"/>
  <c r="A1664" i="5" l="1"/>
  <c r="B1663" i="5"/>
  <c r="C1662" i="5" s="1"/>
  <c r="J587" i="2"/>
  <c r="K586" i="2" s="1"/>
  <c r="G587" i="2"/>
  <c r="H586" i="2" s="1"/>
  <c r="C588" i="2"/>
  <c r="D587" i="2"/>
  <c r="E586" i="2" s="1"/>
  <c r="A1665" i="5" l="1"/>
  <c r="B1664" i="5"/>
  <c r="C1663" i="5" s="1"/>
  <c r="J588" i="2"/>
  <c r="K587" i="2" s="1"/>
  <c r="G588" i="2"/>
  <c r="H587" i="2" s="1"/>
  <c r="D588" i="2"/>
  <c r="E587" i="2" s="1"/>
  <c r="C589" i="2"/>
  <c r="B1665" i="5" l="1"/>
  <c r="C1664" i="5" s="1"/>
  <c r="A1666" i="5"/>
  <c r="J589" i="2"/>
  <c r="K588" i="2" s="1"/>
  <c r="G589" i="2"/>
  <c r="H588" i="2" s="1"/>
  <c r="D589" i="2"/>
  <c r="E588" i="2" s="1"/>
  <c r="C590" i="2"/>
  <c r="B1666" i="5" l="1"/>
  <c r="C1665" i="5" s="1"/>
  <c r="A1667" i="5"/>
  <c r="J590" i="2"/>
  <c r="K589" i="2" s="1"/>
  <c r="G590" i="2"/>
  <c r="C591" i="2"/>
  <c r="D590" i="2"/>
  <c r="E589" i="2" s="1"/>
  <c r="A1668" i="5" l="1"/>
  <c r="B1667" i="5"/>
  <c r="C1666" i="5" s="1"/>
  <c r="J591" i="2"/>
  <c r="K590" i="2" s="1"/>
  <c r="G591" i="2"/>
  <c r="C592" i="2"/>
  <c r="D591" i="2"/>
  <c r="E590" i="2" s="1"/>
  <c r="H590" i="2"/>
  <c r="H589" i="2"/>
  <c r="A1669" i="5" l="1"/>
  <c r="B1668" i="5"/>
  <c r="C1667" i="5" s="1"/>
  <c r="J592" i="2"/>
  <c r="G592" i="2"/>
  <c r="H591" i="2" s="1"/>
  <c r="D592" i="2"/>
  <c r="E591" i="2" s="1"/>
  <c r="C593" i="2"/>
  <c r="B1669" i="5" l="1"/>
  <c r="C1668" i="5" s="1"/>
  <c r="A1670" i="5"/>
  <c r="J593" i="2"/>
  <c r="G593" i="2"/>
  <c r="H592" i="2" s="1"/>
  <c r="D593" i="2"/>
  <c r="E592" i="2" s="1"/>
  <c r="C594" i="2"/>
  <c r="K592" i="2"/>
  <c r="K591" i="2"/>
  <c r="A1671" i="5" l="1"/>
  <c r="B1670" i="5"/>
  <c r="C1669" i="5" s="1"/>
  <c r="J594" i="2"/>
  <c r="K593" i="2" s="1"/>
  <c r="G594" i="2"/>
  <c r="H593" i="2" s="1"/>
  <c r="D594" i="2"/>
  <c r="E593" i="2" s="1"/>
  <c r="C595" i="2"/>
  <c r="A1672" i="5" l="1"/>
  <c r="B1671" i="5"/>
  <c r="C1670" i="5" s="1"/>
  <c r="J595" i="2"/>
  <c r="K594" i="2" s="1"/>
  <c r="G595" i="2"/>
  <c r="H594" i="2" s="1"/>
  <c r="C596" i="2"/>
  <c r="D595" i="2"/>
  <c r="E594" i="2" s="1"/>
  <c r="A1673" i="5" l="1"/>
  <c r="B1672" i="5"/>
  <c r="C1671" i="5" s="1"/>
  <c r="J596" i="2"/>
  <c r="K595" i="2" s="1"/>
  <c r="G596" i="2"/>
  <c r="H595" i="2" s="1"/>
  <c r="C597" i="2"/>
  <c r="D596" i="2"/>
  <c r="E595" i="2" s="1"/>
  <c r="B1673" i="5" l="1"/>
  <c r="C1672" i="5" s="1"/>
  <c r="A1674" i="5"/>
  <c r="J597" i="2"/>
  <c r="K596" i="2" s="1"/>
  <c r="G597" i="2"/>
  <c r="H596" i="2" s="1"/>
  <c r="D597" i="2"/>
  <c r="E596" i="2" s="1"/>
  <c r="C598" i="2"/>
  <c r="B1674" i="5" l="1"/>
  <c r="C1673" i="5" s="1"/>
  <c r="A1675" i="5"/>
  <c r="J598" i="2"/>
  <c r="K597" i="2" s="1"/>
  <c r="G598" i="2"/>
  <c r="H597" i="2" s="1"/>
  <c r="C599" i="2"/>
  <c r="D598" i="2"/>
  <c r="E597" i="2" s="1"/>
  <c r="A1676" i="5" l="1"/>
  <c r="B1675" i="5"/>
  <c r="C1674" i="5" s="1"/>
  <c r="J599" i="2"/>
  <c r="K598" i="2" s="1"/>
  <c r="G599" i="2"/>
  <c r="H598" i="2" s="1"/>
  <c r="C600" i="2"/>
  <c r="D599" i="2"/>
  <c r="E598" i="2" s="1"/>
  <c r="A1677" i="5" l="1"/>
  <c r="B1676" i="5"/>
  <c r="C1675" i="5" s="1"/>
  <c r="J600" i="2"/>
  <c r="G600" i="2"/>
  <c r="D600" i="2"/>
  <c r="E599" i="2" s="1"/>
  <c r="C601" i="2"/>
  <c r="B1677" i="5" l="1"/>
  <c r="C1676" i="5" s="1"/>
  <c r="A1678" i="5"/>
  <c r="J601" i="2"/>
  <c r="G601" i="2"/>
  <c r="D601" i="2"/>
  <c r="E600" i="2" s="1"/>
  <c r="C602" i="2"/>
  <c r="H600" i="2"/>
  <c r="H599" i="2"/>
  <c r="K600" i="2"/>
  <c r="K599" i="2"/>
  <c r="A1679" i="5" l="1"/>
  <c r="B1678" i="5"/>
  <c r="C1677" i="5" s="1"/>
  <c r="J602" i="2"/>
  <c r="K601" i="2" s="1"/>
  <c r="G602" i="2"/>
  <c r="H601" i="2" s="1"/>
  <c r="D602" i="2"/>
  <c r="E601" i="2" s="1"/>
  <c r="C603" i="2"/>
  <c r="A1680" i="5" l="1"/>
  <c r="B1679" i="5"/>
  <c r="C1678" i="5" s="1"/>
  <c r="J603" i="2"/>
  <c r="K602" i="2" s="1"/>
  <c r="G603" i="2"/>
  <c r="H602" i="2" s="1"/>
  <c r="C604" i="2"/>
  <c r="D603" i="2"/>
  <c r="E602" i="2" s="1"/>
  <c r="B1680" i="5" l="1"/>
  <c r="C1679" i="5" s="1"/>
  <c r="A1681" i="5"/>
  <c r="J604" i="2"/>
  <c r="K603" i="2" s="1"/>
  <c r="G604" i="2"/>
  <c r="H603" i="2" s="1"/>
  <c r="D604" i="2"/>
  <c r="E603" i="2" s="1"/>
  <c r="C605" i="2"/>
  <c r="B1681" i="5" l="1"/>
  <c r="C1680" i="5" s="1"/>
  <c r="A1682" i="5"/>
  <c r="J605" i="2"/>
  <c r="K604" i="2" s="1"/>
  <c r="G605" i="2"/>
  <c r="H604" i="2" s="1"/>
  <c r="D605" i="2"/>
  <c r="E604" i="2" s="1"/>
  <c r="C606" i="2"/>
  <c r="A1683" i="5" l="1"/>
  <c r="B1682" i="5"/>
  <c r="C1681" i="5" s="1"/>
  <c r="J606" i="2"/>
  <c r="K605" i="2" s="1"/>
  <c r="G606" i="2"/>
  <c r="D606" i="2"/>
  <c r="E605" i="2" s="1"/>
  <c r="C607" i="2"/>
  <c r="A1684" i="5" l="1"/>
  <c r="B1683" i="5"/>
  <c r="C1682" i="5" s="1"/>
  <c r="J607" i="2"/>
  <c r="K606" i="2" s="1"/>
  <c r="G607" i="2"/>
  <c r="H606" i="2" s="1"/>
  <c r="C608" i="2"/>
  <c r="D607" i="2"/>
  <c r="E606" i="2" s="1"/>
  <c r="H605" i="2"/>
  <c r="A1685" i="5" l="1"/>
  <c r="B1684" i="5"/>
  <c r="C1683" i="5" s="1"/>
  <c r="J608" i="2"/>
  <c r="K607" i="2" s="1"/>
  <c r="G608" i="2"/>
  <c r="C609" i="2"/>
  <c r="D608" i="2"/>
  <c r="E607" i="2" s="1"/>
  <c r="B1685" i="5" l="1"/>
  <c r="C1684" i="5" s="1"/>
  <c r="A1686" i="5"/>
  <c r="J609" i="2"/>
  <c r="K608" i="2" s="1"/>
  <c r="G609" i="2"/>
  <c r="D609" i="2"/>
  <c r="E608" i="2" s="1"/>
  <c r="C610" i="2"/>
  <c r="H608" i="2"/>
  <c r="H607" i="2"/>
  <c r="A1687" i="5" l="1"/>
  <c r="B1686" i="5"/>
  <c r="C1685" i="5" s="1"/>
  <c r="J610" i="2"/>
  <c r="K609" i="2" s="1"/>
  <c r="G610" i="2"/>
  <c r="H609" i="2" s="1"/>
  <c r="D610" i="2"/>
  <c r="E609" i="2" s="1"/>
  <c r="C611" i="2"/>
  <c r="A1688" i="5" l="1"/>
  <c r="B1687" i="5"/>
  <c r="C1686" i="5" s="1"/>
  <c r="J611" i="2"/>
  <c r="K610" i="2" s="1"/>
  <c r="G611" i="2"/>
  <c r="H610" i="2" s="1"/>
  <c r="C612" i="2"/>
  <c r="D611" i="2"/>
  <c r="E610" i="2" s="1"/>
  <c r="B1688" i="5" l="1"/>
  <c r="C1687" i="5" s="1"/>
  <c r="A1689" i="5"/>
  <c r="J612" i="2"/>
  <c r="K611" i="2" s="1"/>
  <c r="G612" i="2"/>
  <c r="H611" i="2" s="1"/>
  <c r="D612" i="2"/>
  <c r="E611" i="2" s="1"/>
  <c r="C613" i="2"/>
  <c r="B1689" i="5" l="1"/>
  <c r="C1688" i="5" s="1"/>
  <c r="A1690" i="5"/>
  <c r="J613" i="2"/>
  <c r="K612" i="2" s="1"/>
  <c r="G613" i="2"/>
  <c r="H612" i="2" s="1"/>
  <c r="D613" i="2"/>
  <c r="E612" i="2" s="1"/>
  <c r="C614" i="2"/>
  <c r="A1691" i="5" l="1"/>
  <c r="B1690" i="5"/>
  <c r="C1689" i="5" s="1"/>
  <c r="J614" i="2"/>
  <c r="K613" i="2" s="1"/>
  <c r="G614" i="2"/>
  <c r="D614" i="2"/>
  <c r="E613" i="2" s="1"/>
  <c r="C615" i="2"/>
  <c r="A1692" i="5" l="1"/>
  <c r="B1691" i="5"/>
  <c r="C1690" i="5" s="1"/>
  <c r="J615" i="2"/>
  <c r="K614" i="2" s="1"/>
  <c r="G615" i="2"/>
  <c r="H614" i="2" s="1"/>
  <c r="C616" i="2"/>
  <c r="D615" i="2"/>
  <c r="E614" i="2" s="1"/>
  <c r="H613" i="2"/>
  <c r="A1693" i="5" l="1"/>
  <c r="B1692" i="5"/>
  <c r="C1691" i="5" s="1"/>
  <c r="J616" i="2"/>
  <c r="K615" i="2" s="1"/>
  <c r="G616" i="2"/>
  <c r="D616" i="2"/>
  <c r="E615" i="2" s="1"/>
  <c r="C617" i="2"/>
  <c r="B1693" i="5" l="1"/>
  <c r="C1692" i="5" s="1"/>
  <c r="A1694" i="5"/>
  <c r="J617" i="2"/>
  <c r="K616" i="2" s="1"/>
  <c r="G617" i="2"/>
  <c r="D617" i="2"/>
  <c r="E616" i="2" s="1"/>
  <c r="C618" i="2"/>
  <c r="H616" i="2"/>
  <c r="H615" i="2"/>
  <c r="A1695" i="5" l="1"/>
  <c r="B1694" i="5"/>
  <c r="C1693" i="5" s="1"/>
  <c r="J618" i="2"/>
  <c r="K617" i="2" s="1"/>
  <c r="G618" i="2"/>
  <c r="C619" i="2"/>
  <c r="D618" i="2"/>
  <c r="E617" i="2" s="1"/>
  <c r="A1696" i="5" l="1"/>
  <c r="B1695" i="5"/>
  <c r="C1694" i="5" s="1"/>
  <c r="J619" i="2"/>
  <c r="K618" i="2" s="1"/>
  <c r="G619" i="2"/>
  <c r="C620" i="2"/>
  <c r="D619" i="2"/>
  <c r="E618" i="2" s="1"/>
  <c r="H618" i="2"/>
  <c r="H617" i="2"/>
  <c r="B1696" i="5" l="1"/>
  <c r="C1695" i="5" s="1"/>
  <c r="A1697" i="5"/>
  <c r="J620" i="2"/>
  <c r="K619" i="2" s="1"/>
  <c r="G620" i="2"/>
  <c r="H619" i="2" s="1"/>
  <c r="C621" i="2"/>
  <c r="D620" i="2"/>
  <c r="E619" i="2" s="1"/>
  <c r="B1697" i="5" l="1"/>
  <c r="C1696" i="5" s="1"/>
  <c r="A1698" i="5"/>
  <c r="J621" i="2"/>
  <c r="K620" i="2" s="1"/>
  <c r="G621" i="2"/>
  <c r="H620" i="2" s="1"/>
  <c r="D621" i="2"/>
  <c r="E620" i="2" s="1"/>
  <c r="C622" i="2"/>
  <c r="A1699" i="5" l="1"/>
  <c r="B1698" i="5"/>
  <c r="C1697" i="5" s="1"/>
  <c r="J622" i="2"/>
  <c r="K621" i="2" s="1"/>
  <c r="G622" i="2"/>
  <c r="C623" i="2"/>
  <c r="D622" i="2"/>
  <c r="E621" i="2" s="1"/>
  <c r="A1700" i="5" l="1"/>
  <c r="B1699" i="5"/>
  <c r="C1698" i="5" s="1"/>
  <c r="J623" i="2"/>
  <c r="K622" i="2" s="1"/>
  <c r="G623" i="2"/>
  <c r="C624" i="2"/>
  <c r="D623" i="2"/>
  <c r="E622" i="2" s="1"/>
  <c r="H622" i="2"/>
  <c r="H621" i="2"/>
  <c r="A1701" i="5" l="1"/>
  <c r="B1700" i="5"/>
  <c r="C1699" i="5" s="1"/>
  <c r="J624" i="2"/>
  <c r="K623" i="2" s="1"/>
  <c r="G624" i="2"/>
  <c r="C625" i="2"/>
  <c r="D624" i="2"/>
  <c r="E623" i="2" s="1"/>
  <c r="B1701" i="5" l="1"/>
  <c r="C1700" i="5" s="1"/>
  <c r="A1702" i="5"/>
  <c r="J625" i="2"/>
  <c r="K624" i="2" s="1"/>
  <c r="G625" i="2"/>
  <c r="H624" i="2" s="1"/>
  <c r="D625" i="2"/>
  <c r="E624" i="2" s="1"/>
  <c r="C626" i="2"/>
  <c r="H623" i="2"/>
  <c r="A1703" i="5" l="1"/>
  <c r="B1702" i="5"/>
  <c r="C1701" i="5" s="1"/>
  <c r="J626" i="2"/>
  <c r="K625" i="2" s="1"/>
  <c r="G626" i="2"/>
  <c r="H625" i="2" s="1"/>
  <c r="D626" i="2"/>
  <c r="E625" i="2" s="1"/>
  <c r="C627" i="2"/>
  <c r="A1704" i="5" l="1"/>
  <c r="B1703" i="5"/>
  <c r="C1702" i="5" s="1"/>
  <c r="J627" i="2"/>
  <c r="K626" i="2" s="1"/>
  <c r="G627" i="2"/>
  <c r="H626" i="2" s="1"/>
  <c r="C628" i="2"/>
  <c r="D627" i="2"/>
  <c r="E626" i="2" s="1"/>
  <c r="B1704" i="5" l="1"/>
  <c r="C1703" i="5" s="1"/>
  <c r="A1705" i="5"/>
  <c r="J628" i="2"/>
  <c r="K627" i="2" s="1"/>
  <c r="G628" i="2"/>
  <c r="H627" i="2" s="1"/>
  <c r="D628" i="2"/>
  <c r="E627" i="2" s="1"/>
  <c r="C629" i="2"/>
  <c r="B1705" i="5" l="1"/>
  <c r="C1704" i="5" s="1"/>
  <c r="A1706" i="5"/>
  <c r="J629" i="2"/>
  <c r="K628" i="2" s="1"/>
  <c r="G629" i="2"/>
  <c r="H628" i="2" s="1"/>
  <c r="D629" i="2"/>
  <c r="E628" i="2" s="1"/>
  <c r="C630" i="2"/>
  <c r="A1707" i="5" l="1"/>
  <c r="B1706" i="5"/>
  <c r="C1705" i="5" s="1"/>
  <c r="J630" i="2"/>
  <c r="K629" i="2" s="1"/>
  <c r="G630" i="2"/>
  <c r="H629" i="2" s="1"/>
  <c r="C631" i="2"/>
  <c r="D630" i="2"/>
  <c r="E629" i="2" s="1"/>
  <c r="A1708" i="5" l="1"/>
  <c r="B1707" i="5"/>
  <c r="C1706" i="5" s="1"/>
  <c r="J631" i="2"/>
  <c r="K630" i="2" s="1"/>
  <c r="G631" i="2"/>
  <c r="H630" i="2" s="1"/>
  <c r="C632" i="2"/>
  <c r="D631" i="2"/>
  <c r="E630" i="2" s="1"/>
  <c r="A1709" i="5" l="1"/>
  <c r="B1708" i="5"/>
  <c r="C1707" i="5" s="1"/>
  <c r="J632" i="2"/>
  <c r="K631" i="2" s="1"/>
  <c r="G632" i="2"/>
  <c r="H631" i="2" s="1"/>
  <c r="D632" i="2"/>
  <c r="E631" i="2" s="1"/>
  <c r="C633" i="2"/>
  <c r="B1709" i="5" l="1"/>
  <c r="C1708" i="5" s="1"/>
  <c r="A1710" i="5"/>
  <c r="J633" i="2"/>
  <c r="K632" i="2" s="1"/>
  <c r="G633" i="2"/>
  <c r="H632" i="2" s="1"/>
  <c r="D633" i="2"/>
  <c r="E632" i="2" s="1"/>
  <c r="C634" i="2"/>
  <c r="A1711" i="5" l="1"/>
  <c r="B1710" i="5"/>
  <c r="C1709" i="5" s="1"/>
  <c r="J634" i="2"/>
  <c r="K633" i="2" s="1"/>
  <c r="G634" i="2"/>
  <c r="D634" i="2"/>
  <c r="E633" i="2" s="1"/>
  <c r="C635" i="2"/>
  <c r="A1712" i="5" l="1"/>
  <c r="B1711" i="5"/>
  <c r="C1710" i="5" s="1"/>
  <c r="J635" i="2"/>
  <c r="K634" i="2" s="1"/>
  <c r="G635" i="2"/>
  <c r="H634" i="2" s="1"/>
  <c r="C636" i="2"/>
  <c r="D635" i="2"/>
  <c r="E634" i="2" s="1"/>
  <c r="H633" i="2"/>
  <c r="A1713" i="5" l="1"/>
  <c r="B1712" i="5"/>
  <c r="C1711" i="5" s="1"/>
  <c r="J636" i="2"/>
  <c r="K635" i="2" s="1"/>
  <c r="G636" i="2"/>
  <c r="H635" i="2" s="1"/>
  <c r="D636" i="2"/>
  <c r="E635" i="2" s="1"/>
  <c r="C637" i="2"/>
  <c r="B1713" i="5" l="1"/>
  <c r="C1712" i="5" s="1"/>
  <c r="A1714" i="5"/>
  <c r="J637" i="2"/>
  <c r="K636" i="2" s="1"/>
  <c r="G637" i="2"/>
  <c r="H636" i="2" s="1"/>
  <c r="C638" i="2"/>
  <c r="D637" i="2"/>
  <c r="E636" i="2" s="1"/>
  <c r="B1714" i="5" l="1"/>
  <c r="C1713" i="5" s="1"/>
  <c r="A1715" i="5"/>
  <c r="J638" i="2"/>
  <c r="K637" i="2" s="1"/>
  <c r="G638" i="2"/>
  <c r="C639" i="2"/>
  <c r="D638" i="2"/>
  <c r="E637" i="2" s="1"/>
  <c r="A1716" i="5" l="1"/>
  <c r="B1715" i="5"/>
  <c r="C1714" i="5" s="1"/>
  <c r="J639" i="2"/>
  <c r="K638" i="2" s="1"/>
  <c r="G639" i="2"/>
  <c r="H638" i="2" s="1"/>
  <c r="C640" i="2"/>
  <c r="D639" i="2"/>
  <c r="E638" i="2" s="1"/>
  <c r="H637" i="2"/>
  <c r="A1717" i="5" l="1"/>
  <c r="B1716" i="5"/>
  <c r="C1715" i="5" s="1"/>
  <c r="J640" i="2"/>
  <c r="K639" i="2" s="1"/>
  <c r="G640" i="2"/>
  <c r="C641" i="2"/>
  <c r="D640" i="2"/>
  <c r="E639" i="2" s="1"/>
  <c r="B1717" i="5" l="1"/>
  <c r="C1716" i="5" s="1"/>
  <c r="A1718" i="5"/>
  <c r="J641" i="2"/>
  <c r="K640" i="2" s="1"/>
  <c r="G641" i="2"/>
  <c r="D641" i="2"/>
  <c r="E640" i="2" s="1"/>
  <c r="C642" i="2"/>
  <c r="H640" i="2"/>
  <c r="H639" i="2"/>
  <c r="B1718" i="5" l="1"/>
  <c r="C1717" i="5" s="1"/>
  <c r="A1719" i="5"/>
  <c r="J642" i="2"/>
  <c r="K641" i="2" s="1"/>
  <c r="G642" i="2"/>
  <c r="H641" i="2" s="1"/>
  <c r="C643" i="2"/>
  <c r="D642" i="2"/>
  <c r="E641" i="2" s="1"/>
  <c r="A1720" i="5" l="1"/>
  <c r="B1719" i="5"/>
  <c r="C1718" i="5" s="1"/>
  <c r="J643" i="2"/>
  <c r="K642" i="2" s="1"/>
  <c r="G643" i="2"/>
  <c r="H642" i="2" s="1"/>
  <c r="C644" i="2"/>
  <c r="D643" i="2"/>
  <c r="E642" i="2" s="1"/>
  <c r="A1721" i="5" l="1"/>
  <c r="B1720" i="5"/>
  <c r="C1719" i="5" s="1"/>
  <c r="J644" i="2"/>
  <c r="K643" i="2" s="1"/>
  <c r="G644" i="2"/>
  <c r="H643" i="2" s="1"/>
  <c r="D644" i="2"/>
  <c r="E643" i="2" s="1"/>
  <c r="C645" i="2"/>
  <c r="B1721" i="5" l="1"/>
  <c r="C1720" i="5" s="1"/>
  <c r="A1722" i="5"/>
  <c r="J645" i="2"/>
  <c r="K644" i="2" s="1"/>
  <c r="G645" i="2"/>
  <c r="H644" i="2" s="1"/>
  <c r="C646" i="2"/>
  <c r="D645" i="2"/>
  <c r="E644" i="2" s="1"/>
  <c r="B1722" i="5" l="1"/>
  <c r="C1721" i="5" s="1"/>
  <c r="A1723" i="5"/>
  <c r="J646" i="2"/>
  <c r="K645" i="2" s="1"/>
  <c r="G646" i="2"/>
  <c r="C647" i="2"/>
  <c r="D646" i="2"/>
  <c r="E645" i="2" s="1"/>
  <c r="A1724" i="5" l="1"/>
  <c r="B1723" i="5"/>
  <c r="C1722" i="5" s="1"/>
  <c r="J647" i="2"/>
  <c r="K646" i="2" s="1"/>
  <c r="G647" i="2"/>
  <c r="C648" i="2"/>
  <c r="D647" i="2"/>
  <c r="E646" i="2" s="1"/>
  <c r="H646" i="2"/>
  <c r="H645" i="2"/>
  <c r="A1725" i="5" l="1"/>
  <c r="B1724" i="5"/>
  <c r="C1723" i="5" s="1"/>
  <c r="J648" i="2"/>
  <c r="K647" i="2" s="1"/>
  <c r="G648" i="2"/>
  <c r="D648" i="2"/>
  <c r="E647" i="2" s="1"/>
  <c r="C649" i="2"/>
  <c r="B1725" i="5" l="1"/>
  <c r="C1724" i="5" s="1"/>
  <c r="A1726" i="5"/>
  <c r="J649" i="2"/>
  <c r="K648" i="2" s="1"/>
  <c r="G649" i="2"/>
  <c r="H648" i="2" s="1"/>
  <c r="D649" i="2"/>
  <c r="E648" i="2" s="1"/>
  <c r="C650" i="2"/>
  <c r="H647" i="2"/>
  <c r="B1726" i="5" l="1"/>
  <c r="C1725" i="5" s="1"/>
  <c r="A1727" i="5"/>
  <c r="J650" i="2"/>
  <c r="K649" i="2" s="1"/>
  <c r="G650" i="2"/>
  <c r="H649" i="2" s="1"/>
  <c r="D650" i="2"/>
  <c r="E649" i="2" s="1"/>
  <c r="C651" i="2"/>
  <c r="A1728" i="5" l="1"/>
  <c r="B1727" i="5"/>
  <c r="C1726" i="5" s="1"/>
  <c r="J651" i="2"/>
  <c r="K650" i="2" s="1"/>
  <c r="G651" i="2"/>
  <c r="H650" i="2" s="1"/>
  <c r="C652" i="2"/>
  <c r="D651" i="2"/>
  <c r="E650" i="2" s="1"/>
  <c r="A1729" i="5" l="1"/>
  <c r="B1728" i="5"/>
  <c r="C1727" i="5" s="1"/>
  <c r="J652" i="2"/>
  <c r="K651" i="2" s="1"/>
  <c r="G652" i="2"/>
  <c r="H651" i="2" s="1"/>
  <c r="D652" i="2"/>
  <c r="E651" i="2" s="1"/>
  <c r="C653" i="2"/>
  <c r="B1729" i="5" l="1"/>
  <c r="C1728" i="5" s="1"/>
  <c r="A1730" i="5"/>
  <c r="J653" i="2"/>
  <c r="K652" i="2" s="1"/>
  <c r="G653" i="2"/>
  <c r="H652" i="2" s="1"/>
  <c r="D653" i="2"/>
  <c r="E652" i="2" s="1"/>
  <c r="C654" i="2"/>
  <c r="B1730" i="5" l="1"/>
  <c r="C1729" i="5" s="1"/>
  <c r="J654" i="2"/>
  <c r="K653" i="2" s="1"/>
  <c r="G654" i="2"/>
  <c r="H653" i="2" s="1"/>
  <c r="D654" i="2"/>
  <c r="E653" i="2" s="1"/>
  <c r="C655" i="2"/>
  <c r="C1730" i="5" l="1"/>
  <c r="J655" i="2"/>
  <c r="K654" i="2" s="1"/>
  <c r="G655" i="2"/>
  <c r="H654" i="2" s="1"/>
  <c r="C656" i="2"/>
  <c r="D655" i="2"/>
  <c r="E654" i="2" s="1"/>
  <c r="J656" i="2" l="1"/>
  <c r="K655" i="2" s="1"/>
  <c r="G656" i="2"/>
  <c r="C657" i="2"/>
  <c r="D656" i="2"/>
  <c r="E655" i="2" s="1"/>
  <c r="J657" i="2" l="1"/>
  <c r="K656" i="2" s="1"/>
  <c r="G657" i="2"/>
  <c r="C658" i="2"/>
  <c r="D657" i="2"/>
  <c r="E656" i="2" s="1"/>
  <c r="H656" i="2"/>
  <c r="H655" i="2"/>
  <c r="J658" i="2" l="1"/>
  <c r="K657" i="2" s="1"/>
  <c r="G658" i="2"/>
  <c r="D658" i="2"/>
  <c r="E657" i="2" s="1"/>
  <c r="C659" i="2"/>
  <c r="J659" i="2" l="1"/>
  <c r="K658" i="2" s="1"/>
  <c r="G659" i="2"/>
  <c r="H658" i="2" s="1"/>
  <c r="C660" i="2"/>
  <c r="D659" i="2"/>
  <c r="E658" i="2" s="1"/>
  <c r="H657" i="2"/>
  <c r="J660" i="2" l="1"/>
  <c r="K659" i="2" s="1"/>
  <c r="G660" i="2"/>
  <c r="H659" i="2" s="1"/>
  <c r="D660" i="2"/>
  <c r="E659" i="2" s="1"/>
  <c r="C661" i="2"/>
  <c r="J661" i="2" l="1"/>
  <c r="K660" i="2" s="1"/>
  <c r="G661" i="2"/>
  <c r="H660" i="2" s="1"/>
  <c r="D661" i="2"/>
  <c r="E660" i="2" s="1"/>
  <c r="C662" i="2"/>
  <c r="J662" i="2" l="1"/>
  <c r="K661" i="2" s="1"/>
  <c r="G662" i="2"/>
  <c r="H661" i="2" s="1"/>
  <c r="C663" i="2"/>
  <c r="D662" i="2"/>
  <c r="E661" i="2" s="1"/>
  <c r="J663" i="2" l="1"/>
  <c r="K662" i="2" s="1"/>
  <c r="G663" i="2"/>
  <c r="H662" i="2" s="1"/>
  <c r="C664" i="2"/>
  <c r="D663" i="2"/>
  <c r="E662" i="2" s="1"/>
  <c r="J664" i="2" l="1"/>
  <c r="K663" i="2" s="1"/>
  <c r="G664" i="2"/>
  <c r="H663" i="2" s="1"/>
  <c r="D664" i="2"/>
  <c r="E663" i="2" s="1"/>
  <c r="C665" i="2"/>
  <c r="J665" i="2" l="1"/>
  <c r="K664" i="2" s="1"/>
  <c r="G665" i="2"/>
  <c r="H664" i="2" s="1"/>
  <c r="C666" i="2"/>
  <c r="D665" i="2"/>
  <c r="E664" i="2" s="1"/>
  <c r="J666" i="2" l="1"/>
  <c r="K665" i="2" s="1"/>
  <c r="G666" i="2"/>
  <c r="H665" i="2" s="1"/>
  <c r="D666" i="2"/>
  <c r="E665" i="2" s="1"/>
  <c r="C667" i="2"/>
  <c r="J667" i="2" l="1"/>
  <c r="K666" i="2" s="1"/>
  <c r="G667" i="2"/>
  <c r="H666" i="2" s="1"/>
  <c r="D667" i="2"/>
  <c r="E666" i="2" s="1"/>
  <c r="C668" i="2"/>
  <c r="J668" i="2" l="1"/>
  <c r="K667" i="2" s="1"/>
  <c r="G668" i="2"/>
  <c r="H667" i="2" s="1"/>
  <c r="C669" i="2"/>
  <c r="D668" i="2"/>
  <c r="E667" i="2" s="1"/>
  <c r="J669" i="2" l="1"/>
  <c r="K668" i="2" s="1"/>
  <c r="G669" i="2"/>
  <c r="H668" i="2" s="1"/>
  <c r="D669" i="2"/>
  <c r="E668" i="2" s="1"/>
  <c r="C670" i="2"/>
  <c r="J670" i="2" l="1"/>
  <c r="K669" i="2" s="1"/>
  <c r="G670" i="2"/>
  <c r="H669" i="2" s="1"/>
  <c r="D670" i="2"/>
  <c r="E669" i="2" s="1"/>
  <c r="C671" i="2"/>
  <c r="J671" i="2" l="1"/>
  <c r="K670" i="2" s="1"/>
  <c r="G671" i="2"/>
  <c r="H670" i="2" s="1"/>
  <c r="D671" i="2"/>
  <c r="E670" i="2" s="1"/>
  <c r="C672" i="2"/>
  <c r="J672" i="2" l="1"/>
  <c r="K671" i="2" s="1"/>
  <c r="G672" i="2"/>
  <c r="C673" i="2"/>
  <c r="D672" i="2"/>
  <c r="E671" i="2" s="1"/>
  <c r="J673" i="2" l="1"/>
  <c r="K672" i="2" s="1"/>
  <c r="G673" i="2"/>
  <c r="D673" i="2"/>
  <c r="E672" i="2" s="1"/>
  <c r="C674" i="2"/>
  <c r="H672" i="2"/>
  <c r="H671" i="2"/>
  <c r="J674" i="2" l="1"/>
  <c r="K673" i="2" s="1"/>
  <c r="G674" i="2"/>
  <c r="H673" i="2" s="1"/>
  <c r="C675" i="2"/>
  <c r="D674" i="2"/>
  <c r="E673" i="2" s="1"/>
  <c r="J675" i="2" l="1"/>
  <c r="K674" i="2" s="1"/>
  <c r="G675" i="2"/>
  <c r="H674" i="2" s="1"/>
  <c r="C676" i="2"/>
  <c r="D675" i="2"/>
  <c r="E674" i="2" s="1"/>
  <c r="J676" i="2" l="1"/>
  <c r="K675" i="2" s="1"/>
  <c r="G676" i="2"/>
  <c r="H675" i="2" s="1"/>
  <c r="D676" i="2"/>
  <c r="E675" i="2" s="1"/>
  <c r="C677" i="2"/>
  <c r="J677" i="2" l="1"/>
  <c r="K676" i="2" s="1"/>
  <c r="G677" i="2"/>
  <c r="H676" i="2" s="1"/>
  <c r="C678" i="2"/>
  <c r="D677" i="2"/>
  <c r="E676" i="2" s="1"/>
  <c r="J678" i="2" l="1"/>
  <c r="K677" i="2" s="1"/>
  <c r="G678" i="2"/>
  <c r="D678" i="2"/>
  <c r="E677" i="2" s="1"/>
  <c r="C679" i="2"/>
  <c r="J679" i="2" l="1"/>
  <c r="K678" i="2" s="1"/>
  <c r="G679" i="2"/>
  <c r="C680" i="2"/>
  <c r="D679" i="2"/>
  <c r="E678" i="2" s="1"/>
  <c r="H678" i="2"/>
  <c r="H677" i="2"/>
  <c r="J680" i="2" l="1"/>
  <c r="K679" i="2" s="1"/>
  <c r="G680" i="2"/>
  <c r="H679" i="2" s="1"/>
  <c r="D680" i="2"/>
  <c r="E679" i="2" s="1"/>
  <c r="C681" i="2"/>
  <c r="J681" i="2" l="1"/>
  <c r="K680" i="2" s="1"/>
  <c r="G681" i="2"/>
  <c r="H680" i="2" s="1"/>
  <c r="C682" i="2"/>
  <c r="D681" i="2"/>
  <c r="E680" i="2" s="1"/>
  <c r="J682" i="2" l="1"/>
  <c r="K681" i="2" s="1"/>
  <c r="G682" i="2"/>
  <c r="H681" i="2" s="1"/>
  <c r="C683" i="2"/>
  <c r="D682" i="2"/>
  <c r="E681" i="2" s="1"/>
  <c r="J683" i="2" l="1"/>
  <c r="K682" i="2" s="1"/>
  <c r="G683" i="2"/>
  <c r="H682" i="2" s="1"/>
  <c r="C684" i="2"/>
  <c r="D683" i="2"/>
  <c r="E682" i="2" s="1"/>
  <c r="J684" i="2" l="1"/>
  <c r="K683" i="2" s="1"/>
  <c r="G684" i="2"/>
  <c r="H683" i="2" s="1"/>
  <c r="D684" i="2"/>
  <c r="E683" i="2" s="1"/>
  <c r="C685" i="2"/>
  <c r="J685" i="2" l="1"/>
  <c r="K684" i="2" s="1"/>
  <c r="G685" i="2"/>
  <c r="H684" i="2" s="1"/>
  <c r="D685" i="2"/>
  <c r="E684" i="2" s="1"/>
  <c r="C686" i="2"/>
  <c r="J686" i="2" l="1"/>
  <c r="K685" i="2" s="1"/>
  <c r="G686" i="2"/>
  <c r="H685" i="2" s="1"/>
  <c r="C687" i="2"/>
  <c r="D686" i="2"/>
  <c r="E685" i="2" s="1"/>
  <c r="J687" i="2" l="1"/>
  <c r="K686" i="2" s="1"/>
  <c r="G687" i="2"/>
  <c r="H686" i="2" s="1"/>
  <c r="C688" i="2"/>
  <c r="D687" i="2"/>
  <c r="E686" i="2" s="1"/>
  <c r="J688" i="2" l="1"/>
  <c r="K687" i="2" s="1"/>
  <c r="G688" i="2"/>
  <c r="H687" i="2" s="1"/>
  <c r="C689" i="2"/>
  <c r="D688" i="2"/>
  <c r="E687" i="2" s="1"/>
  <c r="J689" i="2" l="1"/>
  <c r="K688" i="2" s="1"/>
  <c r="G689" i="2"/>
  <c r="H688" i="2" s="1"/>
  <c r="D689" i="2"/>
  <c r="E688" i="2" s="1"/>
  <c r="C690" i="2"/>
  <c r="J690" i="2" l="1"/>
  <c r="K689" i="2" s="1"/>
  <c r="G690" i="2"/>
  <c r="D690" i="2"/>
  <c r="E689" i="2" s="1"/>
  <c r="C691" i="2"/>
  <c r="J691" i="2" l="1"/>
  <c r="K690" i="2" s="1"/>
  <c r="G691" i="2"/>
  <c r="C692" i="2"/>
  <c r="D691" i="2"/>
  <c r="E690" i="2" s="1"/>
  <c r="H690" i="2"/>
  <c r="H689" i="2"/>
  <c r="J692" i="2" l="1"/>
  <c r="K691" i="2" s="1"/>
  <c r="G692" i="2"/>
  <c r="H691" i="2" s="1"/>
  <c r="D692" i="2"/>
  <c r="E691" i="2" s="1"/>
  <c r="C693" i="2"/>
  <c r="J693" i="2" l="1"/>
  <c r="K692" i="2" s="1"/>
  <c r="G693" i="2"/>
  <c r="H692" i="2" s="1"/>
  <c r="D693" i="2"/>
  <c r="E692" i="2" s="1"/>
  <c r="C694" i="2"/>
  <c r="J694" i="2" l="1"/>
  <c r="K693" i="2" s="1"/>
  <c r="G694" i="2"/>
  <c r="C695" i="2"/>
  <c r="D694" i="2"/>
  <c r="E693" i="2" s="1"/>
  <c r="J695" i="2" l="1"/>
  <c r="K694" i="2" s="1"/>
  <c r="G695" i="2"/>
  <c r="C696" i="2"/>
  <c r="D695" i="2"/>
  <c r="E694" i="2" s="1"/>
  <c r="H694" i="2"/>
  <c r="H693" i="2"/>
  <c r="J696" i="2" l="1"/>
  <c r="K695" i="2" s="1"/>
  <c r="G696" i="2"/>
  <c r="D696" i="2"/>
  <c r="E695" i="2" s="1"/>
  <c r="C697" i="2"/>
  <c r="J697" i="2" l="1"/>
  <c r="K696" i="2" s="1"/>
  <c r="G697" i="2"/>
  <c r="H696" i="2" s="1"/>
  <c r="C698" i="2"/>
  <c r="D697" i="2"/>
  <c r="E696" i="2" s="1"/>
  <c r="H695" i="2"/>
  <c r="J698" i="2" l="1"/>
  <c r="K697" i="2" s="1"/>
  <c r="G698" i="2"/>
  <c r="H697" i="2" s="1"/>
  <c r="C699" i="2"/>
  <c r="D698" i="2"/>
  <c r="E697" i="2" s="1"/>
  <c r="J699" i="2" l="1"/>
  <c r="K698" i="2" s="1"/>
  <c r="G699" i="2"/>
  <c r="H698" i="2" s="1"/>
  <c r="C700" i="2"/>
  <c r="D699" i="2"/>
  <c r="E698" i="2" s="1"/>
  <c r="J700" i="2" l="1"/>
  <c r="K699" i="2" s="1"/>
  <c r="G700" i="2"/>
  <c r="H699" i="2" s="1"/>
  <c r="C701" i="2"/>
  <c r="D700" i="2"/>
  <c r="E699" i="2" s="1"/>
  <c r="J701" i="2" l="1"/>
  <c r="K700" i="2" s="1"/>
  <c r="G701" i="2"/>
  <c r="H700" i="2" s="1"/>
  <c r="D701" i="2"/>
  <c r="E700" i="2" s="1"/>
  <c r="C702" i="2"/>
  <c r="J702" i="2" l="1"/>
  <c r="K701" i="2" s="1"/>
  <c r="G702" i="2"/>
  <c r="C703" i="2"/>
  <c r="D702" i="2"/>
  <c r="E701" i="2" s="1"/>
  <c r="J703" i="2" l="1"/>
  <c r="K702" i="2" s="1"/>
  <c r="G703" i="2"/>
  <c r="D703" i="2"/>
  <c r="E702" i="2" s="1"/>
  <c r="C704" i="2"/>
  <c r="H702" i="2"/>
  <c r="H701" i="2"/>
  <c r="J704" i="2" l="1"/>
  <c r="K703" i="2" s="1"/>
  <c r="G704" i="2"/>
  <c r="D704" i="2"/>
  <c r="E703" i="2" s="1"/>
  <c r="C705" i="2"/>
  <c r="J705" i="2" l="1"/>
  <c r="K704" i="2" s="1"/>
  <c r="G705" i="2"/>
  <c r="C706" i="2"/>
  <c r="D705" i="2"/>
  <c r="E704" i="2" s="1"/>
  <c r="H704" i="2"/>
  <c r="H703" i="2"/>
  <c r="J706" i="2" l="1"/>
  <c r="K705" i="2" s="1"/>
  <c r="G706" i="2"/>
  <c r="H705" i="2" s="1"/>
  <c r="C707" i="2"/>
  <c r="D706" i="2"/>
  <c r="E705" i="2" s="1"/>
  <c r="J707" i="2" l="1"/>
  <c r="K706" i="2" s="1"/>
  <c r="G707" i="2"/>
  <c r="H706" i="2" s="1"/>
  <c r="D707" i="2"/>
  <c r="E706" i="2" s="1"/>
  <c r="C708" i="2"/>
  <c r="J708" i="2" l="1"/>
  <c r="K707" i="2" s="1"/>
  <c r="G708" i="2"/>
  <c r="H707" i="2" s="1"/>
  <c r="D708" i="2"/>
  <c r="E707" i="2" s="1"/>
  <c r="C709" i="2"/>
  <c r="J709" i="2" l="1"/>
  <c r="K708" i="2" s="1"/>
  <c r="G709" i="2"/>
  <c r="H708" i="2" s="1"/>
  <c r="D709" i="2"/>
  <c r="E708" i="2" s="1"/>
  <c r="C710" i="2"/>
  <c r="J710" i="2" l="1"/>
  <c r="K709" i="2" s="1"/>
  <c r="G710" i="2"/>
  <c r="C711" i="2"/>
  <c r="D710" i="2"/>
  <c r="E709" i="2" s="1"/>
  <c r="J711" i="2" l="1"/>
  <c r="K710" i="2" s="1"/>
  <c r="G711" i="2"/>
  <c r="C712" i="2"/>
  <c r="D711" i="2"/>
  <c r="E710" i="2" s="1"/>
  <c r="H710" i="2"/>
  <c r="H709" i="2"/>
  <c r="J712" i="2" l="1"/>
  <c r="K711" i="2" s="1"/>
  <c r="G712" i="2"/>
  <c r="D712" i="2"/>
  <c r="E711" i="2" s="1"/>
  <c r="C713" i="2"/>
  <c r="J713" i="2" l="1"/>
  <c r="K712" i="2" s="1"/>
  <c r="G713" i="2"/>
  <c r="D713" i="2"/>
  <c r="E712" i="2" s="1"/>
  <c r="C714" i="2"/>
  <c r="H712" i="2"/>
  <c r="H711" i="2"/>
  <c r="J714" i="2" l="1"/>
  <c r="K713" i="2" s="1"/>
  <c r="G714" i="2"/>
  <c r="C715" i="2"/>
  <c r="D714" i="2"/>
  <c r="E713" i="2" s="1"/>
  <c r="J715" i="2" l="1"/>
  <c r="K714" i="2" s="1"/>
  <c r="G715" i="2"/>
  <c r="D715" i="2"/>
  <c r="E714" i="2" s="1"/>
  <c r="C716" i="2"/>
  <c r="H714" i="2"/>
  <c r="H713" i="2"/>
  <c r="J716" i="2" l="1"/>
  <c r="K715" i="2" s="1"/>
  <c r="G716" i="2"/>
  <c r="H715" i="2" s="1"/>
  <c r="C717" i="2"/>
  <c r="D716" i="2"/>
  <c r="E715" i="2" s="1"/>
  <c r="J717" i="2" l="1"/>
  <c r="K716" i="2" s="1"/>
  <c r="G717" i="2"/>
  <c r="H716" i="2" s="1"/>
  <c r="D717" i="2"/>
  <c r="E716" i="2" s="1"/>
  <c r="C718" i="2"/>
  <c r="J718" i="2" l="1"/>
  <c r="K717" i="2" s="1"/>
  <c r="G718" i="2"/>
  <c r="C719" i="2"/>
  <c r="D718" i="2"/>
  <c r="E717" i="2" s="1"/>
  <c r="J719" i="2" l="1"/>
  <c r="K718" i="2" s="1"/>
  <c r="G719" i="2"/>
  <c r="H718" i="2" s="1"/>
  <c r="C720" i="2"/>
  <c r="D719" i="2"/>
  <c r="E718" i="2" s="1"/>
  <c r="H717" i="2"/>
  <c r="J720" i="2" l="1"/>
  <c r="K719" i="2" s="1"/>
  <c r="G720" i="2"/>
  <c r="H719" i="2" s="1"/>
  <c r="D720" i="2"/>
  <c r="E719" i="2" s="1"/>
  <c r="C721" i="2"/>
  <c r="J721" i="2" l="1"/>
  <c r="K720" i="2" s="1"/>
  <c r="G721" i="2"/>
  <c r="H720" i="2" s="1"/>
  <c r="C722" i="2"/>
  <c r="D721" i="2"/>
  <c r="E720" i="2" s="1"/>
  <c r="J722" i="2" l="1"/>
  <c r="K721" i="2" s="1"/>
  <c r="G722" i="2"/>
  <c r="H721" i="2" s="1"/>
  <c r="C723" i="2"/>
  <c r="D722" i="2"/>
  <c r="E721" i="2" s="1"/>
  <c r="J723" i="2" l="1"/>
  <c r="K722" i="2" s="1"/>
  <c r="G723" i="2"/>
  <c r="H722" i="2" s="1"/>
  <c r="D723" i="2"/>
  <c r="E722" i="2" s="1"/>
  <c r="C724" i="2"/>
  <c r="J724" i="2" l="1"/>
  <c r="K723" i="2" s="1"/>
  <c r="G724" i="2"/>
  <c r="H723" i="2" s="1"/>
  <c r="D724" i="2"/>
  <c r="E723" i="2" s="1"/>
  <c r="C725" i="2"/>
  <c r="J725" i="2" l="1"/>
  <c r="K724" i="2" s="1"/>
  <c r="G725" i="2"/>
  <c r="H724" i="2" s="1"/>
  <c r="C726" i="2"/>
  <c r="D725" i="2"/>
  <c r="E724" i="2" s="1"/>
  <c r="J726" i="2" l="1"/>
  <c r="K725" i="2" s="1"/>
  <c r="G726" i="2"/>
  <c r="H725" i="2" s="1"/>
  <c r="D726" i="2"/>
  <c r="E725" i="2" s="1"/>
  <c r="C727" i="2"/>
  <c r="J727" i="2" l="1"/>
  <c r="K726" i="2" s="1"/>
  <c r="G727" i="2"/>
  <c r="H726" i="2" s="1"/>
  <c r="D727" i="2"/>
  <c r="E726" i="2" s="1"/>
  <c r="C728" i="2"/>
  <c r="J728" i="2" l="1"/>
  <c r="K727" i="2" s="1"/>
  <c r="G728" i="2"/>
  <c r="H727" i="2" s="1"/>
  <c r="D728" i="2"/>
  <c r="E727" i="2" s="1"/>
  <c r="C729" i="2"/>
  <c r="J729" i="2" l="1"/>
  <c r="K728" i="2" s="1"/>
  <c r="G729" i="2"/>
  <c r="H728" i="2" s="1"/>
  <c r="C730" i="2"/>
  <c r="D729" i="2"/>
  <c r="E728" i="2" s="1"/>
  <c r="J730" i="2" l="1"/>
  <c r="K729" i="2" s="1"/>
  <c r="G730" i="2"/>
  <c r="H729" i="2" s="1"/>
  <c r="D730" i="2"/>
  <c r="E729" i="2" s="1"/>
  <c r="C731" i="2"/>
  <c r="J731" i="2" l="1"/>
  <c r="K730" i="2" s="1"/>
  <c r="G731" i="2"/>
  <c r="H730" i="2" s="1"/>
  <c r="D731" i="2"/>
  <c r="E730" i="2" s="1"/>
  <c r="C732" i="2"/>
  <c r="J732" i="2" l="1"/>
  <c r="K731" i="2" s="1"/>
  <c r="G732" i="2"/>
  <c r="H731" i="2" s="1"/>
  <c r="C733" i="2"/>
  <c r="D732" i="2"/>
  <c r="E731" i="2" s="1"/>
  <c r="J733" i="2" l="1"/>
  <c r="K732" i="2" s="1"/>
  <c r="G733" i="2"/>
  <c r="H732" i="2" s="1"/>
  <c r="C734" i="2"/>
  <c r="D733" i="2"/>
  <c r="E732" i="2" s="1"/>
  <c r="J734" i="2" l="1"/>
  <c r="K733" i="2" s="1"/>
  <c r="G734" i="2"/>
  <c r="C735" i="2"/>
  <c r="D734" i="2"/>
  <c r="E733" i="2" s="1"/>
  <c r="J735" i="2" l="1"/>
  <c r="K734" i="2" s="1"/>
  <c r="G735" i="2"/>
  <c r="H734" i="2" s="1"/>
  <c r="D735" i="2"/>
  <c r="E734" i="2" s="1"/>
  <c r="C736" i="2"/>
  <c r="H733" i="2"/>
  <c r="J736" i="2" l="1"/>
  <c r="K735" i="2" s="1"/>
  <c r="G736" i="2"/>
  <c r="H735" i="2" s="1"/>
  <c r="C737" i="2"/>
  <c r="D736" i="2"/>
  <c r="E735" i="2" s="1"/>
  <c r="J737" i="2" l="1"/>
  <c r="K736" i="2" s="1"/>
  <c r="G737" i="2"/>
  <c r="H736" i="2" s="1"/>
  <c r="C738" i="2"/>
  <c r="D737" i="2"/>
  <c r="E736" i="2" s="1"/>
  <c r="J738" i="2" l="1"/>
  <c r="K737" i="2" s="1"/>
  <c r="G738" i="2"/>
  <c r="C739" i="2"/>
  <c r="D738" i="2"/>
  <c r="E737" i="2" s="1"/>
  <c r="J739" i="2" l="1"/>
  <c r="K738" i="2" s="1"/>
  <c r="G739" i="2"/>
  <c r="D739" i="2"/>
  <c r="E738" i="2" s="1"/>
  <c r="C740" i="2"/>
  <c r="H738" i="2"/>
  <c r="H737" i="2"/>
  <c r="J740" i="2" l="1"/>
  <c r="K739" i="2" s="1"/>
  <c r="G740" i="2"/>
  <c r="H739" i="2" s="1"/>
  <c r="D740" i="2"/>
  <c r="E739" i="2" s="1"/>
  <c r="C741" i="2"/>
  <c r="J741" i="2" l="1"/>
  <c r="K740" i="2" s="1"/>
  <c r="G741" i="2"/>
  <c r="H740" i="2" s="1"/>
  <c r="C742" i="2"/>
  <c r="D741" i="2"/>
  <c r="E740" i="2" s="1"/>
  <c r="J742" i="2" l="1"/>
  <c r="K741" i="2" s="1"/>
  <c r="G742" i="2"/>
  <c r="H741" i="2" s="1"/>
  <c r="D742" i="2"/>
  <c r="E741" i="2" s="1"/>
  <c r="C743" i="2"/>
  <c r="J743" i="2" l="1"/>
  <c r="G743" i="2"/>
  <c r="H742" i="2" s="1"/>
  <c r="C744" i="2"/>
  <c r="D743" i="2"/>
  <c r="E742" i="2" s="1"/>
  <c r="J744" i="2" l="1"/>
  <c r="G744" i="2"/>
  <c r="C745" i="2"/>
  <c r="D744" i="2"/>
  <c r="E743" i="2" s="1"/>
  <c r="K743" i="2"/>
  <c r="K742" i="2"/>
  <c r="J745" i="2" l="1"/>
  <c r="K744" i="2" s="1"/>
  <c r="G745" i="2"/>
  <c r="C746" i="2"/>
  <c r="D745" i="2"/>
  <c r="E744" i="2" s="1"/>
  <c r="H744" i="2"/>
  <c r="H743" i="2"/>
  <c r="J746" i="2" l="1"/>
  <c r="K745" i="2" s="1"/>
  <c r="G746" i="2"/>
  <c r="C747" i="2"/>
  <c r="D746" i="2"/>
  <c r="E745" i="2" s="1"/>
  <c r="J747" i="2" l="1"/>
  <c r="K746" i="2" s="1"/>
  <c r="G747" i="2"/>
  <c r="H746" i="2" s="1"/>
  <c r="D747" i="2"/>
  <c r="E746" i="2" s="1"/>
  <c r="C748" i="2"/>
  <c r="H745" i="2"/>
  <c r="J748" i="2" l="1"/>
  <c r="K747" i="2" s="1"/>
  <c r="G748" i="2"/>
  <c r="H747" i="2" s="1"/>
  <c r="D748" i="2"/>
  <c r="E747" i="2" s="1"/>
  <c r="C749" i="2"/>
  <c r="J749" i="2" l="1"/>
  <c r="K748" i="2" s="1"/>
  <c r="G749" i="2"/>
  <c r="H748" i="2" s="1"/>
  <c r="C750" i="2"/>
  <c r="D749" i="2"/>
  <c r="E748" i="2" s="1"/>
  <c r="J750" i="2" l="1"/>
  <c r="K749" i="2" s="1"/>
  <c r="G750" i="2"/>
  <c r="H749" i="2" s="1"/>
  <c r="D750" i="2"/>
  <c r="E749" i="2" s="1"/>
  <c r="C751" i="2"/>
  <c r="J751" i="2" l="1"/>
  <c r="K750" i="2" s="1"/>
  <c r="G751" i="2"/>
  <c r="H750" i="2" s="1"/>
  <c r="D751" i="2"/>
  <c r="E750" i="2" s="1"/>
  <c r="C752" i="2"/>
  <c r="J752" i="2" l="1"/>
  <c r="K751" i="2" s="1"/>
  <c r="G752" i="2"/>
  <c r="H751" i="2" s="1"/>
  <c r="D752" i="2"/>
  <c r="E751" i="2" s="1"/>
  <c r="C753" i="2"/>
  <c r="J753" i="2" l="1"/>
  <c r="K752" i="2" s="1"/>
  <c r="G753" i="2"/>
  <c r="H752" i="2" s="1"/>
  <c r="C754" i="2"/>
  <c r="D753" i="2"/>
  <c r="E752" i="2" s="1"/>
  <c r="J754" i="2" l="1"/>
  <c r="K753" i="2" s="1"/>
  <c r="G754" i="2"/>
  <c r="H753" i="2" s="1"/>
  <c r="C755" i="2"/>
  <c r="D754" i="2"/>
  <c r="E753" i="2" s="1"/>
  <c r="J755" i="2" l="1"/>
  <c r="K754" i="2" s="1"/>
  <c r="G755" i="2"/>
  <c r="H754" i="2" s="1"/>
  <c r="D755" i="2"/>
  <c r="E754" i="2" s="1"/>
  <c r="C756" i="2"/>
  <c r="J756" i="2" l="1"/>
  <c r="K755" i="2" s="1"/>
  <c r="G756" i="2"/>
  <c r="H755" i="2" s="1"/>
  <c r="D756" i="2"/>
  <c r="E755" i="2" s="1"/>
  <c r="C757" i="2"/>
  <c r="J757" i="2" l="1"/>
  <c r="K756" i="2" s="1"/>
  <c r="G757" i="2"/>
  <c r="H756" i="2" s="1"/>
  <c r="C758" i="2"/>
  <c r="D757" i="2"/>
  <c r="E756" i="2" s="1"/>
  <c r="J758" i="2" l="1"/>
  <c r="K757" i="2" s="1"/>
  <c r="G758" i="2"/>
  <c r="D758" i="2"/>
  <c r="E757" i="2" s="1"/>
  <c r="C759" i="2"/>
  <c r="J759" i="2" l="1"/>
  <c r="K758" i="2" s="1"/>
  <c r="G759" i="2"/>
  <c r="C760" i="2"/>
  <c r="D759" i="2"/>
  <c r="E758" i="2" s="1"/>
  <c r="H758" i="2"/>
  <c r="H757" i="2"/>
  <c r="J760" i="2" l="1"/>
  <c r="K759" i="2" s="1"/>
  <c r="G760" i="2"/>
  <c r="H759" i="2" s="1"/>
  <c r="C761" i="2"/>
  <c r="D760" i="2"/>
  <c r="E759" i="2" s="1"/>
  <c r="J761" i="2" l="1"/>
  <c r="K760" i="2" s="1"/>
  <c r="G761" i="2"/>
  <c r="H760" i="2" s="1"/>
  <c r="C762" i="2"/>
  <c r="D761" i="2"/>
  <c r="E760" i="2" s="1"/>
  <c r="J762" i="2" l="1"/>
  <c r="K761" i="2" s="1"/>
  <c r="G762" i="2"/>
  <c r="H761" i="2" s="1"/>
  <c r="C763" i="2"/>
  <c r="D762" i="2"/>
  <c r="E761" i="2" s="1"/>
  <c r="J763" i="2" l="1"/>
  <c r="K762" i="2" s="1"/>
  <c r="G763" i="2"/>
  <c r="H762" i="2" s="1"/>
  <c r="D763" i="2"/>
  <c r="E762" i="2" s="1"/>
  <c r="C764" i="2"/>
  <c r="J764" i="2" l="1"/>
  <c r="K763" i="2" s="1"/>
  <c r="G764" i="2"/>
  <c r="H763" i="2" s="1"/>
  <c r="C765" i="2"/>
  <c r="D764" i="2"/>
  <c r="E763" i="2" s="1"/>
  <c r="J765" i="2" l="1"/>
  <c r="K764" i="2" s="1"/>
  <c r="G765" i="2"/>
  <c r="H764" i="2" s="1"/>
  <c r="C766" i="2"/>
  <c r="D765" i="2"/>
  <c r="E764" i="2" s="1"/>
  <c r="J766" i="2" l="1"/>
  <c r="K765" i="2" s="1"/>
  <c r="G766" i="2"/>
  <c r="C767" i="2"/>
  <c r="D766" i="2"/>
  <c r="E765" i="2" s="1"/>
  <c r="J767" i="2" l="1"/>
  <c r="K766" i="2" s="1"/>
  <c r="G767" i="2"/>
  <c r="H766" i="2" s="1"/>
  <c r="C768" i="2"/>
  <c r="D767" i="2"/>
  <c r="E766" i="2" s="1"/>
  <c r="H765" i="2"/>
  <c r="J768" i="2" l="1"/>
  <c r="K767" i="2" s="1"/>
  <c r="G768" i="2"/>
  <c r="H767" i="2" s="1"/>
  <c r="D768" i="2"/>
  <c r="E767" i="2" s="1"/>
  <c r="C769" i="2"/>
  <c r="J769" i="2" l="1"/>
  <c r="K768" i="2" s="1"/>
  <c r="G769" i="2"/>
  <c r="H768" i="2" s="1"/>
  <c r="D769" i="2"/>
  <c r="E768" i="2" s="1"/>
  <c r="C770" i="2"/>
  <c r="J770" i="2" l="1"/>
  <c r="K769" i="2" s="1"/>
  <c r="G770" i="2"/>
  <c r="D770" i="2"/>
  <c r="E769" i="2" s="1"/>
  <c r="C771" i="2"/>
  <c r="J771" i="2" l="1"/>
  <c r="K770" i="2" s="1"/>
  <c r="G771" i="2"/>
  <c r="H770" i="2" s="1"/>
  <c r="D771" i="2"/>
  <c r="E770" i="2" s="1"/>
  <c r="C772" i="2"/>
  <c r="H769" i="2"/>
  <c r="J772" i="2" l="1"/>
  <c r="K771" i="2" s="1"/>
  <c r="G772" i="2"/>
  <c r="H771" i="2" s="1"/>
  <c r="D772" i="2"/>
  <c r="E771" i="2" s="1"/>
  <c r="C773" i="2"/>
  <c r="J773" i="2" l="1"/>
  <c r="K772" i="2" s="1"/>
  <c r="G773" i="2"/>
  <c r="H772" i="2" s="1"/>
  <c r="C774" i="2"/>
  <c r="D773" i="2"/>
  <c r="E772" i="2" s="1"/>
  <c r="J774" i="2" l="1"/>
  <c r="K773" i="2" s="1"/>
  <c r="G774" i="2"/>
  <c r="H773" i="2" s="1"/>
  <c r="C775" i="2"/>
  <c r="D774" i="2"/>
  <c r="E773" i="2" s="1"/>
  <c r="J775" i="2" l="1"/>
  <c r="G775" i="2"/>
  <c r="H774" i="2" s="1"/>
  <c r="D775" i="2"/>
  <c r="E774" i="2" s="1"/>
  <c r="C776" i="2"/>
  <c r="J776" i="2" l="1"/>
  <c r="G776" i="2"/>
  <c r="H775" i="2" s="1"/>
  <c r="C777" i="2"/>
  <c r="D776" i="2"/>
  <c r="E775" i="2" s="1"/>
  <c r="K775" i="2"/>
  <c r="K774" i="2"/>
  <c r="J777" i="2" l="1"/>
  <c r="K776" i="2" s="1"/>
  <c r="G777" i="2"/>
  <c r="H776" i="2" s="1"/>
  <c r="D777" i="2"/>
  <c r="E776" i="2" s="1"/>
  <c r="C778" i="2"/>
  <c r="J778" i="2" l="1"/>
  <c r="K777" i="2" s="1"/>
  <c r="G778" i="2"/>
  <c r="C779" i="2"/>
  <c r="D778" i="2"/>
  <c r="E777" i="2" s="1"/>
  <c r="J779" i="2" l="1"/>
  <c r="K778" i="2" s="1"/>
  <c r="G779" i="2"/>
  <c r="D779" i="2"/>
  <c r="E778" i="2" s="1"/>
  <c r="C780" i="2"/>
  <c r="H778" i="2"/>
  <c r="H777" i="2"/>
  <c r="J780" i="2" l="1"/>
  <c r="K779" i="2" s="1"/>
  <c r="G780" i="2"/>
  <c r="H779" i="2" s="1"/>
  <c r="D780" i="2"/>
  <c r="E779" i="2" s="1"/>
  <c r="C781" i="2"/>
  <c r="J781" i="2" l="1"/>
  <c r="K780" i="2" s="1"/>
  <c r="G781" i="2"/>
  <c r="H780" i="2" s="1"/>
  <c r="C782" i="2"/>
  <c r="D781" i="2"/>
  <c r="E780" i="2" s="1"/>
  <c r="J782" i="2" l="1"/>
  <c r="K781" i="2" s="1"/>
  <c r="G782" i="2"/>
  <c r="H781" i="2" s="1"/>
  <c r="D782" i="2"/>
  <c r="E781" i="2" s="1"/>
  <c r="C783" i="2"/>
  <c r="J783" i="2" l="1"/>
  <c r="K782" i="2" s="1"/>
  <c r="G783" i="2"/>
  <c r="H782" i="2" s="1"/>
  <c r="D783" i="2"/>
  <c r="E782" i="2" s="1"/>
  <c r="C784" i="2"/>
  <c r="J784" i="2" l="1"/>
  <c r="K783" i="2" s="1"/>
  <c r="G784" i="2"/>
  <c r="D784" i="2"/>
  <c r="E783" i="2" s="1"/>
  <c r="C785" i="2"/>
  <c r="J785" i="2" l="1"/>
  <c r="K784" i="2" s="1"/>
  <c r="G785" i="2"/>
  <c r="C786" i="2"/>
  <c r="D785" i="2"/>
  <c r="E784" i="2" s="1"/>
  <c r="H784" i="2"/>
  <c r="H783" i="2"/>
  <c r="J786" i="2" l="1"/>
  <c r="K785" i="2" s="1"/>
  <c r="G786" i="2"/>
  <c r="H785" i="2" s="1"/>
  <c r="C787" i="2"/>
  <c r="D786" i="2"/>
  <c r="E785" i="2" s="1"/>
  <c r="J787" i="2" l="1"/>
  <c r="K786" i="2" s="1"/>
  <c r="G787" i="2"/>
  <c r="H786" i="2" s="1"/>
  <c r="D787" i="2"/>
  <c r="E786" i="2" s="1"/>
  <c r="C788" i="2"/>
  <c r="J788" i="2" l="1"/>
  <c r="K787" i="2" s="1"/>
  <c r="G788" i="2"/>
  <c r="H787" i="2" s="1"/>
  <c r="C789" i="2"/>
  <c r="D788" i="2"/>
  <c r="E787" i="2" s="1"/>
  <c r="J789" i="2" l="1"/>
  <c r="K788" i="2" s="1"/>
  <c r="G789" i="2"/>
  <c r="H788" i="2" s="1"/>
  <c r="C790" i="2"/>
  <c r="D789" i="2"/>
  <c r="E788" i="2" s="1"/>
  <c r="J790" i="2" l="1"/>
  <c r="K789" i="2" s="1"/>
  <c r="G790" i="2"/>
  <c r="D790" i="2"/>
  <c r="E789" i="2" s="1"/>
  <c r="C791" i="2"/>
  <c r="J791" i="2" l="1"/>
  <c r="K790" i="2" s="1"/>
  <c r="G791" i="2"/>
  <c r="H790" i="2" s="1"/>
  <c r="D791" i="2"/>
  <c r="E790" i="2" s="1"/>
  <c r="C792" i="2"/>
  <c r="H789" i="2"/>
  <c r="J792" i="2" l="1"/>
  <c r="K791" i="2" s="1"/>
  <c r="G792" i="2"/>
  <c r="H791" i="2" s="1"/>
  <c r="C793" i="2"/>
  <c r="D792" i="2"/>
  <c r="E791" i="2" s="1"/>
  <c r="J793" i="2" l="1"/>
  <c r="K792" i="2" s="1"/>
  <c r="G793" i="2"/>
  <c r="H792" i="2" s="1"/>
  <c r="D793" i="2"/>
  <c r="E792" i="2" s="1"/>
  <c r="C794" i="2"/>
  <c r="J794" i="2" l="1"/>
  <c r="K793" i="2" s="1"/>
  <c r="G794" i="2"/>
  <c r="H793" i="2" s="1"/>
  <c r="C795" i="2"/>
  <c r="D794" i="2"/>
  <c r="E793" i="2" s="1"/>
  <c r="J795" i="2" l="1"/>
  <c r="K794" i="2" s="1"/>
  <c r="G795" i="2"/>
  <c r="H794" i="2" s="1"/>
  <c r="D795" i="2"/>
  <c r="E794" i="2" s="1"/>
  <c r="C796" i="2"/>
  <c r="J796" i="2" l="1"/>
  <c r="K795" i="2" s="1"/>
  <c r="G796" i="2"/>
  <c r="H795" i="2" s="1"/>
  <c r="C797" i="2"/>
  <c r="D796" i="2"/>
  <c r="E795" i="2" s="1"/>
  <c r="J797" i="2" l="1"/>
  <c r="K796" i="2" s="1"/>
  <c r="G797" i="2"/>
  <c r="H796" i="2" s="1"/>
  <c r="C798" i="2"/>
  <c r="D797" i="2"/>
  <c r="E796" i="2" s="1"/>
  <c r="J798" i="2" l="1"/>
  <c r="K797" i="2" s="1"/>
  <c r="G798" i="2"/>
  <c r="C799" i="2"/>
  <c r="D798" i="2"/>
  <c r="E797" i="2" s="1"/>
  <c r="J799" i="2" l="1"/>
  <c r="K798" i="2" s="1"/>
  <c r="G799" i="2"/>
  <c r="C800" i="2"/>
  <c r="D799" i="2"/>
  <c r="E798" i="2" s="1"/>
  <c r="H798" i="2"/>
  <c r="H797" i="2"/>
  <c r="J800" i="2" l="1"/>
  <c r="K799" i="2" s="1"/>
  <c r="G800" i="2"/>
  <c r="H799" i="2" s="1"/>
  <c r="C801" i="2"/>
  <c r="D800" i="2"/>
  <c r="E799" i="2" s="1"/>
  <c r="J801" i="2" l="1"/>
  <c r="K800" i="2" s="1"/>
  <c r="G801" i="2"/>
  <c r="H800" i="2" s="1"/>
  <c r="D801" i="2"/>
  <c r="E800" i="2" s="1"/>
  <c r="C802" i="2"/>
  <c r="J802" i="2" l="1"/>
  <c r="K801" i="2" s="1"/>
  <c r="G802" i="2"/>
  <c r="D802" i="2"/>
  <c r="E801" i="2" s="1"/>
  <c r="C803" i="2"/>
  <c r="J803" i="2" l="1"/>
  <c r="K802" i="2" s="1"/>
  <c r="G803" i="2"/>
  <c r="D803" i="2"/>
  <c r="E802" i="2" s="1"/>
  <c r="C804" i="2"/>
  <c r="H802" i="2"/>
  <c r="H801" i="2"/>
  <c r="J804" i="2" l="1"/>
  <c r="K803" i="2" s="1"/>
  <c r="G804" i="2"/>
  <c r="H803" i="2" s="1"/>
  <c r="D804" i="2"/>
  <c r="E803" i="2" s="1"/>
  <c r="C805" i="2"/>
  <c r="J805" i="2" l="1"/>
  <c r="K804" i="2" s="1"/>
  <c r="G805" i="2"/>
  <c r="H804" i="2" s="1"/>
  <c r="C806" i="2"/>
  <c r="D805" i="2"/>
  <c r="E804" i="2" s="1"/>
  <c r="J806" i="2" l="1"/>
  <c r="K805" i="2" s="1"/>
  <c r="G806" i="2"/>
  <c r="H805" i="2" s="1"/>
  <c r="D806" i="2"/>
  <c r="E805" i="2" s="1"/>
  <c r="C807" i="2"/>
  <c r="J807" i="2" l="1"/>
  <c r="G807" i="2"/>
  <c r="H806" i="2" s="1"/>
  <c r="D807" i="2"/>
  <c r="E806" i="2" s="1"/>
  <c r="C808" i="2"/>
  <c r="J808" i="2" l="1"/>
  <c r="G808" i="2"/>
  <c r="C809" i="2"/>
  <c r="D808" i="2"/>
  <c r="E807" i="2" s="1"/>
  <c r="K807" i="2"/>
  <c r="K806" i="2"/>
  <c r="J809" i="2" l="1"/>
  <c r="K808" i="2" s="1"/>
  <c r="G809" i="2"/>
  <c r="D809" i="2"/>
  <c r="E808" i="2" s="1"/>
  <c r="C810" i="2"/>
  <c r="H808" i="2"/>
  <c r="H807" i="2"/>
  <c r="J810" i="2" l="1"/>
  <c r="K809" i="2" s="1"/>
  <c r="G810" i="2"/>
  <c r="H809" i="2" s="1"/>
  <c r="D810" i="2"/>
  <c r="E809" i="2" s="1"/>
  <c r="C811" i="2"/>
  <c r="J811" i="2" l="1"/>
  <c r="K810" i="2" s="1"/>
  <c r="G811" i="2"/>
  <c r="H810" i="2" s="1"/>
  <c r="C812" i="2"/>
  <c r="D811" i="2"/>
  <c r="E810" i="2" s="1"/>
  <c r="J812" i="2" l="1"/>
  <c r="K811" i="2" s="1"/>
  <c r="G812" i="2"/>
  <c r="C813" i="2"/>
  <c r="D812" i="2"/>
  <c r="E811" i="2" s="1"/>
  <c r="J813" i="2" l="1"/>
  <c r="K812" i="2" s="1"/>
  <c r="G813" i="2"/>
  <c r="D813" i="2"/>
  <c r="E812" i="2" s="1"/>
  <c r="C814" i="2"/>
  <c r="H812" i="2"/>
  <c r="H811" i="2"/>
  <c r="J814" i="2" l="1"/>
  <c r="K813" i="2" s="1"/>
  <c r="G814" i="2"/>
  <c r="H813" i="2" s="1"/>
  <c r="C815" i="2"/>
  <c r="D814" i="2"/>
  <c r="E813" i="2" s="1"/>
  <c r="J815" i="2" l="1"/>
  <c r="G815" i="2"/>
  <c r="H814" i="2" s="1"/>
  <c r="C816" i="2"/>
  <c r="D815" i="2"/>
  <c r="E814" i="2" s="1"/>
  <c r="J816" i="2" l="1"/>
  <c r="G816" i="2"/>
  <c r="C817" i="2"/>
  <c r="D816" i="2"/>
  <c r="E815" i="2" s="1"/>
  <c r="K815" i="2"/>
  <c r="K814" i="2"/>
  <c r="J817" i="2" l="1"/>
  <c r="K816" i="2" s="1"/>
  <c r="G817" i="2"/>
  <c r="C818" i="2"/>
  <c r="D817" i="2"/>
  <c r="E816" i="2" s="1"/>
  <c r="H816" i="2"/>
  <c r="H815" i="2"/>
  <c r="J818" i="2" l="1"/>
  <c r="K817" i="2" s="1"/>
  <c r="G818" i="2"/>
  <c r="H817" i="2" s="1"/>
  <c r="D818" i="2"/>
  <c r="E817" i="2" s="1"/>
  <c r="C819" i="2"/>
  <c r="J819" i="2" l="1"/>
  <c r="K818" i="2" s="1"/>
  <c r="G819" i="2"/>
  <c r="H818" i="2" s="1"/>
  <c r="C820" i="2"/>
  <c r="D819" i="2"/>
  <c r="E818" i="2" s="1"/>
  <c r="J820" i="2" l="1"/>
  <c r="K819" i="2" s="1"/>
  <c r="G820" i="2"/>
  <c r="H819" i="2" s="1"/>
  <c r="D820" i="2"/>
  <c r="E819" i="2" s="1"/>
  <c r="C821" i="2"/>
  <c r="J821" i="2" l="1"/>
  <c r="K820" i="2" s="1"/>
  <c r="G821" i="2"/>
  <c r="H820" i="2" s="1"/>
  <c r="C822" i="2"/>
  <c r="D821" i="2"/>
  <c r="E820" i="2" s="1"/>
  <c r="J822" i="2" l="1"/>
  <c r="K821" i="2" s="1"/>
  <c r="G822" i="2"/>
  <c r="H821" i="2" s="1"/>
  <c r="D822" i="2"/>
  <c r="E821" i="2" s="1"/>
  <c r="C823" i="2"/>
  <c r="J823" i="2" l="1"/>
  <c r="K822" i="2" s="1"/>
  <c r="G823" i="2"/>
  <c r="H822" i="2" s="1"/>
  <c r="D823" i="2"/>
  <c r="E822" i="2" s="1"/>
  <c r="C824" i="2"/>
  <c r="J824" i="2" l="1"/>
  <c r="K823" i="2" s="1"/>
  <c r="G824" i="2"/>
  <c r="H823" i="2" s="1"/>
  <c r="C825" i="2"/>
  <c r="D824" i="2"/>
  <c r="E823" i="2" s="1"/>
  <c r="J825" i="2" l="1"/>
  <c r="K824" i="2" s="1"/>
  <c r="G825" i="2"/>
  <c r="H824" i="2" s="1"/>
  <c r="D825" i="2"/>
  <c r="E824" i="2" s="1"/>
  <c r="C826" i="2"/>
  <c r="J826" i="2" l="1"/>
  <c r="K825" i="2" s="1"/>
  <c r="G826" i="2"/>
  <c r="H825" i="2" s="1"/>
  <c r="D826" i="2"/>
  <c r="E825" i="2" s="1"/>
  <c r="C827" i="2"/>
  <c r="J827" i="2" l="1"/>
  <c r="K826" i="2" s="1"/>
  <c r="G827" i="2"/>
  <c r="H826" i="2" s="1"/>
  <c r="D827" i="2"/>
  <c r="E826" i="2" s="1"/>
  <c r="C828" i="2"/>
  <c r="J828" i="2" l="1"/>
  <c r="K827" i="2" s="1"/>
  <c r="G828" i="2"/>
  <c r="H827" i="2" s="1"/>
  <c r="C829" i="2"/>
  <c r="D828" i="2"/>
  <c r="E827" i="2" s="1"/>
  <c r="J829" i="2" l="1"/>
  <c r="K828" i="2" s="1"/>
  <c r="G829" i="2"/>
  <c r="H828" i="2" s="1"/>
  <c r="D829" i="2"/>
  <c r="E828" i="2" s="1"/>
  <c r="C830" i="2"/>
  <c r="J830" i="2" l="1"/>
  <c r="K829" i="2" s="1"/>
  <c r="G830" i="2"/>
  <c r="H829" i="2" s="1"/>
  <c r="D830" i="2"/>
  <c r="E829" i="2" s="1"/>
  <c r="C831" i="2"/>
  <c r="J831" i="2" l="1"/>
  <c r="K830" i="2" s="1"/>
  <c r="G831" i="2"/>
  <c r="H830" i="2" s="1"/>
  <c r="D831" i="2"/>
  <c r="E830" i="2" s="1"/>
  <c r="C832" i="2"/>
  <c r="J832" i="2" l="1"/>
  <c r="K831" i="2" s="1"/>
  <c r="G832" i="2"/>
  <c r="H831" i="2" s="1"/>
  <c r="C833" i="2"/>
  <c r="D832" i="2"/>
  <c r="E831" i="2" s="1"/>
  <c r="J833" i="2" l="1"/>
  <c r="K832" i="2" s="1"/>
  <c r="G833" i="2"/>
  <c r="H832" i="2" s="1"/>
  <c r="C834" i="2"/>
  <c r="D833" i="2"/>
  <c r="E832" i="2" s="1"/>
  <c r="J834" i="2" l="1"/>
  <c r="K833" i="2" s="1"/>
  <c r="G834" i="2"/>
  <c r="H833" i="2" s="1"/>
  <c r="D834" i="2"/>
  <c r="E833" i="2" s="1"/>
  <c r="C835" i="2"/>
  <c r="J835" i="2" l="1"/>
  <c r="K834" i="2" s="1"/>
  <c r="G835" i="2"/>
  <c r="H834" i="2" s="1"/>
  <c r="D835" i="2"/>
  <c r="E834" i="2" s="1"/>
  <c r="C836" i="2"/>
  <c r="J836" i="2" l="1"/>
  <c r="K835" i="2" s="1"/>
  <c r="G836" i="2"/>
  <c r="H835" i="2" s="1"/>
  <c r="D836" i="2"/>
  <c r="E835" i="2" s="1"/>
  <c r="C837" i="2"/>
  <c r="J837" i="2" l="1"/>
  <c r="K836" i="2" s="1"/>
  <c r="G837" i="2"/>
  <c r="H836" i="2" s="1"/>
  <c r="D837" i="2"/>
  <c r="E836" i="2" s="1"/>
  <c r="C838" i="2"/>
  <c r="J838" i="2" l="1"/>
  <c r="K837" i="2" s="1"/>
  <c r="G838" i="2"/>
  <c r="H837" i="2" s="1"/>
  <c r="D838" i="2"/>
  <c r="E837" i="2" s="1"/>
  <c r="C839" i="2"/>
  <c r="J839" i="2" l="1"/>
  <c r="K838" i="2" s="1"/>
  <c r="G839" i="2"/>
  <c r="H838" i="2" s="1"/>
  <c r="D839" i="2"/>
  <c r="E838" i="2" s="1"/>
  <c r="C840" i="2"/>
  <c r="J840" i="2" l="1"/>
  <c r="K839" i="2" s="1"/>
  <c r="G840" i="2"/>
  <c r="H839" i="2" s="1"/>
  <c r="D840" i="2"/>
  <c r="E839" i="2" s="1"/>
  <c r="C841" i="2"/>
  <c r="J841" i="2" l="1"/>
  <c r="K840" i="2" s="1"/>
  <c r="G841" i="2"/>
  <c r="H840" i="2" s="1"/>
  <c r="C842" i="2"/>
  <c r="D841" i="2"/>
  <c r="E840" i="2" s="1"/>
  <c r="J842" i="2" l="1"/>
  <c r="K841" i="2" s="1"/>
  <c r="G842" i="2"/>
  <c r="H841" i="2" s="1"/>
  <c r="C843" i="2"/>
  <c r="D842" i="2"/>
  <c r="E841" i="2" s="1"/>
  <c r="J843" i="2" l="1"/>
  <c r="K842" i="2" s="1"/>
  <c r="G843" i="2"/>
  <c r="H842" i="2" s="1"/>
  <c r="D843" i="2"/>
  <c r="E842" i="2" s="1"/>
  <c r="C844" i="2"/>
  <c r="J844" i="2" l="1"/>
  <c r="K843" i="2" s="1"/>
  <c r="G844" i="2"/>
  <c r="H843" i="2" s="1"/>
  <c r="D844" i="2"/>
  <c r="E843" i="2" s="1"/>
  <c r="C845" i="2"/>
  <c r="J845" i="2" l="1"/>
  <c r="K844" i="2" s="1"/>
  <c r="G845" i="2"/>
  <c r="H844" i="2" s="1"/>
  <c r="C846" i="2"/>
  <c r="D845" i="2"/>
  <c r="E844" i="2" s="1"/>
  <c r="J846" i="2" l="1"/>
  <c r="K845" i="2" s="1"/>
  <c r="G846" i="2"/>
  <c r="H845" i="2" s="1"/>
  <c r="C847" i="2"/>
  <c r="D846" i="2"/>
  <c r="E845" i="2" s="1"/>
  <c r="J847" i="2" l="1"/>
  <c r="K846" i="2" s="1"/>
  <c r="G847" i="2"/>
  <c r="H846" i="2" s="1"/>
  <c r="D847" i="2"/>
  <c r="E846" i="2" s="1"/>
  <c r="C848" i="2"/>
  <c r="J848" i="2" l="1"/>
  <c r="K847" i="2" s="1"/>
  <c r="G848" i="2"/>
  <c r="H847" i="2" s="1"/>
  <c r="D848" i="2"/>
  <c r="E847" i="2" s="1"/>
  <c r="C849" i="2"/>
  <c r="J849" i="2" l="1"/>
  <c r="K848" i="2" s="1"/>
  <c r="G849" i="2"/>
  <c r="H848" i="2" s="1"/>
  <c r="C850" i="2"/>
  <c r="D849" i="2"/>
  <c r="E848" i="2" s="1"/>
  <c r="J850" i="2" l="1"/>
  <c r="K849" i="2" s="1"/>
  <c r="G850" i="2"/>
  <c r="H849" i="2" s="1"/>
  <c r="C851" i="2"/>
  <c r="D850" i="2"/>
  <c r="E849" i="2" s="1"/>
  <c r="J851" i="2" l="1"/>
  <c r="K850" i="2" s="1"/>
  <c r="G851" i="2"/>
  <c r="H850" i="2" s="1"/>
  <c r="D851" i="2"/>
  <c r="E850" i="2" s="1"/>
  <c r="C852" i="2"/>
  <c r="J852" i="2" l="1"/>
  <c r="K851" i="2" s="1"/>
  <c r="G852" i="2"/>
  <c r="H851" i="2" s="1"/>
  <c r="D852" i="2"/>
  <c r="E851" i="2" s="1"/>
  <c r="C853" i="2"/>
  <c r="J853" i="2" l="1"/>
  <c r="K852" i="2" s="1"/>
  <c r="G853" i="2"/>
  <c r="H852" i="2" s="1"/>
  <c r="C854" i="2"/>
  <c r="D853" i="2"/>
  <c r="E852" i="2" s="1"/>
  <c r="J854" i="2" l="1"/>
  <c r="K853" i="2" s="1"/>
  <c r="G854" i="2"/>
  <c r="H853" i="2" s="1"/>
  <c r="C855" i="2"/>
  <c r="D854" i="2"/>
  <c r="E853" i="2" s="1"/>
  <c r="J855" i="2" l="1"/>
  <c r="K854" i="2" s="1"/>
  <c r="G855" i="2"/>
  <c r="H854" i="2" s="1"/>
  <c r="D855" i="2"/>
  <c r="E854" i="2" s="1"/>
  <c r="C856" i="2"/>
  <c r="J856" i="2" l="1"/>
  <c r="K855" i="2" s="1"/>
  <c r="G856" i="2"/>
  <c r="H855" i="2" s="1"/>
  <c r="D856" i="2"/>
  <c r="E855" i="2" s="1"/>
  <c r="C857" i="2"/>
  <c r="J857" i="2" l="1"/>
  <c r="K856" i="2" s="1"/>
  <c r="G857" i="2"/>
  <c r="H856" i="2" s="1"/>
  <c r="C858" i="2"/>
  <c r="D857" i="2"/>
  <c r="E856" i="2" s="1"/>
  <c r="J858" i="2" l="1"/>
  <c r="K857" i="2" s="1"/>
  <c r="G858" i="2"/>
  <c r="H857" i="2" s="1"/>
  <c r="C859" i="2"/>
  <c r="D858" i="2"/>
  <c r="E857" i="2" s="1"/>
  <c r="J859" i="2" l="1"/>
  <c r="K858" i="2" s="1"/>
  <c r="G859" i="2"/>
  <c r="H858" i="2" s="1"/>
  <c r="D859" i="2"/>
  <c r="E858" i="2" s="1"/>
  <c r="C860" i="2"/>
  <c r="J860" i="2" l="1"/>
  <c r="K859" i="2" s="1"/>
  <c r="G860" i="2"/>
  <c r="H859" i="2" s="1"/>
  <c r="D860" i="2"/>
  <c r="E859" i="2" s="1"/>
  <c r="C861" i="2"/>
  <c r="J861" i="2" l="1"/>
  <c r="K860" i="2" s="1"/>
  <c r="G861" i="2"/>
  <c r="H860" i="2" s="1"/>
  <c r="D861" i="2"/>
  <c r="E860" i="2" s="1"/>
  <c r="C862" i="2"/>
  <c r="J862" i="2" l="1"/>
  <c r="K861" i="2" s="1"/>
  <c r="G862" i="2"/>
  <c r="H861" i="2" s="1"/>
  <c r="C863" i="2"/>
  <c r="D862" i="2"/>
  <c r="E861" i="2" s="1"/>
  <c r="J863" i="2" l="1"/>
  <c r="K862" i="2" s="1"/>
  <c r="G863" i="2"/>
  <c r="H862" i="2" s="1"/>
  <c r="D863" i="2"/>
  <c r="E862" i="2" s="1"/>
  <c r="C864" i="2"/>
  <c r="J864" i="2" l="1"/>
  <c r="K863" i="2" s="1"/>
  <c r="G864" i="2"/>
  <c r="H863" i="2" s="1"/>
  <c r="D864" i="2"/>
  <c r="E863" i="2" s="1"/>
  <c r="C865" i="2"/>
  <c r="J865" i="2" l="1"/>
  <c r="K864" i="2" s="1"/>
  <c r="G865" i="2"/>
  <c r="H864" i="2" s="1"/>
  <c r="D865" i="2"/>
  <c r="E864" i="2" s="1"/>
  <c r="C866" i="2"/>
  <c r="J866" i="2" l="1"/>
  <c r="K865" i="2" s="1"/>
  <c r="G866" i="2"/>
  <c r="H865" i="2" s="1"/>
  <c r="C867" i="2"/>
  <c r="D866" i="2"/>
  <c r="E865" i="2" s="1"/>
  <c r="J867" i="2" l="1"/>
  <c r="K866" i="2" s="1"/>
  <c r="G867" i="2"/>
  <c r="H866" i="2" s="1"/>
  <c r="D867" i="2"/>
  <c r="E866" i="2" s="1"/>
  <c r="C868" i="2"/>
  <c r="J868" i="2" l="1"/>
  <c r="K867" i="2" s="1"/>
  <c r="G868" i="2"/>
  <c r="H867" i="2" s="1"/>
  <c r="D868" i="2"/>
  <c r="E867" i="2" s="1"/>
  <c r="C869" i="2"/>
  <c r="J869" i="2" l="1"/>
  <c r="K868" i="2" s="1"/>
  <c r="G869" i="2"/>
  <c r="H868" i="2" s="1"/>
  <c r="C870" i="2"/>
  <c r="D869" i="2"/>
  <c r="E868" i="2" s="1"/>
  <c r="J870" i="2" l="1"/>
  <c r="K869" i="2" s="1"/>
  <c r="G870" i="2"/>
  <c r="H869" i="2" s="1"/>
  <c r="C871" i="2"/>
  <c r="D870" i="2"/>
  <c r="E869" i="2" s="1"/>
  <c r="J871" i="2" l="1"/>
  <c r="G871" i="2"/>
  <c r="H870" i="2" s="1"/>
  <c r="D871" i="2"/>
  <c r="E870" i="2" s="1"/>
  <c r="C872" i="2"/>
  <c r="J872" i="2" l="1"/>
  <c r="G872" i="2"/>
  <c r="H871" i="2" s="1"/>
  <c r="D872" i="2"/>
  <c r="E871" i="2" s="1"/>
  <c r="C873" i="2"/>
  <c r="K871" i="2"/>
  <c r="K870" i="2"/>
  <c r="J873" i="2" l="1"/>
  <c r="K872" i="2" s="1"/>
  <c r="G873" i="2"/>
  <c r="H872" i="2" s="1"/>
  <c r="C874" i="2"/>
  <c r="D873" i="2"/>
  <c r="E872" i="2" s="1"/>
  <c r="J874" i="2" l="1"/>
  <c r="K873" i="2" s="1"/>
  <c r="G874" i="2"/>
  <c r="H873" i="2" s="1"/>
  <c r="C875" i="2"/>
  <c r="D874" i="2"/>
  <c r="E873" i="2" s="1"/>
  <c r="J875" i="2" l="1"/>
  <c r="K874" i="2" s="1"/>
  <c r="G875" i="2"/>
  <c r="H874" i="2" s="1"/>
  <c r="D875" i="2"/>
  <c r="E874" i="2" s="1"/>
  <c r="C876" i="2"/>
  <c r="J876" i="2" l="1"/>
  <c r="K875" i="2" s="1"/>
  <c r="G876" i="2"/>
  <c r="H875" i="2" s="1"/>
  <c r="D876" i="2"/>
  <c r="E875" i="2" s="1"/>
  <c r="C877" i="2"/>
  <c r="J877" i="2" l="1"/>
  <c r="K876" i="2" s="1"/>
  <c r="G877" i="2"/>
  <c r="H876" i="2" s="1"/>
  <c r="C878" i="2"/>
  <c r="D877" i="2"/>
  <c r="E876" i="2" s="1"/>
  <c r="J878" i="2" l="1"/>
  <c r="K877" i="2" s="1"/>
  <c r="G878" i="2"/>
  <c r="H877" i="2" s="1"/>
  <c r="C879" i="2"/>
  <c r="D878" i="2"/>
  <c r="E877" i="2" s="1"/>
  <c r="J879" i="2" l="1"/>
  <c r="K878" i="2" s="1"/>
  <c r="G879" i="2"/>
  <c r="H878" i="2" s="1"/>
  <c r="D879" i="2"/>
  <c r="E878" i="2" s="1"/>
  <c r="C880" i="2"/>
  <c r="J880" i="2" l="1"/>
  <c r="K879" i="2" s="1"/>
  <c r="G880" i="2"/>
  <c r="H879" i="2" s="1"/>
  <c r="D880" i="2"/>
  <c r="E879" i="2" s="1"/>
  <c r="C881" i="2"/>
  <c r="J881" i="2" l="1"/>
  <c r="K880" i="2" s="1"/>
  <c r="G881" i="2"/>
  <c r="H880" i="2" s="1"/>
  <c r="D881" i="2"/>
  <c r="E880" i="2" s="1"/>
  <c r="C882" i="2"/>
  <c r="J882" i="2" l="1"/>
  <c r="K881" i="2" s="1"/>
  <c r="G882" i="2"/>
  <c r="H881" i="2" s="1"/>
  <c r="C883" i="2"/>
  <c r="D882" i="2"/>
  <c r="E881" i="2" s="1"/>
  <c r="J883" i="2" l="1"/>
  <c r="K882" i="2" s="1"/>
  <c r="G883" i="2"/>
  <c r="H882" i="2" s="1"/>
  <c r="D883" i="2"/>
  <c r="E882" i="2" s="1"/>
  <c r="C884" i="2"/>
  <c r="J884" i="2" l="1"/>
  <c r="K883" i="2" s="1"/>
  <c r="G884" i="2"/>
  <c r="H883" i="2" s="1"/>
  <c r="D884" i="2"/>
  <c r="E883" i="2" s="1"/>
  <c r="C885" i="2"/>
  <c r="J885" i="2" l="1"/>
  <c r="K884" i="2" s="1"/>
  <c r="G885" i="2"/>
  <c r="H884" i="2" s="1"/>
  <c r="C886" i="2"/>
  <c r="D885" i="2"/>
  <c r="E884" i="2" s="1"/>
  <c r="J886" i="2" l="1"/>
  <c r="K885" i="2" s="1"/>
  <c r="G886" i="2"/>
  <c r="H885" i="2" s="1"/>
  <c r="C887" i="2"/>
  <c r="D886" i="2"/>
  <c r="E885" i="2" s="1"/>
  <c r="J887" i="2" l="1"/>
  <c r="K886" i="2" s="1"/>
  <c r="G887" i="2"/>
  <c r="H886" i="2" s="1"/>
  <c r="D887" i="2"/>
  <c r="E886" i="2" s="1"/>
  <c r="C888" i="2"/>
  <c r="J888" i="2" l="1"/>
  <c r="K887" i="2" s="1"/>
  <c r="G888" i="2"/>
  <c r="H887" i="2" s="1"/>
  <c r="C889" i="2"/>
  <c r="D888" i="2"/>
  <c r="E887" i="2" s="1"/>
  <c r="J889" i="2" l="1"/>
  <c r="K888" i="2" s="1"/>
  <c r="G889" i="2"/>
  <c r="H888" i="2" s="1"/>
  <c r="C890" i="2"/>
  <c r="D889" i="2"/>
  <c r="E888" i="2" s="1"/>
  <c r="J890" i="2" l="1"/>
  <c r="K889" i="2" s="1"/>
  <c r="G890" i="2"/>
  <c r="H889" i="2" s="1"/>
  <c r="C891" i="2"/>
  <c r="D890" i="2"/>
  <c r="E889" i="2" s="1"/>
  <c r="J891" i="2" l="1"/>
  <c r="G891" i="2"/>
  <c r="H890" i="2" s="1"/>
  <c r="C892" i="2"/>
  <c r="D891" i="2"/>
  <c r="E890" i="2" s="1"/>
  <c r="J892" i="2" l="1"/>
  <c r="K891" i="2" s="1"/>
  <c r="G892" i="2"/>
  <c r="H891" i="2" s="1"/>
  <c r="D892" i="2"/>
  <c r="E891" i="2" s="1"/>
  <c r="C893" i="2"/>
  <c r="K890" i="2"/>
  <c r="J893" i="2" l="1"/>
  <c r="K892" i="2" s="1"/>
  <c r="G893" i="2"/>
  <c r="H892" i="2" s="1"/>
  <c r="C894" i="2"/>
  <c r="D893" i="2"/>
  <c r="E892" i="2" s="1"/>
  <c r="J894" i="2" l="1"/>
  <c r="K893" i="2" s="1"/>
  <c r="G894" i="2"/>
  <c r="H893" i="2" s="1"/>
  <c r="C895" i="2"/>
  <c r="D894" i="2"/>
  <c r="E893" i="2" s="1"/>
  <c r="J895" i="2" l="1"/>
  <c r="K894" i="2" s="1"/>
  <c r="G895" i="2"/>
  <c r="H894" i="2" s="1"/>
  <c r="D895" i="2"/>
  <c r="E894" i="2" s="1"/>
  <c r="C896" i="2"/>
  <c r="J896" i="2" l="1"/>
  <c r="K895" i="2" s="1"/>
  <c r="G896" i="2"/>
  <c r="H895" i="2" s="1"/>
  <c r="D896" i="2"/>
  <c r="E895" i="2" s="1"/>
  <c r="C897" i="2"/>
  <c r="J897" i="2" l="1"/>
  <c r="K896" i="2" s="1"/>
  <c r="G897" i="2"/>
  <c r="H896" i="2" s="1"/>
  <c r="C898" i="2"/>
  <c r="D897" i="2"/>
  <c r="E896" i="2" s="1"/>
  <c r="J898" i="2" l="1"/>
  <c r="K897" i="2" s="1"/>
  <c r="G898" i="2"/>
  <c r="H897" i="2" s="1"/>
  <c r="C899" i="2"/>
  <c r="D898" i="2"/>
  <c r="E897" i="2" s="1"/>
  <c r="J899" i="2" l="1"/>
  <c r="K898" i="2" s="1"/>
  <c r="G899" i="2"/>
  <c r="H898" i="2" s="1"/>
  <c r="D899" i="2"/>
  <c r="E898" i="2" s="1"/>
  <c r="C900" i="2"/>
  <c r="J900" i="2" l="1"/>
  <c r="K899" i="2" s="1"/>
  <c r="G900" i="2"/>
  <c r="H899" i="2" s="1"/>
  <c r="D900" i="2"/>
  <c r="E899" i="2" s="1"/>
  <c r="C901" i="2"/>
  <c r="J901" i="2" l="1"/>
  <c r="K900" i="2" s="1"/>
  <c r="G901" i="2"/>
  <c r="H900" i="2" s="1"/>
  <c r="D901" i="2"/>
  <c r="E900" i="2" s="1"/>
  <c r="C902" i="2"/>
  <c r="J902" i="2" l="1"/>
  <c r="K901" i="2" s="1"/>
  <c r="G902" i="2"/>
  <c r="H901" i="2" s="1"/>
  <c r="D902" i="2"/>
  <c r="E901" i="2" s="1"/>
  <c r="C903" i="2"/>
  <c r="J903" i="2" l="1"/>
  <c r="K902" i="2" s="1"/>
  <c r="G903" i="2"/>
  <c r="H902" i="2" s="1"/>
  <c r="C904" i="2"/>
  <c r="D903" i="2"/>
  <c r="E902" i="2" s="1"/>
  <c r="J904" i="2" l="1"/>
  <c r="K903" i="2" s="1"/>
  <c r="G904" i="2"/>
  <c r="H903" i="2" s="1"/>
  <c r="C905" i="2"/>
  <c r="D904" i="2"/>
  <c r="E903" i="2" s="1"/>
  <c r="J905" i="2" l="1"/>
  <c r="K904" i="2" s="1"/>
  <c r="G905" i="2"/>
  <c r="H904" i="2" s="1"/>
  <c r="D905" i="2"/>
  <c r="E904" i="2" s="1"/>
  <c r="C906" i="2"/>
  <c r="J906" i="2" l="1"/>
  <c r="K905" i="2" s="1"/>
  <c r="G906" i="2"/>
  <c r="H905" i="2" s="1"/>
  <c r="D906" i="2"/>
  <c r="E905" i="2" s="1"/>
  <c r="C907" i="2"/>
  <c r="J907" i="2" l="1"/>
  <c r="K906" i="2" s="1"/>
  <c r="G907" i="2"/>
  <c r="H906" i="2" s="1"/>
  <c r="C908" i="2"/>
  <c r="D907" i="2"/>
  <c r="E906" i="2" s="1"/>
  <c r="J908" i="2" l="1"/>
  <c r="K907" i="2" s="1"/>
  <c r="G908" i="2"/>
  <c r="H907" i="2" s="1"/>
  <c r="C909" i="2"/>
  <c r="D908" i="2"/>
  <c r="E907" i="2" s="1"/>
  <c r="J909" i="2" l="1"/>
  <c r="K908" i="2" s="1"/>
  <c r="G909" i="2"/>
  <c r="H908" i="2" s="1"/>
  <c r="D909" i="2"/>
  <c r="E908" i="2" s="1"/>
  <c r="C910" i="2"/>
  <c r="J910" i="2" l="1"/>
  <c r="K909" i="2" s="1"/>
  <c r="G910" i="2"/>
  <c r="H909" i="2" s="1"/>
  <c r="D910" i="2"/>
  <c r="E909" i="2" s="1"/>
  <c r="C911" i="2"/>
  <c r="J911" i="2" l="1"/>
  <c r="G911" i="2"/>
  <c r="H910" i="2" s="1"/>
  <c r="C912" i="2"/>
  <c r="D911" i="2"/>
  <c r="E910" i="2" s="1"/>
  <c r="J912" i="2" l="1"/>
  <c r="G912" i="2"/>
  <c r="H911" i="2" s="1"/>
  <c r="D912" i="2"/>
  <c r="E911" i="2" s="1"/>
  <c r="C913" i="2"/>
  <c r="K911" i="2"/>
  <c r="K910" i="2"/>
  <c r="J913" i="2" l="1"/>
  <c r="K912" i="2" s="1"/>
  <c r="G913" i="2"/>
  <c r="H912" i="2" s="1"/>
  <c r="D913" i="2"/>
  <c r="E912" i="2" s="1"/>
  <c r="C914" i="2"/>
  <c r="J914" i="2" l="1"/>
  <c r="K913" i="2" s="1"/>
  <c r="G914" i="2"/>
  <c r="H913" i="2" s="1"/>
  <c r="D914" i="2"/>
  <c r="E913" i="2" s="1"/>
  <c r="C915" i="2"/>
  <c r="J915" i="2" l="1"/>
  <c r="K914" i="2" s="1"/>
  <c r="G915" i="2"/>
  <c r="H914" i="2" s="1"/>
  <c r="D915" i="2"/>
  <c r="E914" i="2" s="1"/>
  <c r="C916" i="2"/>
  <c r="J916" i="2" l="1"/>
  <c r="K915" i="2" s="1"/>
  <c r="G916" i="2"/>
  <c r="H915" i="2" s="1"/>
  <c r="D916" i="2"/>
  <c r="E915" i="2" s="1"/>
  <c r="C917" i="2"/>
  <c r="J917" i="2" l="1"/>
  <c r="K916" i="2" s="1"/>
  <c r="G917" i="2"/>
  <c r="H916" i="2" s="1"/>
  <c r="D917" i="2"/>
  <c r="E916" i="2" s="1"/>
  <c r="C918" i="2"/>
  <c r="J918" i="2" l="1"/>
  <c r="K917" i="2" s="1"/>
  <c r="G918" i="2"/>
  <c r="H917" i="2" s="1"/>
  <c r="C919" i="2"/>
  <c r="D918" i="2"/>
  <c r="E917" i="2" s="1"/>
  <c r="J919" i="2" l="1"/>
  <c r="K918" i="2" s="1"/>
  <c r="G919" i="2"/>
  <c r="H918" i="2" s="1"/>
  <c r="D919" i="2"/>
  <c r="E918" i="2" s="1"/>
  <c r="C920" i="2"/>
  <c r="J920" i="2" l="1"/>
  <c r="K919" i="2" s="1"/>
  <c r="G920" i="2"/>
  <c r="H919" i="2" s="1"/>
  <c r="C921" i="2"/>
  <c r="D920" i="2"/>
  <c r="E919" i="2" s="1"/>
  <c r="J921" i="2" l="1"/>
  <c r="K920" i="2" s="1"/>
  <c r="G921" i="2"/>
  <c r="H920" i="2" s="1"/>
  <c r="D921" i="2"/>
  <c r="E920" i="2" s="1"/>
  <c r="C922" i="2"/>
  <c r="J922" i="2" l="1"/>
  <c r="K921" i="2" s="1"/>
  <c r="G922" i="2"/>
  <c r="H921" i="2" s="1"/>
  <c r="D922" i="2"/>
  <c r="E921" i="2" s="1"/>
  <c r="C923" i="2"/>
  <c r="J923" i="2" l="1"/>
  <c r="K922" i="2" s="1"/>
  <c r="G923" i="2"/>
  <c r="H922" i="2" s="1"/>
  <c r="C924" i="2"/>
  <c r="D923" i="2"/>
  <c r="E922" i="2" s="1"/>
  <c r="J924" i="2" l="1"/>
  <c r="K923" i="2" s="1"/>
  <c r="G924" i="2"/>
  <c r="H923" i="2" s="1"/>
  <c r="D924" i="2"/>
  <c r="E923" i="2" s="1"/>
  <c r="C925" i="2"/>
  <c r="J925" i="2" l="1"/>
  <c r="K924" i="2" s="1"/>
  <c r="G925" i="2"/>
  <c r="H924" i="2" s="1"/>
  <c r="D925" i="2"/>
  <c r="E924" i="2" s="1"/>
  <c r="C926" i="2"/>
  <c r="J926" i="2" l="1"/>
  <c r="K925" i="2" s="1"/>
  <c r="G926" i="2"/>
  <c r="H925" i="2" s="1"/>
  <c r="D926" i="2"/>
  <c r="E925" i="2" s="1"/>
  <c r="C927" i="2"/>
  <c r="J927" i="2" l="1"/>
  <c r="K926" i="2" s="1"/>
  <c r="G927" i="2"/>
  <c r="H926" i="2" s="1"/>
  <c r="C928" i="2"/>
  <c r="D927" i="2"/>
  <c r="E926" i="2" s="1"/>
  <c r="J928" i="2" l="1"/>
  <c r="K927" i="2" s="1"/>
  <c r="G928" i="2"/>
  <c r="H927" i="2" s="1"/>
  <c r="D928" i="2"/>
  <c r="E927" i="2" s="1"/>
  <c r="C929" i="2"/>
  <c r="J929" i="2" l="1"/>
  <c r="K928" i="2" s="1"/>
  <c r="G929" i="2"/>
  <c r="H928" i="2" s="1"/>
  <c r="C930" i="2"/>
  <c r="D929" i="2"/>
  <c r="E928" i="2" s="1"/>
  <c r="J930" i="2" l="1"/>
  <c r="K929" i="2" s="1"/>
  <c r="G930" i="2"/>
  <c r="D930" i="2"/>
  <c r="E929" i="2" s="1"/>
  <c r="C931" i="2"/>
  <c r="J931" i="2" l="1"/>
  <c r="K930" i="2" s="1"/>
  <c r="G931" i="2"/>
  <c r="C932" i="2"/>
  <c r="D931" i="2"/>
  <c r="E930" i="2" s="1"/>
  <c r="H930" i="2"/>
  <c r="H929" i="2"/>
  <c r="J932" i="2" l="1"/>
  <c r="K931" i="2" s="1"/>
  <c r="G932" i="2"/>
  <c r="H931" i="2" s="1"/>
  <c r="D932" i="2"/>
  <c r="E931" i="2" s="1"/>
  <c r="C933" i="2"/>
  <c r="J933" i="2" l="1"/>
  <c r="K932" i="2" s="1"/>
  <c r="G933" i="2"/>
  <c r="H932" i="2" s="1"/>
  <c r="D933" i="2"/>
  <c r="E932" i="2" s="1"/>
  <c r="C934" i="2"/>
  <c r="J934" i="2" l="1"/>
  <c r="K933" i="2" s="1"/>
  <c r="G934" i="2"/>
  <c r="H933" i="2" s="1"/>
  <c r="D934" i="2"/>
  <c r="E933" i="2" s="1"/>
  <c r="C935" i="2"/>
  <c r="J935" i="2" l="1"/>
  <c r="K934" i="2" s="1"/>
  <c r="G935" i="2"/>
  <c r="H934" i="2" s="1"/>
  <c r="C936" i="2"/>
  <c r="D935" i="2"/>
  <c r="E934" i="2" s="1"/>
  <c r="J936" i="2" l="1"/>
  <c r="K935" i="2" s="1"/>
  <c r="G936" i="2"/>
  <c r="H935" i="2" s="1"/>
  <c r="D936" i="2"/>
  <c r="E935" i="2" s="1"/>
  <c r="C937" i="2"/>
  <c r="J937" i="2" l="1"/>
  <c r="K936" i="2" s="1"/>
  <c r="G937" i="2"/>
  <c r="H936" i="2" s="1"/>
  <c r="C938" i="2"/>
  <c r="D937" i="2"/>
  <c r="E936" i="2" s="1"/>
  <c r="J938" i="2" l="1"/>
  <c r="K937" i="2" s="1"/>
  <c r="G938" i="2"/>
  <c r="H937" i="2" s="1"/>
  <c r="C939" i="2"/>
  <c r="D938" i="2"/>
  <c r="E937" i="2" s="1"/>
  <c r="J939" i="2" l="1"/>
  <c r="K938" i="2" s="1"/>
  <c r="G939" i="2"/>
  <c r="H938" i="2" s="1"/>
  <c r="C940" i="2"/>
  <c r="D939" i="2"/>
  <c r="E938" i="2" s="1"/>
  <c r="J940" i="2" l="1"/>
  <c r="K939" i="2" s="1"/>
  <c r="G940" i="2"/>
  <c r="H939" i="2" s="1"/>
  <c r="D940" i="2"/>
  <c r="E939" i="2" s="1"/>
  <c r="C941" i="2"/>
  <c r="J941" i="2" l="1"/>
  <c r="K940" i="2" s="1"/>
  <c r="G941" i="2"/>
  <c r="H940" i="2" s="1"/>
  <c r="D941" i="2"/>
  <c r="E940" i="2" s="1"/>
  <c r="C942" i="2"/>
  <c r="J942" i="2" l="1"/>
  <c r="K941" i="2" s="1"/>
  <c r="G942" i="2"/>
  <c r="H941" i="2" s="1"/>
  <c r="C943" i="2"/>
  <c r="D942" i="2"/>
  <c r="E941" i="2" s="1"/>
  <c r="J943" i="2" l="1"/>
  <c r="K942" i="2" s="1"/>
  <c r="G943" i="2"/>
  <c r="H942" i="2" s="1"/>
  <c r="C944" i="2"/>
  <c r="D943" i="2"/>
  <c r="E942" i="2" s="1"/>
  <c r="J944" i="2" l="1"/>
  <c r="K943" i="2" s="1"/>
  <c r="G944" i="2"/>
  <c r="H943" i="2" s="1"/>
  <c r="D944" i="2"/>
  <c r="E943" i="2" s="1"/>
  <c r="C945" i="2"/>
  <c r="J945" i="2" l="1"/>
  <c r="K944" i="2" s="1"/>
  <c r="G945" i="2"/>
  <c r="H944" i="2" s="1"/>
  <c r="D945" i="2"/>
  <c r="E944" i="2" s="1"/>
  <c r="C946" i="2"/>
  <c r="J946" i="2" l="1"/>
  <c r="K945" i="2" s="1"/>
  <c r="G946" i="2"/>
  <c r="C947" i="2"/>
  <c r="D946" i="2"/>
  <c r="E945" i="2" s="1"/>
  <c r="J947" i="2" l="1"/>
  <c r="K946" i="2" s="1"/>
  <c r="G947" i="2"/>
  <c r="H946" i="2" s="1"/>
  <c r="C948" i="2"/>
  <c r="D947" i="2"/>
  <c r="E946" i="2" s="1"/>
  <c r="H945" i="2"/>
  <c r="J948" i="2" l="1"/>
  <c r="K947" i="2" s="1"/>
  <c r="G948" i="2"/>
  <c r="H947" i="2" s="1"/>
  <c r="D948" i="2"/>
  <c r="E947" i="2" s="1"/>
  <c r="C949" i="2"/>
  <c r="J949" i="2" l="1"/>
  <c r="K948" i="2" s="1"/>
  <c r="G949" i="2"/>
  <c r="H948" i="2" s="1"/>
  <c r="D949" i="2"/>
  <c r="E948" i="2" s="1"/>
  <c r="C950" i="2"/>
  <c r="J950" i="2" l="1"/>
  <c r="K949" i="2" s="1"/>
  <c r="G950" i="2"/>
  <c r="H949" i="2" s="1"/>
  <c r="C951" i="2"/>
  <c r="D950" i="2"/>
  <c r="E949" i="2" s="1"/>
  <c r="J951" i="2" l="1"/>
  <c r="K950" i="2" s="1"/>
  <c r="G951" i="2"/>
  <c r="H950" i="2" s="1"/>
  <c r="C952" i="2"/>
  <c r="D951" i="2"/>
  <c r="E950" i="2" s="1"/>
  <c r="J952" i="2" l="1"/>
  <c r="K951" i="2" s="1"/>
  <c r="G952" i="2"/>
  <c r="H951" i="2" s="1"/>
  <c r="D952" i="2"/>
  <c r="E951" i="2" s="1"/>
  <c r="C953" i="2"/>
  <c r="J953" i="2" l="1"/>
  <c r="K952" i="2" s="1"/>
  <c r="G953" i="2"/>
  <c r="H952" i="2" s="1"/>
  <c r="D953" i="2"/>
  <c r="E952" i="2" s="1"/>
  <c r="C954" i="2"/>
  <c r="J954" i="2" l="1"/>
  <c r="K953" i="2" s="1"/>
  <c r="G954" i="2"/>
  <c r="H953" i="2" s="1"/>
  <c r="C955" i="2"/>
  <c r="D954" i="2"/>
  <c r="E953" i="2" s="1"/>
  <c r="J955" i="2" l="1"/>
  <c r="K954" i="2" s="1"/>
  <c r="G955" i="2"/>
  <c r="H954" i="2" s="1"/>
  <c r="C956" i="2"/>
  <c r="D955" i="2"/>
  <c r="E954" i="2" s="1"/>
  <c r="J956" i="2" l="1"/>
  <c r="K955" i="2" s="1"/>
  <c r="G956" i="2"/>
  <c r="H955" i="2" s="1"/>
  <c r="D956" i="2"/>
  <c r="E955" i="2" s="1"/>
  <c r="C957" i="2"/>
  <c r="J957" i="2" l="1"/>
  <c r="K956" i="2" s="1"/>
  <c r="G957" i="2"/>
  <c r="H956" i="2" s="1"/>
  <c r="D957" i="2"/>
  <c r="E956" i="2" s="1"/>
  <c r="C958" i="2"/>
  <c r="J958" i="2" l="1"/>
  <c r="K957" i="2" s="1"/>
  <c r="G958" i="2"/>
  <c r="H957" i="2" s="1"/>
  <c r="C959" i="2"/>
  <c r="D958" i="2"/>
  <c r="E957" i="2" s="1"/>
  <c r="J959" i="2" l="1"/>
  <c r="K958" i="2" s="1"/>
  <c r="G959" i="2"/>
  <c r="H958" i="2" s="1"/>
  <c r="C960" i="2"/>
  <c r="D959" i="2"/>
  <c r="E958" i="2" s="1"/>
  <c r="J960" i="2" l="1"/>
  <c r="K959" i="2" s="1"/>
  <c r="G960" i="2"/>
  <c r="H959" i="2" s="1"/>
  <c r="D960" i="2"/>
  <c r="E959" i="2" s="1"/>
  <c r="C961" i="2"/>
  <c r="J961" i="2" l="1"/>
  <c r="K960" i="2" s="1"/>
  <c r="G961" i="2"/>
  <c r="H960" i="2" s="1"/>
  <c r="D961" i="2"/>
  <c r="E960" i="2" s="1"/>
  <c r="C962" i="2"/>
  <c r="J962" i="2" l="1"/>
  <c r="K961" i="2" s="1"/>
  <c r="G962" i="2"/>
  <c r="D962" i="2"/>
  <c r="E961" i="2" s="1"/>
  <c r="C963" i="2"/>
  <c r="J963" i="2" l="1"/>
  <c r="K962" i="2" s="1"/>
  <c r="G963" i="2"/>
  <c r="C964" i="2"/>
  <c r="D963" i="2"/>
  <c r="E962" i="2" s="1"/>
  <c r="H962" i="2"/>
  <c r="H961" i="2"/>
  <c r="J964" i="2" l="1"/>
  <c r="K963" i="2" s="1"/>
  <c r="G964" i="2"/>
  <c r="H963" i="2" s="1"/>
  <c r="D964" i="2"/>
  <c r="E963" i="2" s="1"/>
  <c r="C965" i="2"/>
  <c r="J965" i="2" l="1"/>
  <c r="K964" i="2" s="1"/>
  <c r="G965" i="2"/>
  <c r="H964" i="2" s="1"/>
  <c r="D965" i="2"/>
  <c r="E964" i="2" s="1"/>
  <c r="C966" i="2"/>
  <c r="J966" i="2" l="1"/>
  <c r="K965" i="2" s="1"/>
  <c r="G966" i="2"/>
  <c r="H965" i="2" s="1"/>
  <c r="D966" i="2"/>
  <c r="E965" i="2" s="1"/>
  <c r="C967" i="2"/>
  <c r="J967" i="2" l="1"/>
  <c r="K966" i="2" s="1"/>
  <c r="G967" i="2"/>
  <c r="H966" i="2" s="1"/>
  <c r="C968" i="2"/>
  <c r="D967" i="2"/>
  <c r="E966" i="2" s="1"/>
  <c r="J968" i="2" l="1"/>
  <c r="K967" i="2" s="1"/>
  <c r="G968" i="2"/>
  <c r="H967" i="2" s="1"/>
  <c r="D968" i="2"/>
  <c r="E967" i="2" s="1"/>
  <c r="C969" i="2"/>
  <c r="J969" i="2" l="1"/>
  <c r="K968" i="2" s="1"/>
  <c r="G969" i="2"/>
  <c r="H968" i="2" s="1"/>
  <c r="D969" i="2"/>
  <c r="E968" i="2" s="1"/>
  <c r="C970" i="2"/>
  <c r="J970" i="2" l="1"/>
  <c r="K969" i="2" s="1"/>
  <c r="G970" i="2"/>
  <c r="C971" i="2"/>
  <c r="D970" i="2"/>
  <c r="E969" i="2" s="1"/>
  <c r="J971" i="2" l="1"/>
  <c r="K970" i="2" s="1"/>
  <c r="G971" i="2"/>
  <c r="H970" i="2" s="1"/>
  <c r="C972" i="2"/>
  <c r="D971" i="2"/>
  <c r="E970" i="2" s="1"/>
  <c r="H969" i="2"/>
  <c r="J972" i="2" l="1"/>
  <c r="K971" i="2" s="1"/>
  <c r="G972" i="2"/>
  <c r="H971" i="2" s="1"/>
  <c r="D972" i="2"/>
  <c r="E971" i="2" s="1"/>
  <c r="C973" i="2"/>
  <c r="J973" i="2" l="1"/>
  <c r="K972" i="2" s="1"/>
  <c r="G973" i="2"/>
  <c r="H972" i="2" s="1"/>
  <c r="D973" i="2"/>
  <c r="E972" i="2" s="1"/>
  <c r="C974" i="2"/>
  <c r="J974" i="2" l="1"/>
  <c r="K973" i="2" s="1"/>
  <c r="G974" i="2"/>
  <c r="H973" i="2" s="1"/>
  <c r="C975" i="2"/>
  <c r="D974" i="2"/>
  <c r="E973" i="2" s="1"/>
  <c r="J975" i="2" l="1"/>
  <c r="K974" i="2" s="1"/>
  <c r="G975" i="2"/>
  <c r="H974" i="2" s="1"/>
  <c r="C976" i="2"/>
  <c r="D975" i="2"/>
  <c r="E974" i="2" s="1"/>
  <c r="J976" i="2" l="1"/>
  <c r="K975" i="2" s="1"/>
  <c r="G976" i="2"/>
  <c r="H975" i="2" s="1"/>
  <c r="C977" i="2"/>
  <c r="D976" i="2"/>
  <c r="E975" i="2" s="1"/>
  <c r="J977" i="2" l="1"/>
  <c r="K976" i="2" s="1"/>
  <c r="G977" i="2"/>
  <c r="H976" i="2" s="1"/>
  <c r="D977" i="2"/>
  <c r="E976" i="2" s="1"/>
  <c r="C978" i="2"/>
  <c r="J978" i="2" l="1"/>
  <c r="K977" i="2" s="1"/>
  <c r="G978" i="2"/>
  <c r="D978" i="2"/>
  <c r="E977" i="2" s="1"/>
  <c r="C979" i="2"/>
  <c r="J979" i="2" l="1"/>
  <c r="K978" i="2" s="1"/>
  <c r="G979" i="2"/>
  <c r="H978" i="2" s="1"/>
  <c r="C980" i="2"/>
  <c r="D979" i="2"/>
  <c r="E978" i="2" s="1"/>
  <c r="H977" i="2"/>
  <c r="J980" i="2" l="1"/>
  <c r="K979" i="2" s="1"/>
  <c r="G980" i="2"/>
  <c r="H979" i="2" s="1"/>
  <c r="D980" i="2"/>
  <c r="E979" i="2" s="1"/>
  <c r="C981" i="2"/>
  <c r="J981" i="2" l="1"/>
  <c r="K980" i="2" s="1"/>
  <c r="G981" i="2"/>
  <c r="H980" i="2" s="1"/>
  <c r="D981" i="2"/>
  <c r="E980" i="2" s="1"/>
  <c r="C982" i="2"/>
  <c r="J982" i="2" l="1"/>
  <c r="K981" i="2" s="1"/>
  <c r="G982" i="2"/>
  <c r="H981" i="2" s="1"/>
  <c r="D982" i="2"/>
  <c r="E981" i="2" s="1"/>
  <c r="C983" i="2"/>
  <c r="J983" i="2" l="1"/>
  <c r="K982" i="2" s="1"/>
  <c r="G983" i="2"/>
  <c r="H982" i="2" s="1"/>
  <c r="C984" i="2"/>
  <c r="D983" i="2"/>
  <c r="E982" i="2" s="1"/>
  <c r="J984" i="2" l="1"/>
  <c r="K983" i="2" s="1"/>
  <c r="G984" i="2"/>
  <c r="H983" i="2" s="1"/>
  <c r="D984" i="2"/>
  <c r="E983" i="2" s="1"/>
  <c r="C985" i="2"/>
  <c r="J985" i="2" l="1"/>
  <c r="K984" i="2" s="1"/>
  <c r="G985" i="2"/>
  <c r="H984" i="2" s="1"/>
  <c r="D985" i="2"/>
  <c r="E984" i="2" s="1"/>
  <c r="C986" i="2"/>
  <c r="J986" i="2" l="1"/>
  <c r="K985" i="2" s="1"/>
  <c r="G986" i="2"/>
  <c r="C987" i="2"/>
  <c r="D986" i="2"/>
  <c r="E985" i="2" s="1"/>
  <c r="J987" i="2" l="1"/>
  <c r="K986" i="2" s="1"/>
  <c r="G987" i="2"/>
  <c r="H986" i="2" s="1"/>
  <c r="C988" i="2"/>
  <c r="D987" i="2"/>
  <c r="E986" i="2" s="1"/>
  <c r="H985" i="2"/>
  <c r="J988" i="2" l="1"/>
  <c r="K987" i="2" s="1"/>
  <c r="G988" i="2"/>
  <c r="H987" i="2" s="1"/>
  <c r="D988" i="2"/>
  <c r="E987" i="2" s="1"/>
  <c r="C989" i="2"/>
  <c r="J989" i="2" l="1"/>
  <c r="K988" i="2" s="1"/>
  <c r="G989" i="2"/>
  <c r="H988" i="2" s="1"/>
  <c r="D989" i="2"/>
  <c r="E988" i="2" s="1"/>
  <c r="C990" i="2"/>
  <c r="J990" i="2" l="1"/>
  <c r="K989" i="2" s="1"/>
  <c r="G990" i="2"/>
  <c r="D990" i="2"/>
  <c r="E989" i="2" s="1"/>
  <c r="C991" i="2"/>
  <c r="J991" i="2" l="1"/>
  <c r="K990" i="2" s="1"/>
  <c r="G991" i="2"/>
  <c r="H990" i="2" s="1"/>
  <c r="C992" i="2"/>
  <c r="D991" i="2"/>
  <c r="E990" i="2" s="1"/>
  <c r="H989" i="2"/>
  <c r="J992" i="2" l="1"/>
  <c r="K991" i="2" s="1"/>
  <c r="G992" i="2"/>
  <c r="H991" i="2" s="1"/>
  <c r="D992" i="2"/>
  <c r="E991" i="2" s="1"/>
  <c r="C993" i="2"/>
  <c r="J993" i="2" l="1"/>
  <c r="K992" i="2" s="1"/>
  <c r="G993" i="2"/>
  <c r="H992" i="2" s="1"/>
  <c r="D993" i="2"/>
  <c r="E992" i="2" s="1"/>
  <c r="C994" i="2"/>
  <c r="J994" i="2" l="1"/>
  <c r="K993" i="2" s="1"/>
  <c r="G994" i="2"/>
  <c r="D994" i="2"/>
  <c r="E993" i="2" s="1"/>
  <c r="C995" i="2"/>
  <c r="J995" i="2" l="1"/>
  <c r="K994" i="2" s="1"/>
  <c r="G995" i="2"/>
  <c r="C996" i="2"/>
  <c r="D995" i="2"/>
  <c r="E994" i="2" s="1"/>
  <c r="H994" i="2"/>
  <c r="H993" i="2"/>
  <c r="J996" i="2" l="1"/>
  <c r="K995" i="2" s="1"/>
  <c r="G996" i="2"/>
  <c r="H995" i="2" s="1"/>
  <c r="D996" i="2"/>
  <c r="E995" i="2" s="1"/>
  <c r="C997" i="2"/>
  <c r="J997" i="2" l="1"/>
  <c r="K996" i="2" s="1"/>
  <c r="G997" i="2"/>
  <c r="H996" i="2" s="1"/>
  <c r="D997" i="2"/>
  <c r="E996" i="2" s="1"/>
  <c r="C998" i="2"/>
  <c r="J998" i="2" l="1"/>
  <c r="K997" i="2" s="1"/>
  <c r="G998" i="2"/>
  <c r="H997" i="2" s="1"/>
  <c r="D998" i="2"/>
  <c r="E997" i="2" s="1"/>
  <c r="C999" i="2"/>
  <c r="J999" i="2" l="1"/>
  <c r="K998" i="2" s="1"/>
  <c r="G999" i="2"/>
  <c r="H998" i="2" s="1"/>
  <c r="C1000" i="2"/>
  <c r="D999" i="2"/>
  <c r="E998" i="2" s="1"/>
  <c r="J1000" i="2" l="1"/>
  <c r="K999" i="2" s="1"/>
  <c r="G1000" i="2"/>
  <c r="H999" i="2" s="1"/>
  <c r="C1001" i="2"/>
  <c r="D1000" i="2"/>
  <c r="E999" i="2" s="1"/>
  <c r="J1001" i="2" l="1"/>
  <c r="K1000" i="2" s="1"/>
  <c r="G1001" i="2"/>
  <c r="H1000" i="2" s="1"/>
  <c r="D1001" i="2"/>
  <c r="E1000" i="2" s="1"/>
  <c r="C1002" i="2"/>
  <c r="J1002" i="2" l="1"/>
  <c r="K1001" i="2" s="1"/>
  <c r="G1002" i="2"/>
  <c r="D1002" i="2"/>
  <c r="E1001" i="2" s="1"/>
  <c r="C1003" i="2"/>
  <c r="J1003" i="2" l="1"/>
  <c r="K1002" i="2" s="1"/>
  <c r="G1003" i="2"/>
  <c r="H1002" i="2" s="1"/>
  <c r="C1004" i="2"/>
  <c r="D1003" i="2"/>
  <c r="E1002" i="2" s="1"/>
  <c r="H1001" i="2"/>
  <c r="J1004" i="2" l="1"/>
  <c r="K1003" i="2" s="1"/>
  <c r="G1004" i="2"/>
  <c r="H1003" i="2" s="1"/>
  <c r="C1005" i="2"/>
  <c r="D1004" i="2"/>
  <c r="E1003" i="2" s="1"/>
  <c r="J1005" i="2" l="1"/>
  <c r="K1004" i="2" s="1"/>
  <c r="G1005" i="2"/>
  <c r="H1004" i="2" s="1"/>
  <c r="D1005" i="2"/>
  <c r="E1004" i="2" s="1"/>
  <c r="C1006" i="2"/>
  <c r="J1006" i="2" l="1"/>
  <c r="K1005" i="2" s="1"/>
  <c r="G1006" i="2"/>
  <c r="D1006" i="2"/>
  <c r="E1005" i="2" s="1"/>
  <c r="C1007" i="2"/>
  <c r="J1007" i="2" l="1"/>
  <c r="K1006" i="2" s="1"/>
  <c r="G1007" i="2"/>
  <c r="H1006" i="2" s="1"/>
  <c r="C1008" i="2"/>
  <c r="D1007" i="2"/>
  <c r="E1006" i="2" s="1"/>
  <c r="H1005" i="2"/>
  <c r="J1008" i="2" l="1"/>
  <c r="K1007" i="2" s="1"/>
  <c r="G1008" i="2"/>
  <c r="H1007" i="2" s="1"/>
  <c r="C1009" i="2"/>
  <c r="D1008" i="2"/>
  <c r="E1007" i="2" s="1"/>
  <c r="J1009" i="2" l="1"/>
  <c r="K1008" i="2" s="1"/>
  <c r="G1009" i="2"/>
  <c r="H1008" i="2" s="1"/>
  <c r="D1009" i="2"/>
  <c r="E1008" i="2" s="1"/>
  <c r="C1010" i="2"/>
  <c r="J1010" i="2" l="1"/>
  <c r="K1009" i="2" s="1"/>
  <c r="G1010" i="2"/>
  <c r="H1009" i="2" s="1"/>
  <c r="D1010" i="2"/>
  <c r="E1009" i="2" s="1"/>
  <c r="C1011" i="2"/>
  <c r="J1011" i="2" l="1"/>
  <c r="K1010" i="2" s="1"/>
  <c r="G1011" i="2"/>
  <c r="H1010" i="2" s="1"/>
  <c r="C1012" i="2"/>
  <c r="D1011" i="2"/>
  <c r="E1010" i="2" s="1"/>
  <c r="J1012" i="2" l="1"/>
  <c r="K1011" i="2" s="1"/>
  <c r="G1012" i="2"/>
  <c r="H1011" i="2" s="1"/>
  <c r="C1013" i="2"/>
  <c r="D1012" i="2"/>
  <c r="E1011" i="2" s="1"/>
  <c r="J1013" i="2" l="1"/>
  <c r="K1012" i="2" s="1"/>
  <c r="G1013" i="2"/>
  <c r="H1012" i="2" s="1"/>
  <c r="D1013" i="2"/>
  <c r="E1012" i="2" s="1"/>
  <c r="C1014" i="2"/>
  <c r="J1014" i="2" l="1"/>
  <c r="K1013" i="2" s="1"/>
  <c r="G1014" i="2"/>
  <c r="H1013" i="2" s="1"/>
  <c r="D1014" i="2"/>
  <c r="E1013" i="2" s="1"/>
  <c r="C1015" i="2"/>
  <c r="J1015" i="2" l="1"/>
  <c r="K1014" i="2" s="1"/>
  <c r="G1015" i="2"/>
  <c r="H1014" i="2" s="1"/>
  <c r="C1016" i="2"/>
  <c r="D1015" i="2"/>
  <c r="E1014" i="2" s="1"/>
  <c r="J1016" i="2" l="1"/>
  <c r="K1015" i="2" s="1"/>
  <c r="G1016" i="2"/>
  <c r="H1015" i="2" s="1"/>
  <c r="C1017" i="2"/>
  <c r="D1016" i="2"/>
  <c r="E1015" i="2" s="1"/>
  <c r="J1017" i="2" l="1"/>
  <c r="K1016" i="2" s="1"/>
  <c r="G1017" i="2"/>
  <c r="H1016" i="2" s="1"/>
  <c r="C1018" i="2"/>
  <c r="D1017" i="2"/>
  <c r="E1016" i="2" s="1"/>
  <c r="J1018" i="2" l="1"/>
  <c r="K1017" i="2" s="1"/>
  <c r="G1018" i="2"/>
  <c r="D1018" i="2"/>
  <c r="E1017" i="2" s="1"/>
  <c r="C1019" i="2"/>
  <c r="J1019" i="2" l="1"/>
  <c r="K1018" i="2" s="1"/>
  <c r="G1019" i="2"/>
  <c r="H1018" i="2" s="1"/>
  <c r="C1020" i="2"/>
  <c r="D1019" i="2"/>
  <c r="E1018" i="2" s="1"/>
  <c r="H1017" i="2"/>
  <c r="J1020" i="2" l="1"/>
  <c r="K1019" i="2" s="1"/>
  <c r="G1020" i="2"/>
  <c r="H1019" i="2" s="1"/>
  <c r="C1021" i="2"/>
  <c r="D1020" i="2"/>
  <c r="E1019" i="2" s="1"/>
  <c r="J1021" i="2" l="1"/>
  <c r="K1020" i="2" s="1"/>
  <c r="G1021" i="2"/>
  <c r="H1020" i="2" s="1"/>
  <c r="D1021" i="2"/>
  <c r="E1020" i="2" s="1"/>
  <c r="C1022" i="2"/>
  <c r="J1022" i="2" l="1"/>
  <c r="K1021" i="2" s="1"/>
  <c r="G1022" i="2"/>
  <c r="D1022" i="2"/>
  <c r="E1021" i="2" s="1"/>
  <c r="C1023" i="2"/>
  <c r="J1023" i="2" l="1"/>
  <c r="K1022" i="2" s="1"/>
  <c r="G1023" i="2"/>
  <c r="H1022" i="2" s="1"/>
  <c r="C1024" i="2"/>
  <c r="D1023" i="2"/>
  <c r="E1022" i="2" s="1"/>
  <c r="H1021" i="2"/>
  <c r="J1024" i="2" l="1"/>
  <c r="K1023" i="2" s="1"/>
  <c r="G1024" i="2"/>
  <c r="H1023" i="2" s="1"/>
  <c r="D1024" i="2"/>
  <c r="E1023" i="2" s="1"/>
  <c r="C1025" i="2"/>
  <c r="J1025" i="2" l="1"/>
  <c r="K1024" i="2" s="1"/>
  <c r="G1025" i="2"/>
  <c r="H1024" i="2" s="1"/>
  <c r="C1026" i="2"/>
  <c r="D1025" i="2"/>
  <c r="E1024" i="2" s="1"/>
  <c r="J1026" i="2" l="1"/>
  <c r="K1025" i="2" s="1"/>
  <c r="G1026" i="2"/>
  <c r="H1025" i="2" s="1"/>
  <c r="C1027" i="2"/>
  <c r="D1026" i="2"/>
  <c r="E1025" i="2" s="1"/>
  <c r="J1027" i="2" l="1"/>
  <c r="K1026" i="2" s="1"/>
  <c r="G1027" i="2"/>
  <c r="H1026" i="2" s="1"/>
  <c r="C1028" i="2"/>
  <c r="D1027" i="2"/>
  <c r="E1026" i="2" s="1"/>
  <c r="J1028" i="2" l="1"/>
  <c r="K1027" i="2" s="1"/>
  <c r="G1028" i="2"/>
  <c r="H1027" i="2" s="1"/>
  <c r="C1029" i="2"/>
  <c r="D1028" i="2"/>
  <c r="E1027" i="2" s="1"/>
  <c r="J1029" i="2" l="1"/>
  <c r="K1028" i="2" s="1"/>
  <c r="G1029" i="2"/>
  <c r="H1028" i="2" s="1"/>
  <c r="D1029" i="2"/>
  <c r="E1028" i="2" s="1"/>
  <c r="C1030" i="2"/>
  <c r="J1030" i="2" l="1"/>
  <c r="K1029" i="2" s="1"/>
  <c r="G1030" i="2"/>
  <c r="H1029" i="2" s="1"/>
  <c r="D1030" i="2"/>
  <c r="E1029" i="2" s="1"/>
  <c r="C1031" i="2"/>
  <c r="J1031" i="2" l="1"/>
  <c r="K1030" i="2" s="1"/>
  <c r="G1031" i="2"/>
  <c r="H1030" i="2" s="1"/>
  <c r="C1032" i="2"/>
  <c r="D1031" i="2"/>
  <c r="E1030" i="2" s="1"/>
  <c r="J1032" i="2" l="1"/>
  <c r="K1031" i="2" s="1"/>
  <c r="G1032" i="2"/>
  <c r="H1031" i="2" s="1"/>
  <c r="C1033" i="2"/>
  <c r="D1032" i="2"/>
  <c r="E1031" i="2" s="1"/>
  <c r="J1033" i="2" l="1"/>
  <c r="K1032" i="2" s="1"/>
  <c r="G1033" i="2"/>
  <c r="H1032" i="2" s="1"/>
  <c r="D1033" i="2"/>
  <c r="E1032" i="2" s="1"/>
  <c r="C1034" i="2"/>
  <c r="J1034" i="2" l="1"/>
  <c r="K1033" i="2" s="1"/>
  <c r="G1034" i="2"/>
  <c r="C1035" i="2"/>
  <c r="D1034" i="2"/>
  <c r="E1033" i="2" s="1"/>
  <c r="J1035" i="2" l="1"/>
  <c r="K1034" i="2" s="1"/>
  <c r="G1035" i="2"/>
  <c r="H1034" i="2" s="1"/>
  <c r="C1036" i="2"/>
  <c r="D1035" i="2"/>
  <c r="E1034" i="2" s="1"/>
  <c r="H1033" i="2"/>
  <c r="J1036" i="2" l="1"/>
  <c r="K1035" i="2" s="1"/>
  <c r="G1036" i="2"/>
  <c r="H1035" i="2" s="1"/>
  <c r="C1037" i="2"/>
  <c r="D1036" i="2"/>
  <c r="E1035" i="2" s="1"/>
  <c r="J1037" i="2" l="1"/>
  <c r="K1036" i="2" s="1"/>
  <c r="G1037" i="2"/>
  <c r="H1036" i="2" s="1"/>
  <c r="D1037" i="2"/>
  <c r="E1036" i="2" s="1"/>
  <c r="C1038" i="2"/>
  <c r="J1038" i="2" l="1"/>
  <c r="K1037" i="2" s="1"/>
  <c r="G1038" i="2"/>
  <c r="D1038" i="2"/>
  <c r="E1037" i="2" s="1"/>
  <c r="C1039" i="2"/>
  <c r="J1039" i="2" l="1"/>
  <c r="K1038" i="2" s="1"/>
  <c r="G1039" i="2"/>
  <c r="H1038" i="2" s="1"/>
  <c r="C1040" i="2"/>
  <c r="D1039" i="2"/>
  <c r="E1038" i="2" s="1"/>
  <c r="H1037" i="2"/>
  <c r="J1040" i="2" l="1"/>
  <c r="K1039" i="2" s="1"/>
  <c r="G1040" i="2"/>
  <c r="H1039" i="2" s="1"/>
  <c r="D1040" i="2"/>
  <c r="E1039" i="2" s="1"/>
  <c r="C1041" i="2"/>
  <c r="J1041" i="2" l="1"/>
  <c r="K1040" i="2" s="1"/>
  <c r="G1041" i="2"/>
  <c r="H1040" i="2" s="1"/>
  <c r="D1041" i="2"/>
  <c r="E1040" i="2" s="1"/>
  <c r="C1042" i="2"/>
  <c r="J1042" i="2" l="1"/>
  <c r="K1041" i="2" s="1"/>
  <c r="G1042" i="2"/>
  <c r="H1041" i="2" s="1"/>
  <c r="C1043" i="2"/>
  <c r="D1042" i="2"/>
  <c r="E1041" i="2" s="1"/>
  <c r="J1043" i="2" l="1"/>
  <c r="K1042" i="2" s="1"/>
  <c r="G1043" i="2"/>
  <c r="H1042" i="2" s="1"/>
  <c r="C1044" i="2"/>
  <c r="D1043" i="2"/>
  <c r="E1042" i="2" s="1"/>
  <c r="J1044" i="2" l="1"/>
  <c r="K1043" i="2" s="1"/>
  <c r="G1044" i="2"/>
  <c r="H1043" i="2" s="1"/>
  <c r="C1045" i="2"/>
  <c r="D1044" i="2"/>
  <c r="E1043" i="2" s="1"/>
  <c r="J1045" i="2" l="1"/>
  <c r="K1044" i="2" s="1"/>
  <c r="G1045" i="2"/>
  <c r="H1044" i="2" s="1"/>
  <c r="C1046" i="2"/>
  <c r="D1045" i="2"/>
  <c r="E1044" i="2" s="1"/>
  <c r="J1046" i="2" l="1"/>
  <c r="K1045" i="2" s="1"/>
  <c r="G1046" i="2"/>
  <c r="H1045" i="2" s="1"/>
  <c r="C1047" i="2"/>
  <c r="D1046" i="2"/>
  <c r="E1045" i="2" s="1"/>
  <c r="J1047" i="2" l="1"/>
  <c r="K1046" i="2" s="1"/>
  <c r="G1047" i="2"/>
  <c r="H1046" i="2" s="1"/>
  <c r="C1048" i="2"/>
  <c r="D1047" i="2"/>
  <c r="E1046" i="2" s="1"/>
  <c r="J1048" i="2" l="1"/>
  <c r="K1047" i="2" s="1"/>
  <c r="G1048" i="2"/>
  <c r="H1047" i="2" s="1"/>
  <c r="C1049" i="2"/>
  <c r="D1048" i="2"/>
  <c r="E1047" i="2" s="1"/>
  <c r="J1049" i="2" l="1"/>
  <c r="K1048" i="2" s="1"/>
  <c r="G1049" i="2"/>
  <c r="H1048" i="2" s="1"/>
  <c r="D1049" i="2"/>
  <c r="E1048" i="2" s="1"/>
  <c r="C1050" i="2"/>
  <c r="J1050" i="2" l="1"/>
  <c r="K1049" i="2" s="1"/>
  <c r="G1050" i="2"/>
  <c r="H1049" i="2" s="1"/>
  <c r="D1050" i="2"/>
  <c r="E1049" i="2" s="1"/>
  <c r="C1051" i="2"/>
  <c r="J1051" i="2" l="1"/>
  <c r="K1050" i="2" s="1"/>
  <c r="G1051" i="2"/>
  <c r="H1050" i="2" s="1"/>
  <c r="C1052" i="2"/>
  <c r="D1051" i="2"/>
  <c r="E1050" i="2" s="1"/>
  <c r="J1052" i="2" l="1"/>
  <c r="K1051" i="2" s="1"/>
  <c r="G1052" i="2"/>
  <c r="H1051" i="2" s="1"/>
  <c r="C1053" i="2"/>
  <c r="D1052" i="2"/>
  <c r="E1051" i="2" s="1"/>
  <c r="J1053" i="2" l="1"/>
  <c r="K1052" i="2" s="1"/>
  <c r="G1053" i="2"/>
  <c r="H1052" i="2" s="1"/>
  <c r="D1053" i="2"/>
  <c r="E1052" i="2" s="1"/>
  <c r="C1054" i="2"/>
  <c r="J1054" i="2" l="1"/>
  <c r="K1053" i="2" s="1"/>
  <c r="G1054" i="2"/>
  <c r="H1053" i="2" s="1"/>
  <c r="D1054" i="2"/>
  <c r="E1053" i="2" s="1"/>
  <c r="C1055" i="2"/>
  <c r="J1055" i="2" l="1"/>
  <c r="K1054" i="2" s="1"/>
  <c r="G1055" i="2"/>
  <c r="H1054" i="2" s="1"/>
  <c r="C1056" i="2"/>
  <c r="D1055" i="2"/>
  <c r="E1054" i="2" s="1"/>
  <c r="J1056" i="2" l="1"/>
  <c r="K1055" i="2" s="1"/>
  <c r="G1056" i="2"/>
  <c r="H1055" i="2" s="1"/>
  <c r="C1057" i="2"/>
  <c r="D1056" i="2"/>
  <c r="E1055" i="2" s="1"/>
  <c r="J1057" i="2" l="1"/>
  <c r="K1056" i="2" s="1"/>
  <c r="G1057" i="2"/>
  <c r="H1056" i="2" s="1"/>
  <c r="D1057" i="2"/>
  <c r="E1056" i="2" s="1"/>
  <c r="C1058" i="2"/>
  <c r="J1058" i="2" l="1"/>
  <c r="K1057" i="2" s="1"/>
  <c r="G1058" i="2"/>
  <c r="H1057" i="2" s="1"/>
  <c r="D1058" i="2"/>
  <c r="E1057" i="2" s="1"/>
  <c r="C1059" i="2"/>
  <c r="J1059" i="2" l="1"/>
  <c r="K1058" i="2" s="1"/>
  <c r="G1059" i="2"/>
  <c r="H1058" i="2" s="1"/>
  <c r="C1060" i="2"/>
  <c r="D1059" i="2"/>
  <c r="E1058" i="2" s="1"/>
  <c r="J1060" i="2" l="1"/>
  <c r="K1059" i="2" s="1"/>
  <c r="G1060" i="2"/>
  <c r="H1059" i="2" s="1"/>
  <c r="C1061" i="2"/>
  <c r="D1060" i="2"/>
  <c r="E1059" i="2" s="1"/>
  <c r="J1061" i="2" l="1"/>
  <c r="K1060" i="2" s="1"/>
  <c r="G1061" i="2"/>
  <c r="H1060" i="2" s="1"/>
  <c r="D1061" i="2"/>
  <c r="E1060" i="2" s="1"/>
  <c r="C1062" i="2"/>
  <c r="J1062" i="2" l="1"/>
  <c r="K1061" i="2" s="1"/>
  <c r="G1062" i="2"/>
  <c r="H1061" i="2" s="1"/>
  <c r="C1063" i="2"/>
  <c r="D1062" i="2"/>
  <c r="E1061" i="2" s="1"/>
  <c r="J1063" i="2" l="1"/>
  <c r="K1062" i="2" s="1"/>
  <c r="G1063" i="2"/>
  <c r="H1062" i="2" s="1"/>
  <c r="C1064" i="2"/>
  <c r="D1063" i="2"/>
  <c r="E1062" i="2" s="1"/>
  <c r="J1064" i="2" l="1"/>
  <c r="K1063" i="2" s="1"/>
  <c r="G1064" i="2"/>
  <c r="H1063" i="2" s="1"/>
  <c r="D1064" i="2"/>
  <c r="E1063" i="2" s="1"/>
  <c r="C1065" i="2"/>
  <c r="J1065" i="2" l="1"/>
  <c r="K1064" i="2" s="1"/>
  <c r="G1065" i="2"/>
  <c r="H1064" i="2" s="1"/>
  <c r="C1066" i="2"/>
  <c r="D1065" i="2"/>
  <c r="E1064" i="2" s="1"/>
  <c r="J1066" i="2" l="1"/>
  <c r="K1065" i="2" s="1"/>
  <c r="G1066" i="2"/>
  <c r="H1065" i="2" s="1"/>
  <c r="C1067" i="2"/>
  <c r="D1066" i="2"/>
  <c r="E1065" i="2" s="1"/>
  <c r="J1067" i="2" l="1"/>
  <c r="K1066" i="2" s="1"/>
  <c r="G1067" i="2"/>
  <c r="H1066" i="2" s="1"/>
  <c r="C1068" i="2"/>
  <c r="D1067" i="2"/>
  <c r="E1066" i="2" s="1"/>
  <c r="J1068" i="2" l="1"/>
  <c r="K1067" i="2" s="1"/>
  <c r="G1068" i="2"/>
  <c r="H1067" i="2" s="1"/>
  <c r="C1069" i="2"/>
  <c r="D1068" i="2"/>
  <c r="E1067" i="2" s="1"/>
  <c r="J1069" i="2" l="1"/>
  <c r="K1068" i="2" s="1"/>
  <c r="G1069" i="2"/>
  <c r="H1068" i="2" s="1"/>
  <c r="D1069" i="2"/>
  <c r="E1068" i="2" s="1"/>
  <c r="C1070" i="2"/>
  <c r="J1070" i="2" l="1"/>
  <c r="K1069" i="2" s="1"/>
  <c r="G1070" i="2"/>
  <c r="H1069" i="2" s="1"/>
  <c r="C1071" i="2"/>
  <c r="D1070" i="2"/>
  <c r="E1069" i="2" s="1"/>
  <c r="J1071" i="2" l="1"/>
  <c r="K1070" i="2" s="1"/>
  <c r="G1071" i="2"/>
  <c r="H1070" i="2" s="1"/>
  <c r="C1072" i="2"/>
  <c r="D1071" i="2"/>
  <c r="E1070" i="2" s="1"/>
  <c r="J1072" i="2" l="1"/>
  <c r="K1071" i="2" s="1"/>
  <c r="G1072" i="2"/>
  <c r="H1071" i="2" s="1"/>
  <c r="D1072" i="2"/>
  <c r="E1071" i="2" s="1"/>
  <c r="C1073" i="2"/>
  <c r="J1073" i="2" l="1"/>
  <c r="K1072" i="2" s="1"/>
  <c r="G1073" i="2"/>
  <c r="H1072" i="2" s="1"/>
  <c r="C1074" i="2"/>
  <c r="D1073" i="2"/>
  <c r="E1072" i="2" s="1"/>
  <c r="J1074" i="2" l="1"/>
  <c r="K1073" i="2" s="1"/>
  <c r="G1074" i="2"/>
  <c r="H1073" i="2" s="1"/>
  <c r="C1075" i="2"/>
  <c r="D1074" i="2"/>
  <c r="E1073" i="2" s="1"/>
  <c r="J1075" i="2" l="1"/>
  <c r="K1074" i="2" s="1"/>
  <c r="G1075" i="2"/>
  <c r="H1074" i="2" s="1"/>
  <c r="C1076" i="2"/>
  <c r="D1075" i="2"/>
  <c r="E1074" i="2" s="1"/>
  <c r="J1076" i="2" l="1"/>
  <c r="K1075" i="2" s="1"/>
  <c r="G1076" i="2"/>
  <c r="H1075" i="2" s="1"/>
  <c r="D1076" i="2"/>
  <c r="E1075" i="2" s="1"/>
  <c r="C1077" i="2"/>
  <c r="J1077" i="2" l="1"/>
  <c r="K1076" i="2" s="1"/>
  <c r="G1077" i="2"/>
  <c r="H1076" i="2" s="1"/>
  <c r="C1078" i="2"/>
  <c r="D1077" i="2"/>
  <c r="E1076" i="2" s="1"/>
  <c r="J1078" i="2" l="1"/>
  <c r="K1077" i="2" s="1"/>
  <c r="G1078" i="2"/>
  <c r="H1077" i="2" s="1"/>
  <c r="D1078" i="2"/>
  <c r="E1077" i="2" s="1"/>
  <c r="C1079" i="2"/>
  <c r="J1079" i="2" l="1"/>
  <c r="K1078" i="2" s="1"/>
  <c r="G1079" i="2"/>
  <c r="H1078" i="2" s="1"/>
  <c r="C1080" i="2"/>
  <c r="D1079" i="2"/>
  <c r="E1078" i="2" s="1"/>
  <c r="J1080" i="2" l="1"/>
  <c r="K1079" i="2" s="1"/>
  <c r="G1080" i="2"/>
  <c r="H1079" i="2" s="1"/>
  <c r="D1080" i="2"/>
  <c r="E1079" i="2" s="1"/>
  <c r="C1081" i="2"/>
  <c r="J1081" i="2" l="1"/>
  <c r="K1080" i="2" s="1"/>
  <c r="G1081" i="2"/>
  <c r="H1080" i="2" s="1"/>
  <c r="D1081" i="2"/>
  <c r="E1080" i="2" s="1"/>
  <c r="C1082" i="2"/>
  <c r="J1082" i="2" l="1"/>
  <c r="K1081" i="2" s="1"/>
  <c r="G1082" i="2"/>
  <c r="H1081" i="2" s="1"/>
  <c r="C1083" i="2"/>
  <c r="D1082" i="2"/>
  <c r="E1081" i="2" s="1"/>
  <c r="J1083" i="2" l="1"/>
  <c r="K1082" i="2" s="1"/>
  <c r="G1083" i="2"/>
  <c r="H1082" i="2" s="1"/>
  <c r="C1084" i="2"/>
  <c r="D1083" i="2"/>
  <c r="E1082" i="2" s="1"/>
  <c r="J1084" i="2" l="1"/>
  <c r="K1083" i="2" s="1"/>
  <c r="G1084" i="2"/>
  <c r="H1083" i="2" s="1"/>
  <c r="D1084" i="2"/>
  <c r="E1083" i="2" s="1"/>
  <c r="C1085" i="2"/>
  <c r="J1085" i="2" l="1"/>
  <c r="K1084" i="2" s="1"/>
  <c r="G1085" i="2"/>
  <c r="H1084" i="2" s="1"/>
  <c r="C1086" i="2"/>
  <c r="D1085" i="2"/>
  <c r="E1084" i="2" s="1"/>
  <c r="J1086" i="2" l="1"/>
  <c r="K1085" i="2" s="1"/>
  <c r="G1086" i="2"/>
  <c r="H1085" i="2" s="1"/>
  <c r="C1087" i="2"/>
  <c r="D1086" i="2"/>
  <c r="E1085" i="2" s="1"/>
  <c r="J1087" i="2" l="1"/>
  <c r="K1086" i="2" s="1"/>
  <c r="G1087" i="2"/>
  <c r="H1086" i="2" s="1"/>
  <c r="C1088" i="2"/>
  <c r="D1087" i="2"/>
  <c r="E1086" i="2" s="1"/>
  <c r="J1088" i="2" l="1"/>
  <c r="K1087" i="2" s="1"/>
  <c r="G1088" i="2"/>
  <c r="H1087" i="2" s="1"/>
  <c r="D1088" i="2"/>
  <c r="E1087" i="2" s="1"/>
  <c r="C1089" i="2"/>
  <c r="J1089" i="2" l="1"/>
  <c r="K1088" i="2" s="1"/>
  <c r="G1089" i="2"/>
  <c r="H1088" i="2" s="1"/>
  <c r="D1089" i="2"/>
  <c r="E1088" i="2" s="1"/>
  <c r="C1090" i="2"/>
  <c r="J1090" i="2" l="1"/>
  <c r="K1089" i="2" s="1"/>
  <c r="G1090" i="2"/>
  <c r="H1089" i="2" s="1"/>
  <c r="D1090" i="2"/>
  <c r="E1089" i="2" s="1"/>
  <c r="C1091" i="2"/>
  <c r="J1091" i="2" l="1"/>
  <c r="K1090" i="2" s="1"/>
  <c r="G1091" i="2"/>
  <c r="H1090" i="2" s="1"/>
  <c r="C1092" i="2"/>
  <c r="D1091" i="2"/>
  <c r="E1090" i="2" s="1"/>
  <c r="J1092" i="2" l="1"/>
  <c r="K1091" i="2" s="1"/>
  <c r="G1092" i="2"/>
  <c r="H1091" i="2" s="1"/>
  <c r="C1093" i="2"/>
  <c r="D1092" i="2"/>
  <c r="E1091" i="2" s="1"/>
  <c r="J1093" i="2" l="1"/>
  <c r="K1092" i="2" s="1"/>
  <c r="G1093" i="2"/>
  <c r="H1092" i="2" s="1"/>
  <c r="D1093" i="2"/>
  <c r="E1092" i="2" s="1"/>
  <c r="C1094" i="2"/>
  <c r="J1094" i="2" l="1"/>
  <c r="G1094" i="2"/>
  <c r="H1093" i="2" s="1"/>
  <c r="D1094" i="2"/>
  <c r="E1093" i="2" s="1"/>
  <c r="C1095" i="2"/>
  <c r="D1095" i="2" l="1"/>
  <c r="G1095" i="2"/>
  <c r="K1093" i="2"/>
  <c r="K1094" i="2"/>
  <c r="H1095" i="2" l="1"/>
  <c r="H1094" i="2"/>
  <c r="E1095" i="2"/>
  <c r="E1094" i="2"/>
</calcChain>
</file>

<file path=xl/sharedStrings.xml><?xml version="1.0" encoding="utf-8"?>
<sst xmlns="http://schemas.openxmlformats.org/spreadsheetml/2006/main" count="1417" uniqueCount="536">
  <si>
    <t>N　→</t>
    <phoneticPr fontId="1"/>
  </si>
  <si>
    <t>Y(t)=N/[(N-1)exp(-at)+1]</t>
    <phoneticPr fontId="1"/>
  </si>
  <si>
    <t>a</t>
    <phoneticPr fontId="1"/>
  </si>
  <si>
    <t>東京</t>
    <rPh sb="0" eb="2">
      <t>トウキョウ</t>
    </rPh>
    <phoneticPr fontId="1"/>
  </si>
  <si>
    <t>ΔY</t>
    <phoneticPr fontId="1"/>
  </si>
  <si>
    <t>千葉</t>
    <rPh sb="0" eb="2">
      <t>チバ</t>
    </rPh>
    <phoneticPr fontId="1"/>
  </si>
  <si>
    <t>ΔY</t>
  </si>
  <si>
    <t>兵庫</t>
    <rPh sb="0" eb="2">
      <t>ヒョウゴ</t>
    </rPh>
    <phoneticPr fontId="1"/>
  </si>
  <si>
    <t>京都</t>
    <rPh sb="0" eb="2">
      <t>キョウト</t>
    </rPh>
    <phoneticPr fontId="1"/>
  </si>
  <si>
    <t>感染者数（順に、東京、千葉、兵庫、京都）⇒ &amp;(大阪)
a：経験値</t>
    <rPh sb="0" eb="3">
      <t>カンセンシャ</t>
    </rPh>
    <rPh sb="3" eb="4">
      <t>スウ</t>
    </rPh>
    <rPh sb="5" eb="6">
      <t>ジュン</t>
    </rPh>
    <rPh sb="8" eb="10">
      <t>トウキョウ</t>
    </rPh>
    <rPh sb="11" eb="13">
      <t>チバ</t>
    </rPh>
    <rPh sb="14" eb="16">
      <t>ヒョウゴ</t>
    </rPh>
    <rPh sb="17" eb="19">
      <t>キョウト</t>
    </rPh>
    <rPh sb="24" eb="26">
      <t>オオサカ</t>
    </rPh>
    <phoneticPr fontId="1"/>
  </si>
  <si>
    <t>計数日</t>
    <rPh sb="0" eb="1">
      <t>ケイ</t>
    </rPh>
    <rPh sb="1" eb="2">
      <t>スウ</t>
    </rPh>
    <rPh sb="2" eb="3">
      <t>ビ</t>
    </rPh>
    <phoneticPr fontId="1"/>
  </si>
  <si>
    <t>計数開始日</t>
    <rPh sb="0" eb="2">
      <t>ケイスウ</t>
    </rPh>
    <rPh sb="2" eb="5">
      <t>カイシビ</t>
    </rPh>
    <phoneticPr fontId="1"/>
  </si>
  <si>
    <t>Δ日</t>
    <rPh sb="1" eb="2">
      <t>ニチ</t>
    </rPh>
    <phoneticPr fontId="1"/>
  </si>
  <si>
    <t>⇒ &amp;(大阪)</t>
    <phoneticPr fontId="1"/>
  </si>
  <si>
    <t>Y(t)=N/[(N-1)exp(-at)+1]</t>
  </si>
  <si>
    <t>aの算出</t>
  </si>
  <si>
    <t>0.022-0.023</t>
    <phoneticPr fontId="1"/>
  </si>
  <si>
    <t>0.016-0.017</t>
    <phoneticPr fontId="1"/>
  </si>
  <si>
    <t>0.017-0.018</t>
    <phoneticPr fontId="1"/>
  </si>
  <si>
    <t>0.020-0.021</t>
    <phoneticPr fontId="1"/>
  </si>
  <si>
    <t>374(21-22)</t>
    <phoneticPr fontId="1"/>
  </si>
  <si>
    <t>60(16-17)</t>
    <phoneticPr fontId="1"/>
  </si>
  <si>
    <t>69(16-17)</t>
    <phoneticPr fontId="1"/>
  </si>
  <si>
    <t>263(20-21)</t>
    <phoneticPr fontId="1"/>
  </si>
  <si>
    <t>Y(t)/N=1/[(N-1)exp(-at)+1]</t>
  </si>
  <si>
    <t>352(21-22)</t>
    <phoneticPr fontId="1"/>
  </si>
  <si>
    <t>88(17-18)</t>
    <phoneticPr fontId="1"/>
  </si>
  <si>
    <t>79(16-17)</t>
    <phoneticPr fontId="1"/>
  </si>
  <si>
    <t>24(13-14)</t>
    <phoneticPr fontId="1"/>
  </si>
  <si>
    <t>285(21-22)</t>
    <phoneticPr fontId="1"/>
  </si>
  <si>
    <t>N/Y(t)=(N-1)exp(-at)+1</t>
  </si>
  <si>
    <t>255(20-21)</t>
    <phoneticPr fontId="1"/>
  </si>
  <si>
    <t>22(12-13)</t>
    <phoneticPr fontId="1"/>
  </si>
  <si>
    <t>266(20-21)</t>
    <phoneticPr fontId="1"/>
  </si>
  <si>
    <t>N/Y(t)-1=(N-1)exp(-at)</t>
  </si>
  <si>
    <t>180(19-20)</t>
    <phoneticPr fontId="1"/>
  </si>
  <si>
    <t>77(16-17)</t>
    <phoneticPr fontId="1"/>
  </si>
  <si>
    <t>40(14-15)</t>
    <phoneticPr fontId="1"/>
  </si>
  <si>
    <t>11(10-11)</t>
    <phoneticPr fontId="1"/>
  </si>
  <si>
    <t>73(16-17)</t>
    <phoneticPr fontId="1"/>
  </si>
  <si>
    <t>[N/Y(t)-1]/(N-1)=exp(-at)</t>
  </si>
  <si>
    <t>298(21-22)</t>
    <phoneticPr fontId="1"/>
  </si>
  <si>
    <t>107(17-18)</t>
    <phoneticPr fontId="1"/>
  </si>
  <si>
    <t>32(14-15)</t>
    <phoneticPr fontId="1"/>
  </si>
  <si>
    <t>269(20-21)</t>
    <phoneticPr fontId="1"/>
  </si>
  <si>
    <t>-ln[{N/Y(t)-1}/(N-1)]=at</t>
  </si>
  <si>
    <t>493(22-23)</t>
    <phoneticPr fontId="1"/>
  </si>
  <si>
    <t>66(16-17)</t>
    <phoneticPr fontId="1"/>
  </si>
  <si>
    <t>102(17-18)</t>
    <phoneticPr fontId="1"/>
  </si>
  <si>
    <t>39(14-15)</t>
    <phoneticPr fontId="1"/>
  </si>
  <si>
    <t>273(20-21)</t>
    <phoneticPr fontId="1"/>
  </si>
  <si>
    <t>-ln[{6280000/43-1}/(6280000-1)]=a*301</t>
  </si>
  <si>
    <t>534(23-24)</t>
    <phoneticPr fontId="1"/>
  </si>
  <si>
    <t>106(17-18)</t>
    <phoneticPr fontId="1"/>
  </si>
  <si>
    <t>132(18-19)</t>
    <phoneticPr fontId="1"/>
  </si>
  <si>
    <t>14(11-12)</t>
    <phoneticPr fontId="1"/>
  </si>
  <si>
    <t>338(21-22)</t>
    <phoneticPr fontId="1"/>
  </si>
  <si>
    <t>a/301=-ln[{6280000/43-1}/(6280000-1)]</t>
  </si>
  <si>
    <t>522(22-23)</t>
    <phoneticPr fontId="1"/>
  </si>
  <si>
    <t>90(17-18)</t>
    <phoneticPr fontId="1"/>
  </si>
  <si>
    <t>131(18-19)</t>
    <phoneticPr fontId="1"/>
  </si>
  <si>
    <t>26(13-14)</t>
    <phoneticPr fontId="1"/>
  </si>
  <si>
    <t>370(21-22)</t>
    <phoneticPr fontId="1"/>
  </si>
  <si>
    <t>千葉県の場合</t>
    <rPh sb="4" eb="6">
      <t>バアイ</t>
    </rPh>
    <phoneticPr fontId="1"/>
  </si>
  <si>
    <t>539(23-24)</t>
    <phoneticPr fontId="1"/>
  </si>
  <si>
    <t>109(17-18)</t>
    <phoneticPr fontId="1"/>
  </si>
  <si>
    <t>153(19-20)</t>
    <phoneticPr fontId="1"/>
  </si>
  <si>
    <t>35(14-15)</t>
    <phoneticPr fontId="1"/>
  </si>
  <si>
    <t>415(22-23)</t>
    <phoneticPr fontId="1"/>
  </si>
  <si>
    <t>391(21-22)</t>
    <phoneticPr fontId="1"/>
  </si>
  <si>
    <t>80(16-17)</t>
    <phoneticPr fontId="1"/>
  </si>
  <si>
    <t>139(18-19)</t>
    <phoneticPr fontId="1"/>
  </si>
  <si>
    <t>490(22-23)</t>
    <phoneticPr fontId="1"/>
  </si>
  <si>
    <t>314(21-22)</t>
    <phoneticPr fontId="1"/>
  </si>
  <si>
    <t>59(16-17)</t>
    <phoneticPr fontId="1"/>
  </si>
  <si>
    <t>13(11-12)</t>
    <phoneticPr fontId="1"/>
  </si>
  <si>
    <t>281(20-21)</t>
    <phoneticPr fontId="1"/>
  </si>
  <si>
    <t>186(19-20)</t>
    <phoneticPr fontId="1"/>
  </si>
  <si>
    <t>42(14-15)</t>
    <phoneticPr fontId="1"/>
  </si>
  <si>
    <t>210(20-21)</t>
    <phoneticPr fontId="1"/>
  </si>
  <si>
    <t>401(22-23)</t>
    <phoneticPr fontId="1"/>
  </si>
  <si>
    <t>101(17-18)</t>
    <phoneticPr fontId="1"/>
  </si>
  <si>
    <t>30(13-14)</t>
    <phoneticPr fontId="1"/>
  </si>
  <si>
    <t>318(21-22)</t>
    <phoneticPr fontId="1"/>
  </si>
  <si>
    <t>481(22-23)</t>
    <phoneticPr fontId="1"/>
  </si>
  <si>
    <t>82(17-18)</t>
    <phoneticPr fontId="1"/>
  </si>
  <si>
    <t>184(19-20)</t>
    <phoneticPr fontId="1"/>
  </si>
  <si>
    <t>33(14-15)</t>
    <phoneticPr fontId="1"/>
  </si>
  <si>
    <t>326(21-22)</t>
    <phoneticPr fontId="1"/>
  </si>
  <si>
    <t>570(23-24)</t>
    <phoneticPr fontId="1"/>
  </si>
  <si>
    <t>103(17-18)</t>
    <phoneticPr fontId="1"/>
  </si>
  <si>
    <t>31(13-14)</t>
    <phoneticPr fontId="1"/>
  </si>
  <si>
    <t>383(21-22)</t>
    <phoneticPr fontId="1"/>
  </si>
  <si>
    <t>561(23-24)</t>
    <phoneticPr fontId="1"/>
  </si>
  <si>
    <t>113(18-19)</t>
    <phoneticPr fontId="1"/>
  </si>
  <si>
    <t>145(18-19)</t>
    <phoneticPr fontId="1"/>
  </si>
  <si>
    <t>436(22-23)</t>
    <phoneticPr fontId="1"/>
  </si>
  <si>
    <t>418(22-23)</t>
    <phoneticPr fontId="1"/>
  </si>
  <si>
    <t>74(16-17)</t>
    <phoneticPr fontId="1"/>
  </si>
  <si>
    <t>111(18-19)</t>
    <phoneticPr fontId="1"/>
  </si>
  <si>
    <t>17(12-13)</t>
    <phoneticPr fontId="1"/>
  </si>
  <si>
    <t>381(21-22)</t>
    <phoneticPr fontId="1"/>
  </si>
  <si>
    <t>311(21-22)</t>
    <phoneticPr fontId="1"/>
  </si>
  <si>
    <t>56(15-16)</t>
    <phoneticPr fontId="1"/>
  </si>
  <si>
    <t>8(9-10)</t>
    <phoneticPr fontId="1"/>
  </si>
  <si>
    <t>262(20-21)</t>
    <phoneticPr fontId="1"/>
  </si>
  <si>
    <t>372(21-22)</t>
    <phoneticPr fontId="1"/>
  </si>
  <si>
    <t>123(18-19)</t>
    <phoneticPr fontId="1"/>
  </si>
  <si>
    <t>500(22-23)</t>
    <phoneticPr fontId="1"/>
  </si>
  <si>
    <t>76(16-17)</t>
    <phoneticPr fontId="1"/>
  </si>
  <si>
    <t>427(22-23)</t>
    <phoneticPr fontId="1"/>
  </si>
  <si>
    <t>533(23-24)</t>
    <phoneticPr fontId="1"/>
  </si>
  <si>
    <t>172(19-20)</t>
    <phoneticPr fontId="1"/>
  </si>
  <si>
    <t>386(21-22)</t>
    <phoneticPr fontId="1"/>
  </si>
  <si>
    <t>449(22-23)</t>
    <phoneticPr fontId="1"/>
  </si>
  <si>
    <t>75(16-17)</t>
    <phoneticPr fontId="1"/>
  </si>
  <si>
    <t>129(18-19)</t>
    <phoneticPr fontId="1"/>
  </si>
  <si>
    <t>394(22-23)</t>
    <phoneticPr fontId="1"/>
  </si>
  <si>
    <t>584(23-24)</t>
    <phoneticPr fontId="1"/>
  </si>
  <si>
    <t>151(19-20)</t>
    <phoneticPr fontId="1"/>
  </si>
  <si>
    <t>44(15-16)</t>
    <phoneticPr fontId="1"/>
  </si>
  <si>
    <t>399(22-23)</t>
    <phoneticPr fontId="1"/>
  </si>
  <si>
    <t>327(21-22)</t>
    <phoneticPr fontId="1"/>
  </si>
  <si>
    <t>78(16-17)</t>
    <phoneticPr fontId="1"/>
  </si>
  <si>
    <t>120(18-19)</t>
    <phoneticPr fontId="1"/>
  </si>
  <si>
    <t>43(15-16)</t>
    <phoneticPr fontId="1"/>
  </si>
  <si>
    <t>310(21-22)</t>
    <phoneticPr fontId="1"/>
  </si>
  <si>
    <t>299(21-22)</t>
    <phoneticPr fontId="1"/>
  </si>
  <si>
    <t>53(15-16)</t>
    <phoneticPr fontId="1"/>
  </si>
  <si>
    <t>228(20-21)</t>
    <phoneticPr fontId="1"/>
  </si>
  <si>
    <t>63(16-17)</t>
    <phoneticPr fontId="1"/>
  </si>
  <si>
    <t>258(20-21)</t>
    <phoneticPr fontId="1"/>
  </si>
  <si>
    <t>572(23-24)</t>
    <phoneticPr fontId="1"/>
  </si>
  <si>
    <t>93(17-18)</t>
    <phoneticPr fontId="1"/>
  </si>
  <si>
    <t>158(19-20)</t>
    <phoneticPr fontId="1"/>
  </si>
  <si>
    <t>427(22-23)</t>
  </si>
  <si>
    <t>602(23-24)</t>
    <phoneticPr fontId="1"/>
  </si>
  <si>
    <t>149(18-19)</t>
    <phoneticPr fontId="1"/>
  </si>
  <si>
    <t>54(15-16)</t>
    <phoneticPr fontId="1"/>
  </si>
  <si>
    <t>595(23-24)</t>
    <phoneticPr fontId="1"/>
  </si>
  <si>
    <t>117(18-19)</t>
    <phoneticPr fontId="1"/>
  </si>
  <si>
    <t>98(16-17)</t>
    <phoneticPr fontId="1"/>
  </si>
  <si>
    <t>57(15-16)</t>
    <phoneticPr fontId="1"/>
  </si>
  <si>
    <t>357(21-22)</t>
    <phoneticPr fontId="1"/>
  </si>
  <si>
    <t>621(23-24)</t>
    <phoneticPr fontId="1"/>
  </si>
  <si>
    <t>121(18-19)</t>
    <phoneticPr fontId="1"/>
  </si>
  <si>
    <t>137(18-19)</t>
    <phoneticPr fontId="1"/>
  </si>
  <si>
    <t>429(22-23)</t>
    <phoneticPr fontId="1"/>
  </si>
  <si>
    <t>480(22-23)</t>
    <phoneticPr fontId="1"/>
  </si>
  <si>
    <t>114(18-19)</t>
    <phoneticPr fontId="1"/>
  </si>
  <si>
    <t>308(21-22)</t>
    <phoneticPr fontId="1"/>
  </si>
  <si>
    <t>305(21-22)</t>
    <phoneticPr fontId="1"/>
  </si>
  <si>
    <t>65(16-17)</t>
    <phoneticPr fontId="1"/>
  </si>
  <si>
    <t>185(19-20)</t>
    <phoneticPr fontId="1"/>
  </si>
  <si>
    <t>460(22-23)</t>
    <phoneticPr fontId="1"/>
  </si>
  <si>
    <t>119(18-19)</t>
    <phoneticPr fontId="1"/>
  </si>
  <si>
    <t>144(18-19)</t>
    <phoneticPr fontId="1"/>
  </si>
  <si>
    <t>71(16-17)</t>
    <phoneticPr fontId="1"/>
  </si>
  <si>
    <t>306(21-22)</t>
    <phoneticPr fontId="1"/>
  </si>
  <si>
    <t>678(23-24)</t>
    <phoneticPr fontId="1"/>
  </si>
  <si>
    <t>124(18-19)</t>
    <phoneticPr fontId="1"/>
  </si>
  <si>
    <t>135(18-19)</t>
    <phoneticPr fontId="1"/>
  </si>
  <si>
    <t>97(17-18)</t>
    <phoneticPr fontId="1"/>
  </si>
  <si>
    <t>396(22-23)</t>
    <phoneticPr fontId="1"/>
  </si>
  <si>
    <t>822(24-25)</t>
    <phoneticPr fontId="1"/>
  </si>
  <si>
    <t>148(18-19)</t>
    <phoneticPr fontId="1"/>
  </si>
  <si>
    <t>164(19-20)</t>
    <phoneticPr fontId="1"/>
  </si>
  <si>
    <t>84(17-18)</t>
    <phoneticPr fontId="1"/>
  </si>
  <si>
    <t>351(21-22)</t>
    <phoneticPr fontId="1"/>
  </si>
  <si>
    <t>664(23-24)</t>
    <phoneticPr fontId="1"/>
  </si>
  <si>
    <t>150(18-19)</t>
    <phoneticPr fontId="1"/>
  </si>
  <si>
    <t>128(18-19)</t>
    <phoneticPr fontId="1"/>
  </si>
  <si>
    <t>309(21-22)</t>
    <phoneticPr fontId="1"/>
  </si>
  <si>
    <t>736(24-25)</t>
    <phoneticPr fontId="1"/>
  </si>
  <si>
    <t>127(18-19)</t>
    <phoneticPr fontId="1"/>
  </si>
  <si>
    <t>81(17-18)</t>
    <phoneticPr fontId="1"/>
  </si>
  <si>
    <t>556(23-24)</t>
    <phoneticPr fontId="1"/>
  </si>
  <si>
    <t>104(17-18)</t>
    <phoneticPr fontId="1"/>
  </si>
  <si>
    <t>251(20-21)</t>
    <phoneticPr fontId="1"/>
  </si>
  <si>
    <t>392(22-23)</t>
    <phoneticPr fontId="1"/>
  </si>
  <si>
    <t>47(15-16)</t>
    <phoneticPr fontId="1"/>
  </si>
  <si>
    <t>563(23-24)</t>
    <phoneticPr fontId="1"/>
  </si>
  <si>
    <t>152(19-20)</t>
    <phoneticPr fontId="1"/>
  </si>
  <si>
    <t>190(19-20)</t>
    <phoneticPr fontId="1"/>
  </si>
  <si>
    <t>283(20-21)</t>
    <phoneticPr fontId="1"/>
  </si>
  <si>
    <t>748(24-25)</t>
    <phoneticPr fontId="1"/>
  </si>
  <si>
    <t>142(18-19)</t>
    <phoneticPr fontId="1"/>
  </si>
  <si>
    <t>169(19-20)</t>
    <phoneticPr fontId="1"/>
  </si>
  <si>
    <t>313(21-22)</t>
    <phoneticPr fontId="1"/>
  </si>
  <si>
    <t>888(24-25)</t>
    <phoneticPr fontId="1"/>
  </si>
  <si>
    <t>234(20-21)</t>
    <phoneticPr fontId="1"/>
  </si>
  <si>
    <t>289(21-22)</t>
    <phoneticPr fontId="1"/>
  </si>
  <si>
    <t>884(24-25)</t>
    <phoneticPr fontId="1"/>
  </si>
  <si>
    <t>213(20-21)</t>
    <phoneticPr fontId="1"/>
  </si>
  <si>
    <t>232(20-21)</t>
    <phoneticPr fontId="1"/>
  </si>
  <si>
    <t>294(21-22)</t>
    <phoneticPr fontId="1"/>
  </si>
  <si>
    <t>949(24-25)</t>
    <phoneticPr fontId="1"/>
  </si>
  <si>
    <t>201(19-20)</t>
    <phoneticPr fontId="1"/>
  </si>
  <si>
    <t>175(19-20)</t>
    <phoneticPr fontId="1"/>
  </si>
  <si>
    <t>708(23-24)</t>
    <phoneticPr fontId="1"/>
  </si>
  <si>
    <t>105(17-18)</t>
    <phoneticPr fontId="1"/>
  </si>
  <si>
    <t>165(19-20)</t>
    <phoneticPr fontId="1"/>
  </si>
  <si>
    <t>94(17-18)</t>
    <phoneticPr fontId="1"/>
  </si>
  <si>
    <t>233(20-21)</t>
    <phoneticPr fontId="1"/>
  </si>
  <si>
    <t>108(17-18)</t>
    <phoneticPr fontId="1"/>
  </si>
  <si>
    <t>856(24-25)</t>
    <phoneticPr fontId="1"/>
  </si>
  <si>
    <t>216(20-21)</t>
    <phoneticPr fontId="1"/>
  </si>
  <si>
    <t>193(19-20)</t>
    <phoneticPr fontId="1"/>
  </si>
  <si>
    <t>302(21-22)</t>
    <phoneticPr fontId="1"/>
  </si>
  <si>
    <t>944(24-25)</t>
    <phoneticPr fontId="1"/>
  </si>
  <si>
    <t>218(20-21)</t>
    <phoneticPr fontId="1"/>
  </si>
  <si>
    <t>188(19-20)</t>
    <phoneticPr fontId="1"/>
  </si>
  <si>
    <t>96(17-18)</t>
    <phoneticPr fontId="1"/>
  </si>
  <si>
    <t>307(21-22)</t>
    <phoneticPr fontId="1"/>
  </si>
  <si>
    <t>東京</t>
  </si>
  <si>
    <t>大阪</t>
    <rPh sb="0" eb="2">
      <t>オオサカ</t>
    </rPh>
    <phoneticPr fontId="1"/>
  </si>
  <si>
    <t>Y(t)=N/[(N-1)exp(-aNt)+1]</t>
  </si>
  <si>
    <t>peak</t>
    <phoneticPr fontId="1"/>
  </si>
  <si>
    <t>193(19-20)</t>
    <phoneticPr fontId="1"/>
  </si>
  <si>
    <t>1337(25-26)</t>
    <phoneticPr fontId="1"/>
  </si>
  <si>
    <t>252(20-21)</t>
    <phoneticPr fontId="1"/>
  </si>
  <si>
    <t>109(17-18)</t>
    <phoneticPr fontId="1"/>
  </si>
  <si>
    <t>313(21-22)</t>
    <phoneticPr fontId="1"/>
  </si>
  <si>
    <t>144(18-19)</t>
    <phoneticPr fontId="1"/>
  </si>
  <si>
    <t>128(18-19)</t>
    <phoneticPr fontId="1"/>
  </si>
  <si>
    <t>783(24-25)</t>
    <phoneticPr fontId="1"/>
  </si>
  <si>
    <t>103(17-18)</t>
    <phoneticPr fontId="1"/>
  </si>
  <si>
    <t>262(20-21)</t>
    <phoneticPr fontId="1"/>
  </si>
  <si>
    <t>104(17-18)</t>
    <phoneticPr fontId="1"/>
  </si>
  <si>
    <t>814(24-25)</t>
    <phoneticPr fontId="1"/>
  </si>
  <si>
    <t>236(20-21)</t>
    <phoneticPr fontId="1"/>
  </si>
  <si>
    <t>83(17-18)</t>
    <phoneticPr fontId="1"/>
  </si>
  <si>
    <t>258(20-21)</t>
    <phoneticPr fontId="1"/>
  </si>
  <si>
    <t>816(24-25)</t>
    <phoneticPr fontId="1"/>
  </si>
  <si>
    <t>98(17-18)</t>
    <phoneticPr fontId="1"/>
  </si>
  <si>
    <t>225(20-21)</t>
    <phoneticPr fontId="1"/>
  </si>
  <si>
    <t>89(17-18)</t>
    <phoneticPr fontId="1"/>
  </si>
  <si>
    <t>253(20-21)</t>
    <phoneticPr fontId="1"/>
  </si>
  <si>
    <t>884(24-25)</t>
    <phoneticPr fontId="1"/>
  </si>
  <si>
    <t>118(18-19)</t>
    <phoneticPr fontId="1"/>
  </si>
  <si>
    <t>195(19-20)</t>
    <phoneticPr fontId="1"/>
  </si>
  <si>
    <t>76(16-17)</t>
    <phoneticPr fontId="1"/>
  </si>
  <si>
    <t>286(21-22)</t>
    <phoneticPr fontId="1"/>
  </si>
  <si>
    <t>1278(25-26)</t>
    <phoneticPr fontId="1"/>
  </si>
  <si>
    <t>261(20-21)</t>
    <phoneticPr fontId="1"/>
  </si>
  <si>
    <t>102(17-18)</t>
    <phoneticPr fontId="1"/>
  </si>
  <si>
    <t>394(22-23)</t>
    <phoneticPr fontId="1"/>
  </si>
  <si>
    <t>感染者数（順に、東京、千葉、兵庫、京都、大阪、富里)</t>
    <rPh sb="0" eb="3">
      <t>カンセンシャ</t>
    </rPh>
    <rPh sb="3" eb="4">
      <t>スウ</t>
    </rPh>
    <rPh sb="5" eb="6">
      <t>ジュン</t>
    </rPh>
    <rPh sb="8" eb="10">
      <t>トウキョウ</t>
    </rPh>
    <rPh sb="11" eb="13">
      <t>チバ</t>
    </rPh>
    <rPh sb="14" eb="16">
      <t>ヒョウゴ</t>
    </rPh>
    <rPh sb="17" eb="19">
      <t>キョウト</t>
    </rPh>
    <rPh sb="20" eb="22">
      <t>オオサカ</t>
    </rPh>
    <rPh sb="23" eb="25">
      <t>トミサト</t>
    </rPh>
    <phoneticPr fontId="1"/>
  </si>
  <si>
    <t>富里</t>
    <rPh sb="0" eb="2">
      <t>トミサト</t>
    </rPh>
    <phoneticPr fontId="1"/>
  </si>
  <si>
    <t>2(2-3)</t>
  </si>
  <si>
    <t>1591(26-27)</t>
    <phoneticPr fontId="1"/>
  </si>
  <si>
    <t>248(20-21)</t>
    <phoneticPr fontId="1"/>
  </si>
  <si>
    <t>311(21-22)</t>
    <phoneticPr fontId="1"/>
  </si>
  <si>
    <t>119(18-19)</t>
    <phoneticPr fontId="1"/>
  </si>
  <si>
    <t>560(23-24)</t>
    <phoneticPr fontId="1"/>
  </si>
  <si>
    <t>607(23-24)</t>
    <phoneticPr fontId="1"/>
  </si>
  <si>
    <t>143(18-19)</t>
    <phoneticPr fontId="1"/>
  </si>
  <si>
    <t>284(21-22)</t>
    <phoneticPr fontId="1"/>
  </si>
  <si>
    <t>450(22-23)</t>
    <phoneticPr fontId="1"/>
  </si>
  <si>
    <t>2447(27-28)</t>
    <phoneticPr fontId="1"/>
  </si>
  <si>
    <t>2392(27-28)</t>
    <phoneticPr fontId="1"/>
  </si>
  <si>
    <t>147(18-19)</t>
    <phoneticPr fontId="1"/>
  </si>
  <si>
    <t>658(23-24)</t>
    <phoneticPr fontId="1"/>
  </si>
  <si>
    <t>455(22-23)</t>
    <phoneticPr fontId="1"/>
  </si>
  <si>
    <t>297(21-22)</t>
    <phoneticPr fontId="1"/>
  </si>
  <si>
    <t>2268(27-28)</t>
    <phoneticPr fontId="1"/>
  </si>
  <si>
    <t>324(21-22)</t>
    <phoneticPr fontId="1"/>
  </si>
  <si>
    <t>千葉</t>
    <rPh sb="0" eb="2">
      <t>チバ</t>
    </rPh>
    <phoneticPr fontId="1"/>
  </si>
  <si>
    <t>647(23-24)</t>
    <phoneticPr fontId="1"/>
  </si>
  <si>
    <t>126(18-19)</t>
    <phoneticPr fontId="1"/>
  </si>
  <si>
    <t>477(22-23)</t>
    <phoneticPr fontId="1"/>
  </si>
  <si>
    <t>1494(26-27)</t>
    <phoneticPr fontId="1"/>
  </si>
  <si>
    <t>269(20-21)</t>
    <phoneticPr fontId="1"/>
  </si>
  <si>
    <t>532(23)</t>
    <phoneticPr fontId="1"/>
  </si>
  <si>
    <t>146(18-19)</t>
    <phoneticPr fontId="1"/>
  </si>
  <si>
    <t>387(25-26)</t>
    <phoneticPr fontId="1"/>
  </si>
  <si>
    <t>1219(25-26)</t>
    <phoneticPr fontId="1"/>
  </si>
  <si>
    <t>340(21-22)</t>
    <phoneticPr fontId="1"/>
  </si>
  <si>
    <t>154(19-20)</t>
    <phoneticPr fontId="1"/>
  </si>
  <si>
    <t>142(18-19)</t>
    <phoneticPr fontId="1"/>
  </si>
  <si>
    <t>481(22-23)</t>
    <phoneticPr fontId="1"/>
  </si>
  <si>
    <t>970(24-25)</t>
    <phoneticPr fontId="1"/>
  </si>
  <si>
    <t>161(19-20)</t>
    <phoneticPr fontId="1"/>
  </si>
  <si>
    <t>374(21-22)</t>
    <phoneticPr fontId="1"/>
  </si>
  <si>
    <t>108(17-18)</t>
    <phoneticPr fontId="1"/>
  </si>
  <si>
    <t>415(22-23)</t>
    <phoneticPr fontId="1"/>
  </si>
  <si>
    <t>536(23-24)</t>
    <phoneticPr fontId="1"/>
  </si>
  <si>
    <t>145(18-19)</t>
    <phoneticPr fontId="1"/>
  </si>
  <si>
    <t>285(21-22)</t>
    <phoneticPr fontId="1"/>
  </si>
  <si>
    <t>422(22-23)</t>
    <phoneticPr fontId="1"/>
  </si>
  <si>
    <t>1433(26-27)</t>
    <phoneticPr fontId="1"/>
  </si>
  <si>
    <t>592(23-24)</t>
    <phoneticPr fontId="1"/>
  </si>
  <si>
    <t>131(18-19)</t>
    <phoneticPr fontId="1"/>
  </si>
  <si>
    <t>292(21-22)</t>
    <phoneticPr fontId="1"/>
  </si>
  <si>
    <t>488(22-23)</t>
    <phoneticPr fontId="1"/>
  </si>
  <si>
    <t>1502(26-27)</t>
    <phoneticPr fontId="1"/>
  </si>
  <si>
    <t>568(23-24)</t>
    <phoneticPr fontId="1"/>
  </si>
  <si>
    <t>2001(31-32)</t>
    <phoneticPr fontId="1"/>
  </si>
  <si>
    <t>504(22-23)</t>
    <phoneticPr fontId="1"/>
  </si>
  <si>
    <t>120(18-19)</t>
    <phoneticPr fontId="1"/>
  </si>
  <si>
    <t>629(23-24)</t>
    <phoneticPr fontId="1"/>
  </si>
  <si>
    <t>140(18-19)</t>
    <phoneticPr fontId="1"/>
  </si>
  <si>
    <t>265(20-21)</t>
    <phoneticPr fontId="1"/>
  </si>
  <si>
    <t>289(21-22)</t>
    <phoneticPr fontId="1"/>
  </si>
  <si>
    <t>503(22-23)</t>
    <phoneticPr fontId="1"/>
  </si>
  <si>
    <t>1809(26-27)</t>
    <phoneticPr fontId="1"/>
  </si>
  <si>
    <t>1592(26-27)</t>
    <phoneticPr fontId="1"/>
  </si>
  <si>
    <t>7(10)</t>
  </si>
  <si>
    <t>3(7-8)</t>
  </si>
  <si>
    <t>13(12-13)</t>
  </si>
  <si>
    <t>5(8-9)</t>
  </si>
  <si>
    <t>6(9-10)</t>
  </si>
  <si>
    <t>0(0-1)</t>
    <phoneticPr fontId="1"/>
  </si>
  <si>
    <t>1(0-1)</t>
    <phoneticPr fontId="1"/>
  </si>
  <si>
    <t>2(2-3)</t>
    <phoneticPr fontId="1"/>
  </si>
  <si>
    <t>4(8-9)</t>
    <phoneticPr fontId="1"/>
  </si>
  <si>
    <t>464(22-23)</t>
    <phoneticPr fontId="1"/>
  </si>
  <si>
    <t>154(19-20)</t>
    <phoneticPr fontId="1"/>
  </si>
  <si>
    <t>428(22-23)</t>
    <phoneticPr fontId="1"/>
  </si>
  <si>
    <t>1204(25-26)</t>
    <phoneticPr fontId="1"/>
  </si>
  <si>
    <t>149(18-19)</t>
    <phoneticPr fontId="1"/>
  </si>
  <si>
    <t>363(21-22)</t>
    <phoneticPr fontId="1"/>
  </si>
  <si>
    <t>431(22-23)</t>
    <phoneticPr fontId="1"/>
  </si>
  <si>
    <t>1240(25-26)</t>
    <phoneticPr fontId="1"/>
  </si>
  <si>
    <t>525(22-23)</t>
    <phoneticPr fontId="1"/>
  </si>
  <si>
    <t>218(20-21)</t>
    <phoneticPr fontId="1"/>
  </si>
  <si>
    <t>487(22-23)</t>
    <phoneticPr fontId="1"/>
  </si>
  <si>
    <t>277(20-21)</t>
    <phoneticPr fontId="1"/>
  </si>
  <si>
    <t>222(20-21)</t>
    <phoneticPr fontId="1"/>
  </si>
  <si>
    <t>143(18-19)</t>
    <phoneticPr fontId="1"/>
  </si>
  <si>
    <t>1274(25-26)</t>
    <phoneticPr fontId="1"/>
  </si>
  <si>
    <t>397(22-23)</t>
    <phoneticPr fontId="1"/>
  </si>
  <si>
    <t>296(21-22)</t>
    <phoneticPr fontId="1"/>
  </si>
  <si>
    <t>506(22-23)</t>
    <phoneticPr fontId="1"/>
  </si>
  <si>
    <t>140(18-19)</t>
    <phoneticPr fontId="1"/>
  </si>
  <si>
    <t>237(20-21)</t>
    <phoneticPr fontId="1"/>
  </si>
  <si>
    <t>480(22-23)</t>
    <phoneticPr fontId="1"/>
  </si>
  <si>
    <t>1471(26-27)</t>
    <phoneticPr fontId="1"/>
  </si>
  <si>
    <t>501(22-23)</t>
    <phoneticPr fontId="1"/>
  </si>
  <si>
    <t>0.013-0.014</t>
    <phoneticPr fontId="1"/>
  </si>
  <si>
    <t>28（13-14）</t>
    <phoneticPr fontId="1"/>
  </si>
  <si>
    <t>110(17-18)</t>
    <phoneticPr fontId="1"/>
  </si>
  <si>
    <t>1274(25-26)</t>
  </si>
  <si>
    <t>397(22-23)</t>
  </si>
  <si>
    <t>296(21-22)</t>
  </si>
  <si>
    <t>123(18-19)</t>
  </si>
  <si>
    <t>506(22-23)</t>
  </si>
  <si>
    <t>1471(26-27)</t>
  </si>
  <si>
    <t>480(22-23)</t>
  </si>
  <si>
    <t>237(20-21)</t>
  </si>
  <si>
    <t>140(18-19)</t>
  </si>
  <si>
    <t>501(22-23)</t>
  </si>
  <si>
    <t>1175(25-26)</t>
  </si>
  <si>
    <t>462(22-23)</t>
  </si>
  <si>
    <t>283(21)</t>
  </si>
  <si>
    <t>130(18-19)</t>
  </si>
  <si>
    <t>450(22-23)</t>
  </si>
  <si>
    <t>1070(25-26)</t>
  </si>
  <si>
    <t>411(22-23)</t>
  </si>
  <si>
    <t>225(20-21)</t>
  </si>
  <si>
    <t>121(22-23)</t>
  </si>
  <si>
    <t>525(22-23)</t>
  </si>
  <si>
    <t>986(24-25)</t>
  </si>
  <si>
    <t>328(21-22)</t>
  </si>
  <si>
    <t>178(19-20)</t>
  </si>
  <si>
    <t>115(18-19)</t>
  </si>
  <si>
    <t>421(22-23)</t>
  </si>
  <si>
    <t>618(23-24)</t>
  </si>
  <si>
    <t>291(21-22)</t>
  </si>
  <si>
    <t>80(17)</t>
  </si>
  <si>
    <t>91(17-18)</t>
  </si>
  <si>
    <t>273(20-21)</t>
  </si>
  <si>
    <t>8(10-11)</t>
  </si>
  <si>
    <t>4(8-9)</t>
  </si>
  <si>
    <t>343(21-22)</t>
    <phoneticPr fontId="1"/>
  </si>
  <si>
    <t>113(18-19)</t>
    <phoneticPr fontId="1"/>
  </si>
  <si>
    <t>153(19-20)</t>
    <phoneticPr fontId="1"/>
  </si>
  <si>
    <t>340(21-22)</t>
    <phoneticPr fontId="1"/>
  </si>
  <si>
    <t>1026(25-26)</t>
    <phoneticPr fontId="1"/>
  </si>
  <si>
    <t>7(10)</t>
    <phoneticPr fontId="1"/>
  </si>
  <si>
    <t>3(7-8)</t>
    <phoneticPr fontId="1"/>
  </si>
  <si>
    <t>13(12-13)</t>
    <phoneticPr fontId="1"/>
  </si>
  <si>
    <t>5(8-9)</t>
    <phoneticPr fontId="1"/>
  </si>
  <si>
    <t>6(9-10)</t>
    <phoneticPr fontId="1"/>
  </si>
  <si>
    <t>11(11-12)</t>
  </si>
  <si>
    <t>357(21-22)</t>
    <phoneticPr fontId="1"/>
  </si>
  <si>
    <t>128(18-19)</t>
    <phoneticPr fontId="1"/>
  </si>
  <si>
    <t>211(20-21)</t>
    <phoneticPr fontId="1"/>
  </si>
  <si>
    <t>258(20-21)</t>
    <phoneticPr fontId="1"/>
  </si>
  <si>
    <t>973(24-25)</t>
    <phoneticPr fontId="1"/>
  </si>
  <si>
    <t>231(20-21)</t>
    <phoneticPr fontId="1"/>
  </si>
  <si>
    <t>1064(25-26)</t>
    <phoneticPr fontId="1"/>
  </si>
  <si>
    <t>314(21-22)</t>
    <phoneticPr fontId="1"/>
  </si>
  <si>
    <t>109(17-18)</t>
    <phoneticPr fontId="1"/>
  </si>
  <si>
    <t>397(22-23)</t>
    <phoneticPr fontId="1"/>
  </si>
  <si>
    <t>89(21-22)</t>
    <phoneticPr fontId="1"/>
  </si>
  <si>
    <t>161(19-20)</t>
    <phoneticPr fontId="1"/>
  </si>
  <si>
    <t>339(21-22)</t>
    <phoneticPr fontId="1"/>
  </si>
  <si>
    <t>868(24-25)</t>
    <phoneticPr fontId="1"/>
  </si>
  <si>
    <t>346(21-22)</t>
    <phoneticPr fontId="1"/>
  </si>
  <si>
    <t>338(21-22)</t>
    <phoneticPr fontId="1"/>
  </si>
  <si>
    <t>214(20-21)</t>
    <phoneticPr fontId="1"/>
  </si>
  <si>
    <t>76(16-17)</t>
    <phoneticPr fontId="1"/>
  </si>
  <si>
    <t>82(17)</t>
    <phoneticPr fontId="1"/>
  </si>
  <si>
    <t>137(18-19)</t>
    <phoneticPr fontId="1"/>
  </si>
  <si>
    <t>111(18-19)</t>
    <phoneticPr fontId="1"/>
  </si>
  <si>
    <t>212(20-21)</t>
    <phoneticPr fontId="1"/>
  </si>
  <si>
    <t>317(21-22)</t>
    <phoneticPr fontId="1"/>
  </si>
  <si>
    <t>633(23-24)</t>
    <phoneticPr fontId="1"/>
  </si>
  <si>
    <t>769(24-25)</t>
    <phoneticPr fontId="1"/>
  </si>
  <si>
    <t>再　　　生　　　産　　　数　（　太字は更新版　 ）</t>
    <rPh sb="0" eb="1">
      <t>サイ</t>
    </rPh>
    <rPh sb="4" eb="5">
      <t>セイ</t>
    </rPh>
    <rPh sb="8" eb="9">
      <t>サン</t>
    </rPh>
    <rPh sb="12" eb="13">
      <t>スウ</t>
    </rPh>
    <rPh sb="16" eb="18">
      <t>フトジ</t>
    </rPh>
    <rPh sb="19" eb="21">
      <t>コウシン</t>
    </rPh>
    <rPh sb="21" eb="22">
      <t>バン</t>
    </rPh>
    <phoneticPr fontId="1"/>
  </si>
  <si>
    <t>25(14-15)</t>
    <phoneticPr fontId="1"/>
  </si>
  <si>
    <t>393(22-23)</t>
    <phoneticPr fontId="1"/>
  </si>
  <si>
    <t>60(16-17)</t>
    <phoneticPr fontId="1"/>
  </si>
  <si>
    <t>556(23-24)</t>
    <phoneticPr fontId="1"/>
  </si>
  <si>
    <t>192(19-20)</t>
    <phoneticPr fontId="1"/>
  </si>
  <si>
    <t>135(18-19)</t>
    <phoneticPr fontId="1"/>
  </si>
  <si>
    <t>63(16-17)</t>
    <phoneticPr fontId="1"/>
  </si>
  <si>
    <t>178(19-20)</t>
    <phoneticPr fontId="1"/>
  </si>
  <si>
    <t>211(20-21)</t>
    <phoneticPr fontId="1"/>
  </si>
  <si>
    <t>20(12-13)</t>
    <phoneticPr fontId="1"/>
  </si>
  <si>
    <t>56(15-16)</t>
    <phoneticPr fontId="1"/>
  </si>
  <si>
    <t>676(23-24)</t>
    <phoneticPr fontId="1"/>
  </si>
  <si>
    <t>120(18-19)</t>
    <phoneticPr fontId="1"/>
  </si>
  <si>
    <t>43(15)</t>
    <phoneticPr fontId="1"/>
  </si>
  <si>
    <t>218(20-21)</t>
    <phoneticPr fontId="1"/>
  </si>
  <si>
    <t>244(20-21)</t>
    <phoneticPr fontId="1"/>
  </si>
  <si>
    <t>734(24-25)</t>
    <phoneticPr fontId="1"/>
  </si>
  <si>
    <t>207(20-21)</t>
    <phoneticPr fontId="1"/>
  </si>
  <si>
    <t>42(14-15)</t>
    <phoneticPr fontId="1"/>
  </si>
  <si>
    <t>202(19-20)</t>
    <phoneticPr fontId="1"/>
  </si>
  <si>
    <t>3(2-3)</t>
    <phoneticPr fontId="1"/>
  </si>
  <si>
    <t>577(23-24)</t>
    <phoneticPr fontId="1"/>
  </si>
  <si>
    <t>96(21-22)</t>
    <phoneticPr fontId="1"/>
  </si>
  <si>
    <t>96(17-18)</t>
    <phoneticPr fontId="1"/>
  </si>
  <si>
    <t>32(14-15)</t>
    <phoneticPr fontId="1"/>
  </si>
  <si>
    <t>239(20-21)</t>
    <phoneticPr fontId="1"/>
  </si>
  <si>
    <t>209(20-21)</t>
    <phoneticPr fontId="1"/>
  </si>
  <si>
    <t>せねばならなかった。</t>
    <phoneticPr fontId="1"/>
  </si>
  <si>
    <t>の場合も同様</t>
    <rPh sb="1" eb="3">
      <t>バアイ</t>
    </rPh>
    <rPh sb="4" eb="6">
      <t>ドウヨウ</t>
    </rPh>
    <phoneticPr fontId="1"/>
  </si>
  <si>
    <t>を選択するなら’a' を下6桁まで詳細に区分け</t>
    <rPh sb="1" eb="3">
      <t>センタク</t>
    </rPh>
    <rPh sb="12" eb="13">
      <t>シモ</t>
    </rPh>
    <rPh sb="14" eb="15">
      <t>ケタ</t>
    </rPh>
    <rPh sb="17" eb="19">
      <t>ショウサイ</t>
    </rPh>
    <rPh sb="20" eb="22">
      <t>クワ</t>
    </rPh>
    <phoneticPr fontId="1"/>
  </si>
  <si>
    <t>37(19-20)</t>
    <phoneticPr fontId="1"/>
  </si>
  <si>
    <t>91(17-18)</t>
    <phoneticPr fontId="1"/>
  </si>
  <si>
    <t>227(20-21)</t>
    <phoneticPr fontId="1"/>
  </si>
  <si>
    <t>639(23-24)</t>
    <phoneticPr fontId="1"/>
  </si>
  <si>
    <t>188(19-20)</t>
    <phoneticPr fontId="1"/>
  </si>
  <si>
    <t>a' を下6桁まで詳細に区分けする事により増倍率を求め</t>
  </si>
  <si>
    <t>られる。累積感染者数 33767</t>
    <phoneticPr fontId="1"/>
  </si>
  <si>
    <t>を採用した場合も同様</t>
    <phoneticPr fontId="1"/>
  </si>
  <si>
    <t>117(18-19)</t>
    <phoneticPr fontId="1"/>
  </si>
  <si>
    <t>54(15-16)</t>
    <phoneticPr fontId="1"/>
  </si>
  <si>
    <t>429(22-23)</t>
    <phoneticPr fontId="1"/>
  </si>
  <si>
    <t>121(18-19)</t>
    <phoneticPr fontId="1"/>
  </si>
  <si>
    <t>30(18-19)</t>
    <phoneticPr fontId="1"/>
  </si>
  <si>
    <t>119(18-19)</t>
    <phoneticPr fontId="1"/>
  </si>
  <si>
    <t>21(12-13)</t>
    <phoneticPr fontId="1"/>
  </si>
  <si>
    <t>33(14-15)</t>
    <phoneticPr fontId="1"/>
  </si>
  <si>
    <t>276(20-21)</t>
    <phoneticPr fontId="1"/>
  </si>
  <si>
    <t>155(19-20)</t>
    <phoneticPr fontId="1"/>
  </si>
  <si>
    <t>412(22-23)</t>
    <phoneticPr fontId="1"/>
  </si>
  <si>
    <t>98(17-18)</t>
    <phoneticPr fontId="1"/>
  </si>
  <si>
    <t>68(20-21)</t>
    <phoneticPr fontId="1"/>
  </si>
  <si>
    <t>4(8-9)</t>
    <phoneticPr fontId="1"/>
  </si>
  <si>
    <t>155(19-20)</t>
    <phoneticPr fontId="1"/>
  </si>
  <si>
    <t>27(13-14)</t>
    <phoneticPr fontId="1"/>
  </si>
  <si>
    <t>491(22-23)</t>
    <phoneticPr fontId="1"/>
  </si>
  <si>
    <t>94(17-18)</t>
    <phoneticPr fontId="1"/>
  </si>
  <si>
    <t>68(16-17)</t>
    <phoneticPr fontId="1"/>
  </si>
  <si>
    <t>127(18-19)</t>
    <phoneticPr fontId="1"/>
  </si>
  <si>
    <t>145(18-19)</t>
    <phoneticPr fontId="1"/>
  </si>
  <si>
    <t>434(22-23)</t>
    <phoneticPr fontId="1"/>
  </si>
  <si>
    <t>127(18-19)</t>
    <phoneticPr fontId="1"/>
  </si>
  <si>
    <t>53(15-16)</t>
    <phoneticPr fontId="1"/>
  </si>
  <si>
    <t>21(12-13)</t>
    <phoneticPr fontId="1"/>
  </si>
  <si>
    <t>27(13-14)</t>
    <phoneticPr fontId="1"/>
  </si>
  <si>
    <t>141(18-19)</t>
    <phoneticPr fontId="1"/>
  </si>
  <si>
    <t>0(0-1)</t>
  </si>
  <si>
    <t>89(17-18)</t>
    <phoneticPr fontId="1"/>
  </si>
  <si>
    <t>38(14-15)</t>
    <phoneticPr fontId="1"/>
  </si>
  <si>
    <t>117(18-19)</t>
    <phoneticPr fontId="1"/>
  </si>
  <si>
    <t>307(21-22)</t>
    <phoneticPr fontId="1"/>
  </si>
  <si>
    <t>369(21-22)</t>
    <phoneticPr fontId="1"/>
  </si>
  <si>
    <t>56(15-16)</t>
    <phoneticPr fontId="1"/>
  </si>
  <si>
    <t>3(2-3)</t>
  </si>
  <si>
    <t>142(18-19)</t>
  </si>
  <si>
    <t>142(18-19)</t>
    <phoneticPr fontId="1"/>
  </si>
  <si>
    <t>98(17-18)</t>
  </si>
  <si>
    <t>98(17-18)</t>
    <phoneticPr fontId="1"/>
  </si>
  <si>
    <t>23(13-14)</t>
  </si>
  <si>
    <t>23(13-14)</t>
    <phoneticPr fontId="1"/>
  </si>
  <si>
    <t>98(17-18)</t>
    <phoneticPr fontId="1"/>
  </si>
  <si>
    <t>20(12-13)</t>
    <phoneticPr fontId="1"/>
  </si>
  <si>
    <t>44(15-16)</t>
    <phoneticPr fontId="1"/>
  </si>
  <si>
    <t>108(17-18)</t>
    <phoneticPr fontId="1"/>
  </si>
  <si>
    <t>371(21-22)</t>
    <phoneticPr fontId="1"/>
  </si>
  <si>
    <t>9(10-11)</t>
    <phoneticPr fontId="1"/>
  </si>
  <si>
    <t>266(20-21)</t>
    <phoneticPr fontId="1"/>
  </si>
  <si>
    <t>136(18-19)</t>
    <phoneticPr fontId="1"/>
  </si>
  <si>
    <t>27(13-14)</t>
    <phoneticPr fontId="1"/>
  </si>
  <si>
    <t>7(9-10)</t>
    <phoneticPr fontId="1"/>
  </si>
  <si>
    <t>69(16-17)</t>
    <phoneticPr fontId="1"/>
  </si>
  <si>
    <t>350(21-22)</t>
    <phoneticPr fontId="1"/>
  </si>
  <si>
    <t>46(15-16)</t>
    <phoneticPr fontId="1"/>
  </si>
  <si>
    <t>17(12-13)</t>
    <phoneticPr fontId="1"/>
  </si>
  <si>
    <t>98(17-18)</t>
    <phoneticPr fontId="1"/>
  </si>
  <si>
    <t>133(18-19)</t>
    <phoneticPr fontId="1"/>
  </si>
  <si>
    <t>74(16-17)</t>
    <phoneticPr fontId="1"/>
  </si>
  <si>
    <t>130(18-19)</t>
    <phoneticPr fontId="1"/>
  </si>
  <si>
    <t>378(21-22)</t>
    <phoneticPr fontId="1"/>
  </si>
  <si>
    <t>89(17-18)</t>
    <phoneticPr fontId="1"/>
  </si>
  <si>
    <t>18(12-13)</t>
    <phoneticPr fontId="1"/>
  </si>
  <si>
    <t>46(15-16)</t>
    <phoneticPr fontId="1"/>
  </si>
  <si>
    <t>149(18-19)</t>
    <phoneticPr fontId="1"/>
  </si>
  <si>
    <t>445(22-23)</t>
    <phoneticPr fontId="1"/>
  </si>
  <si>
    <t>353(21-22)</t>
    <phoneticPr fontId="1"/>
  </si>
  <si>
    <t>147(18-19)</t>
    <phoneticPr fontId="1"/>
  </si>
  <si>
    <t>31(14)</t>
    <phoneticPr fontId="1"/>
  </si>
  <si>
    <t>91(17-18)</t>
    <phoneticPr fontId="1"/>
  </si>
  <si>
    <t>94(17-18)</t>
    <phoneticPr fontId="1"/>
  </si>
  <si>
    <t>16(11-12)</t>
    <phoneticPr fontId="1"/>
  </si>
  <si>
    <t>42(14-15)</t>
    <phoneticPr fontId="1"/>
  </si>
  <si>
    <t>123(18-19)</t>
    <phoneticPr fontId="1"/>
  </si>
  <si>
    <t>327(21-22)</t>
    <phoneticPr fontId="1"/>
  </si>
  <si>
    <t>60(16-17)</t>
    <phoneticPr fontId="1"/>
  </si>
  <si>
    <t>9(10-11)</t>
    <phoneticPr fontId="1"/>
  </si>
  <si>
    <t>27(13-14)</t>
    <phoneticPr fontId="1"/>
  </si>
  <si>
    <t>163(19-20)</t>
    <phoneticPr fontId="1"/>
  </si>
  <si>
    <t>272(20-21)</t>
    <phoneticPr fontId="1"/>
  </si>
  <si>
    <t>62(16-17)</t>
    <phoneticPr fontId="1"/>
  </si>
  <si>
    <t>7(9-10)</t>
    <phoneticPr fontId="1"/>
  </si>
  <si>
    <t>14(11-12)</t>
    <phoneticPr fontId="1"/>
  </si>
  <si>
    <t>99(17-18)</t>
    <phoneticPr fontId="1"/>
  </si>
  <si>
    <t>178(19-20)</t>
    <phoneticPr fontId="1"/>
  </si>
  <si>
    <t>275(20-21)</t>
    <phoneticPr fontId="1"/>
  </si>
  <si>
    <t>90(17-18)</t>
    <phoneticPr fontId="1"/>
  </si>
  <si>
    <t>24(13-14)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</si>
</sst>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m&quot;月&quot;d&quot;日&quot;;@"/>
    <numFmt numFmtId="177" formatCode="0_);[Red]\(0\)"/>
    <numFmt numFmtId="178" formatCode="0.00000_);[Red]\(0.00000\)"/>
    <numFmt numFmtId="179" formatCode="0.00000_ "/>
    <numFmt numFmtId="180" formatCode="0.000000_ "/>
  </numFmts>
  <fonts count="1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theme="0"/>
      <name val="游ゴシック"/>
      <family val="2"/>
      <charset val="128"/>
      <scheme val="minor"/>
    </font>
    <font>
      <b/>
      <sz val="1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1"/>
      <color theme="8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1"/>
      <color theme="0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0.5"/>
      <color theme="1"/>
      <name val="游明朝"/>
      <family val="1"/>
      <charset val="128"/>
    </font>
    <font>
      <sz val="10"/>
      <color rgb="FF000000"/>
      <name val="游ゴシック"/>
      <family val="3"/>
      <charset val="128"/>
    </font>
    <font>
      <b/>
      <sz val="10.5"/>
      <color theme="1"/>
      <name val="游明朝"/>
      <family val="1"/>
      <charset val="128"/>
    </font>
    <font>
      <b/>
      <sz val="10"/>
      <color rgb="FF000000"/>
      <name val="游ゴシック"/>
      <family val="3"/>
      <charset val="128"/>
    </font>
  </fonts>
  <fills count="1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F2F2F2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248">
    <xf numFmtId="0" fontId="0" fillId="0" borderId="0" xfId="0">
      <alignment vertical="center"/>
    </xf>
    <xf numFmtId="11" fontId="0" fillId="0" borderId="0" xfId="0" applyNumberForma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2" fillId="5" borderId="0" xfId="0" applyFont="1" applyFill="1">
      <alignment vertical="center"/>
    </xf>
    <xf numFmtId="56" fontId="0" fillId="0" borderId="0" xfId="0" applyNumberFormat="1">
      <alignment vertical="center"/>
    </xf>
    <xf numFmtId="0" fontId="2" fillId="6" borderId="0" xfId="0" applyFont="1" applyFill="1">
      <alignment vertical="center"/>
    </xf>
    <xf numFmtId="0" fontId="2" fillId="2" borderId="0" xfId="0" applyFont="1" applyFill="1">
      <alignment vertical="center"/>
    </xf>
    <xf numFmtId="56" fontId="2" fillId="2" borderId="0" xfId="0" applyNumberFormat="1" applyFont="1" applyFill="1">
      <alignment vertical="center"/>
    </xf>
    <xf numFmtId="11" fontId="0" fillId="0" borderId="0" xfId="0" applyNumberFormat="1" applyAlignment="1">
      <alignment horizontal="center" vertical="center"/>
    </xf>
    <xf numFmtId="0" fontId="3" fillId="7" borderId="0" xfId="0" applyFont="1" applyFill="1">
      <alignment vertical="center"/>
    </xf>
    <xf numFmtId="176" fontId="0" fillId="0" borderId="0" xfId="0" applyNumberFormat="1">
      <alignment vertical="center"/>
    </xf>
    <xf numFmtId="0" fontId="5" fillId="0" borderId="0" xfId="0" applyFont="1" applyFill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7" fillId="0" borderId="0" xfId="0" applyFont="1" applyFill="1" applyBorder="1" applyAlignment="1">
      <alignment horizontal="center" vertical="center"/>
    </xf>
    <xf numFmtId="11" fontId="7" fillId="0" borderId="0" xfId="0" applyNumberFormat="1" applyFont="1">
      <alignment vertical="center"/>
    </xf>
    <xf numFmtId="0" fontId="8" fillId="4" borderId="0" xfId="0" applyFont="1" applyFill="1" applyAlignment="1">
      <alignment horizontal="center" vertical="center"/>
    </xf>
    <xf numFmtId="0" fontId="8" fillId="0" borderId="0" xfId="0" applyFont="1" applyAlignment="1">
      <alignment horizontal="center" vertical="center"/>
    </xf>
    <xf numFmtId="14" fontId="8" fillId="3" borderId="0" xfId="0" applyNumberFormat="1" applyFont="1" applyFill="1" applyAlignment="1">
      <alignment horizontal="center" vertical="center"/>
    </xf>
    <xf numFmtId="14" fontId="7" fillId="0" borderId="0" xfId="0" applyNumberFormat="1" applyFont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14" fontId="7" fillId="0" borderId="0" xfId="0" applyNumberFormat="1" applyFont="1">
      <alignment vertical="center"/>
    </xf>
    <xf numFmtId="0" fontId="7" fillId="2" borderId="0" xfId="0" applyFont="1" applyFill="1">
      <alignment vertical="center"/>
    </xf>
    <xf numFmtId="0" fontId="7" fillId="0" borderId="0" xfId="0" applyFont="1" applyFill="1">
      <alignment vertical="center"/>
    </xf>
    <xf numFmtId="0" fontId="4" fillId="6" borderId="0" xfId="0" applyFont="1" applyFill="1">
      <alignment vertical="center"/>
    </xf>
    <xf numFmtId="176" fontId="2" fillId="6" borderId="0" xfId="0" applyNumberFormat="1" applyFont="1" applyFill="1" applyAlignment="1">
      <alignment vertical="center"/>
    </xf>
    <xf numFmtId="176" fontId="2" fillId="6" borderId="0" xfId="0" applyNumberFormat="1" applyFont="1" applyFill="1">
      <alignment vertical="center"/>
    </xf>
    <xf numFmtId="0" fontId="0" fillId="0" borderId="0" xfId="0" applyNumberFormat="1">
      <alignment vertical="center"/>
    </xf>
    <xf numFmtId="176" fontId="2" fillId="5" borderId="0" xfId="0" applyNumberFormat="1" applyFont="1" applyFill="1">
      <alignment vertical="center"/>
    </xf>
    <xf numFmtId="176" fontId="2" fillId="0" borderId="0" xfId="0" applyNumberFormat="1" applyFont="1">
      <alignment vertical="center"/>
    </xf>
    <xf numFmtId="14" fontId="8" fillId="8" borderId="0" xfId="0" applyNumberFormat="1" applyFont="1" applyFill="1">
      <alignment vertical="center"/>
    </xf>
    <xf numFmtId="0" fontId="8" fillId="8" borderId="0" xfId="0" applyFont="1" applyFill="1" applyAlignment="1">
      <alignment horizontal="center" vertical="center"/>
    </xf>
    <xf numFmtId="0" fontId="7" fillId="9" borderId="0" xfId="0" applyFont="1" applyFill="1" applyAlignment="1">
      <alignment horizontal="center" vertical="center"/>
    </xf>
    <xf numFmtId="0" fontId="8" fillId="0" borderId="0" xfId="0" applyFont="1">
      <alignment vertical="center"/>
    </xf>
    <xf numFmtId="0" fontId="9" fillId="0" borderId="0" xfId="0" applyFont="1" applyFill="1">
      <alignment vertical="center"/>
    </xf>
    <xf numFmtId="0" fontId="2" fillId="10" borderId="0" xfId="0" applyFont="1" applyFill="1">
      <alignment vertical="center"/>
    </xf>
    <xf numFmtId="0" fontId="4" fillId="10" borderId="0" xfId="0" applyFont="1" applyFill="1">
      <alignment vertical="center"/>
    </xf>
    <xf numFmtId="177" fontId="0" fillId="0" borderId="0" xfId="0" applyNumberFormat="1">
      <alignment vertical="center"/>
    </xf>
    <xf numFmtId="177" fontId="5" fillId="0" borderId="0" xfId="0" applyNumberFormat="1" applyFont="1" applyFill="1">
      <alignment vertical="center"/>
    </xf>
    <xf numFmtId="177" fontId="2" fillId="6" borderId="0" xfId="0" applyNumberFormat="1" applyFont="1" applyFill="1">
      <alignment vertical="center"/>
    </xf>
    <xf numFmtId="177" fontId="2" fillId="10" borderId="0" xfId="0" applyNumberFormat="1" applyFont="1" applyFill="1">
      <alignment vertical="center"/>
    </xf>
    <xf numFmtId="177" fontId="2" fillId="5" borderId="0" xfId="0" applyNumberFormat="1" applyFont="1" applyFill="1">
      <alignment vertical="center"/>
    </xf>
    <xf numFmtId="0" fontId="0" fillId="11" borderId="0" xfId="0" applyFill="1">
      <alignment vertical="center"/>
    </xf>
    <xf numFmtId="11" fontId="0" fillId="11" borderId="0" xfId="0" applyNumberFormat="1" applyFill="1">
      <alignment vertical="center"/>
    </xf>
    <xf numFmtId="176" fontId="0" fillId="11" borderId="0" xfId="0" applyNumberFormat="1" applyFill="1">
      <alignment vertical="center"/>
    </xf>
    <xf numFmtId="0" fontId="8" fillId="12" borderId="0" xfId="0" applyFont="1" applyFill="1">
      <alignment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76" fontId="2" fillId="2" borderId="0" xfId="0" applyNumberFormat="1" applyFont="1" applyFill="1">
      <alignment vertical="center"/>
    </xf>
    <xf numFmtId="176" fontId="5" fillId="0" borderId="0" xfId="0" applyNumberFormat="1" applyFont="1" applyFill="1">
      <alignment vertical="center"/>
    </xf>
    <xf numFmtId="0" fontId="7" fillId="0" borderId="0" xfId="0" applyFont="1" applyAlignment="1">
      <alignment horizontal="center" vertical="center"/>
    </xf>
    <xf numFmtId="176" fontId="10" fillId="13" borderId="0" xfId="0" applyNumberFormat="1" applyFont="1" applyFill="1">
      <alignment vertical="center"/>
    </xf>
    <xf numFmtId="0" fontId="10" fillId="13" borderId="0" xfId="0" applyFont="1" applyFill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14" borderId="0" xfId="0" applyFont="1" applyFill="1" applyAlignment="1">
      <alignment horizontal="center" vertical="center"/>
    </xf>
    <xf numFmtId="14" fontId="8" fillId="14" borderId="0" xfId="0" applyNumberFormat="1" applyFont="1" applyFill="1">
      <alignment vertical="center"/>
    </xf>
    <xf numFmtId="0" fontId="8" fillId="14" borderId="0" xfId="0" applyFont="1" applyFill="1">
      <alignment vertical="center"/>
    </xf>
    <xf numFmtId="0" fontId="7" fillId="0" borderId="0" xfId="0" applyFont="1" applyAlignment="1">
      <alignment horizontal="center" vertical="center"/>
    </xf>
    <xf numFmtId="0" fontId="0" fillId="0" borderId="0" xfId="0" applyBorder="1">
      <alignment vertical="center"/>
    </xf>
    <xf numFmtId="0" fontId="0" fillId="11" borderId="0" xfId="0" applyFill="1" applyBorder="1" applyAlignment="1">
      <alignment horizontal="center" vertical="center"/>
    </xf>
    <xf numFmtId="0" fontId="5" fillId="11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1" fillId="0" borderId="0" xfId="0" applyFont="1">
      <alignment vertical="center"/>
    </xf>
    <xf numFmtId="0" fontId="0" fillId="0" borderId="0" xfId="0" applyFont="1">
      <alignment vertical="center"/>
    </xf>
    <xf numFmtId="0" fontId="12" fillId="0" borderId="0" xfId="0" applyFont="1" applyFill="1" applyAlignment="1">
      <alignment vertical="center"/>
    </xf>
    <xf numFmtId="0" fontId="2" fillId="0" borderId="0" xfId="0" applyFont="1">
      <alignment vertical="center"/>
    </xf>
    <xf numFmtId="0" fontId="0" fillId="0" borderId="3" xfId="0" applyBorder="1">
      <alignment vertical="center"/>
    </xf>
    <xf numFmtId="0" fontId="0" fillId="2" borderId="0" xfId="0" applyFill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1" fillId="0" borderId="0" xfId="0" applyFont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178" fontId="7" fillId="0" borderId="0" xfId="0" applyNumberFormat="1" applyFont="1" applyAlignment="1">
      <alignment horizontal="center" vertical="center"/>
    </xf>
    <xf numFmtId="178" fontId="7" fillId="0" borderId="0" xfId="0" applyNumberFormat="1" applyFont="1">
      <alignment vertical="center"/>
    </xf>
    <xf numFmtId="0" fontId="7" fillId="0" borderId="0" xfId="0" applyNumberFormat="1" applyFont="1" applyAlignment="1">
      <alignment horizontal="center" vertical="center"/>
    </xf>
    <xf numFmtId="0" fontId="7" fillId="0" borderId="0" xfId="0" applyNumberFormat="1" applyFont="1">
      <alignment vertical="center"/>
    </xf>
    <xf numFmtId="0" fontId="8" fillId="11" borderId="4" xfId="0" applyFont="1" applyFill="1" applyBorder="1">
      <alignment vertical="center"/>
    </xf>
    <xf numFmtId="0" fontId="7" fillId="15" borderId="0" xfId="0" applyFont="1" applyFill="1">
      <alignment vertical="center"/>
    </xf>
    <xf numFmtId="178" fontId="7" fillId="15" borderId="0" xfId="0" applyNumberFormat="1" applyFont="1" applyFill="1">
      <alignment vertical="center"/>
    </xf>
    <xf numFmtId="0" fontId="8" fillId="15" borderId="0" xfId="0" applyNumberFormat="1" applyFont="1" applyFill="1">
      <alignment vertical="center"/>
    </xf>
    <xf numFmtId="0" fontId="8" fillId="2" borderId="4" xfId="0" applyFont="1" applyFill="1" applyBorder="1">
      <alignment vertical="center"/>
    </xf>
    <xf numFmtId="0" fontId="8" fillId="2" borderId="4" xfId="0" applyFont="1" applyFill="1" applyBorder="1" applyAlignment="1">
      <alignment horizontal="center" vertical="center"/>
    </xf>
    <xf numFmtId="0" fontId="8" fillId="15" borderId="0" xfId="0" applyFont="1" applyFill="1">
      <alignment vertical="center"/>
    </xf>
    <xf numFmtId="179" fontId="7" fillId="0" borderId="0" xfId="0" applyNumberFormat="1" applyFont="1">
      <alignment vertical="center"/>
    </xf>
    <xf numFmtId="180" fontId="7" fillId="0" borderId="0" xfId="0" applyNumberFormat="1" applyFont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180" fontId="8" fillId="16" borderId="4" xfId="0" applyNumberFormat="1" applyFont="1" applyFill="1" applyBorder="1" applyAlignment="1">
      <alignment horizontal="center" vertical="center"/>
    </xf>
    <xf numFmtId="0" fontId="7" fillId="0" borderId="6" xfId="0" applyFont="1" applyBorder="1">
      <alignment vertical="center"/>
    </xf>
    <xf numFmtId="0" fontId="7" fillId="15" borderId="7" xfId="0" applyFont="1" applyFill="1" applyBorder="1" applyAlignment="1">
      <alignment horizontal="center" vertical="center"/>
    </xf>
    <xf numFmtId="0" fontId="7" fillId="0" borderId="8" xfId="0" applyFont="1" applyBorder="1">
      <alignment vertical="center"/>
    </xf>
    <xf numFmtId="0" fontId="7" fillId="0" borderId="0" xfId="0" applyFont="1" applyBorder="1">
      <alignment vertical="center"/>
    </xf>
    <xf numFmtId="0" fontId="7" fillId="0" borderId="9" xfId="0" applyFont="1" applyBorder="1" applyAlignment="1">
      <alignment horizontal="center" vertical="center"/>
    </xf>
    <xf numFmtId="0" fontId="7" fillId="0" borderId="11" xfId="0" applyFont="1" applyBorder="1">
      <alignment vertical="center"/>
    </xf>
    <xf numFmtId="0" fontId="7" fillId="15" borderId="12" xfId="0" applyFont="1" applyFill="1" applyBorder="1" applyAlignment="1">
      <alignment horizontal="center" vertical="center"/>
    </xf>
    <xf numFmtId="179" fontId="7" fillId="15" borderId="5" xfId="0" applyNumberFormat="1" applyFont="1" applyFill="1" applyBorder="1">
      <alignment vertical="center"/>
    </xf>
    <xf numFmtId="179" fontId="7" fillId="0" borderId="8" xfId="0" applyNumberFormat="1" applyFont="1" applyBorder="1">
      <alignment vertical="center"/>
    </xf>
    <xf numFmtId="179" fontId="7" fillId="15" borderId="10" xfId="0" applyNumberFormat="1" applyFont="1" applyFill="1" applyBorder="1">
      <alignment vertical="center"/>
    </xf>
    <xf numFmtId="0" fontId="8" fillId="2" borderId="0" xfId="0" applyFont="1" applyFill="1">
      <alignment vertical="center"/>
    </xf>
    <xf numFmtId="0" fontId="7" fillId="0" borderId="5" xfId="0" applyFont="1" applyFill="1" applyBorder="1">
      <alignment vertical="center"/>
    </xf>
    <xf numFmtId="0" fontId="8" fillId="2" borderId="7" xfId="0" applyFont="1" applyFill="1" applyBorder="1">
      <alignment vertical="center"/>
    </xf>
    <xf numFmtId="0" fontId="7" fillId="0" borderId="9" xfId="0" applyFont="1" applyBorder="1">
      <alignment vertical="center"/>
    </xf>
    <xf numFmtId="0" fontId="8" fillId="2" borderId="13" xfId="0" applyFont="1" applyFill="1" applyBorder="1" applyAlignment="1">
      <alignment horizontal="center" vertical="center"/>
    </xf>
    <xf numFmtId="0" fontId="7" fillId="0" borderId="14" xfId="0" applyFont="1" applyBorder="1">
      <alignment vertical="center"/>
    </xf>
    <xf numFmtId="0" fontId="7" fillId="0" borderId="14" xfId="0" applyFont="1" applyBorder="1" applyAlignment="1">
      <alignment horizontal="center" vertical="center"/>
    </xf>
    <xf numFmtId="0" fontId="7" fillId="0" borderId="15" xfId="0" applyFont="1" applyBorder="1">
      <alignment vertical="center"/>
    </xf>
    <xf numFmtId="0" fontId="7" fillId="0" borderId="16" xfId="0" applyFont="1" applyBorder="1">
      <alignment vertical="center"/>
    </xf>
    <xf numFmtId="0" fontId="7" fillId="0" borderId="17" xfId="0" applyFont="1" applyBorder="1">
      <alignment vertical="center"/>
    </xf>
    <xf numFmtId="0" fontId="8" fillId="0" borderId="17" xfId="0" applyFont="1" applyBorder="1" applyAlignment="1">
      <alignment horizontal="right" vertical="center"/>
    </xf>
    <xf numFmtId="0" fontId="7" fillId="0" borderId="18" xfId="0" applyFont="1" applyBorder="1">
      <alignment vertical="center"/>
    </xf>
    <xf numFmtId="176" fontId="7" fillId="0" borderId="0" xfId="0" applyNumberFormat="1" applyFont="1">
      <alignment vertical="center"/>
    </xf>
    <xf numFmtId="176" fontId="8" fillId="3" borderId="0" xfId="0" applyNumberFormat="1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3" fillId="0" borderId="0" xfId="0" applyFont="1">
      <alignment vertical="center"/>
    </xf>
    <xf numFmtId="0" fontId="14" fillId="17" borderId="5" xfId="0" applyFont="1" applyFill="1" applyBorder="1" applyAlignment="1">
      <alignment horizontal="right" vertical="center"/>
    </xf>
    <xf numFmtId="0" fontId="14" fillId="0" borderId="6" xfId="0" applyFont="1" applyBorder="1" applyAlignment="1">
      <alignment horizontal="right" vertical="center"/>
    </xf>
    <xf numFmtId="0" fontId="14" fillId="17" borderId="7" xfId="0" applyFont="1" applyFill="1" applyBorder="1" applyAlignment="1">
      <alignment horizontal="center" vertical="center"/>
    </xf>
    <xf numFmtId="0" fontId="14" fillId="0" borderId="0" xfId="0" applyFont="1" applyAlignment="1">
      <alignment horizontal="right" vertical="center"/>
    </xf>
    <xf numFmtId="0" fontId="16" fillId="2" borderId="0" xfId="0" applyFont="1" applyFill="1" applyAlignment="1">
      <alignment horizontal="right" vertical="center"/>
    </xf>
    <xf numFmtId="0" fontId="14" fillId="0" borderId="8" xfId="0" applyFont="1" applyBorder="1" applyAlignment="1">
      <alignment horizontal="left" vertical="center"/>
    </xf>
    <xf numFmtId="0" fontId="14" fillId="0" borderId="9" xfId="0" applyFont="1" applyBorder="1" applyAlignment="1">
      <alignment horizontal="center" vertical="center"/>
    </xf>
    <xf numFmtId="0" fontId="14" fillId="17" borderId="10" xfId="0" applyFont="1" applyFill="1" applyBorder="1" applyAlignment="1">
      <alignment horizontal="right" vertical="center"/>
    </xf>
    <xf numFmtId="0" fontId="14" fillId="0" borderId="11" xfId="0" applyFont="1" applyBorder="1" applyAlignment="1">
      <alignment horizontal="right" vertical="center"/>
    </xf>
    <xf numFmtId="0" fontId="14" fillId="17" borderId="12" xfId="0" applyFont="1" applyFill="1" applyBorder="1" applyAlignment="1">
      <alignment horizontal="center" vertical="center"/>
    </xf>
    <xf numFmtId="0" fontId="14" fillId="0" borderId="5" xfId="0" applyFont="1" applyBorder="1" applyAlignment="1">
      <alignment horizontal="right" vertical="center"/>
    </xf>
    <xf numFmtId="0" fontId="16" fillId="2" borderId="7" xfId="0" applyFont="1" applyFill="1" applyBorder="1" applyAlignment="1">
      <alignment horizontal="right" vertical="center"/>
    </xf>
    <xf numFmtId="0" fontId="14" fillId="0" borderId="9" xfId="0" applyFont="1" applyBorder="1" applyAlignment="1">
      <alignment horizontal="left" vertical="center"/>
    </xf>
    <xf numFmtId="0" fontId="16" fillId="17" borderId="0" xfId="0" applyFont="1" applyFill="1" applyAlignment="1">
      <alignment horizontal="right" vertical="center"/>
    </xf>
    <xf numFmtId="0" fontId="14" fillId="0" borderId="0" xfId="0" applyFont="1" applyAlignment="1">
      <alignment horizontal="center" vertical="center"/>
    </xf>
    <xf numFmtId="0" fontId="16" fillId="18" borderId="4" xfId="0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/>
    </xf>
    <xf numFmtId="0" fontId="13" fillId="0" borderId="10" xfId="0" applyFont="1" applyBorder="1">
      <alignment vertical="center"/>
    </xf>
    <xf numFmtId="0" fontId="13" fillId="0" borderId="11" xfId="0" applyFont="1" applyBorder="1">
      <alignment vertical="center"/>
    </xf>
    <xf numFmtId="0" fontId="16" fillId="0" borderId="0" xfId="0" applyFont="1" applyBorder="1" applyAlignment="1">
      <alignment horizontal="right" vertical="center"/>
    </xf>
    <xf numFmtId="0" fontId="14" fillId="0" borderId="0" xfId="0" applyFont="1" applyBorder="1" applyAlignment="1">
      <alignment horizontal="left" vertical="center"/>
    </xf>
    <xf numFmtId="0" fontId="13" fillId="0" borderId="6" xfId="0" applyFont="1" applyBorder="1">
      <alignment vertical="center"/>
    </xf>
    <xf numFmtId="0" fontId="13" fillId="0" borderId="7" xfId="0" applyFont="1" applyBorder="1">
      <alignment vertical="center"/>
    </xf>
    <xf numFmtId="0" fontId="13" fillId="0" borderId="12" xfId="0" applyFont="1" applyBorder="1">
      <alignment vertical="center"/>
    </xf>
    <xf numFmtId="0" fontId="16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right" vertical="center"/>
    </xf>
    <xf numFmtId="0" fontId="13" fillId="0" borderId="6" xfId="0" quotePrefix="1" applyFont="1" applyBorder="1">
      <alignment vertical="center"/>
    </xf>
    <xf numFmtId="0" fontId="15" fillId="2" borderId="4" xfId="0" applyFont="1" applyFill="1" applyBorder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1" fillId="0" borderId="0" xfId="0" applyFont="1" applyFill="1" applyBorder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1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14" fillId="0" borderId="9" xfId="0" applyFont="1" applyBorder="1" applyAlignment="1">
      <alignment horizontal="right" vertical="center"/>
    </xf>
    <xf numFmtId="0" fontId="14" fillId="0" borderId="8" xfId="0" applyFont="1" applyBorder="1" applyAlignment="1">
      <alignment horizontal="right" vertical="center"/>
    </xf>
    <xf numFmtId="0" fontId="14" fillId="0" borderId="19" xfId="0" applyFont="1" applyBorder="1" applyAlignment="1">
      <alignment horizontal="right" vertical="center"/>
    </xf>
    <xf numFmtId="0" fontId="14" fillId="0" borderId="0" xfId="0" applyFont="1" applyAlignment="1">
      <alignment horizontal="right" vertical="center"/>
    </xf>
    <xf numFmtId="0" fontId="14" fillId="0" borderId="20" xfId="0" applyFont="1" applyBorder="1" applyAlignment="1">
      <alignment horizontal="right" vertical="center"/>
    </xf>
    <xf numFmtId="0" fontId="14" fillId="0" borderId="21" xfId="0" applyFont="1" applyBorder="1" applyAlignment="1">
      <alignment horizontal="right" vertical="center"/>
    </xf>
    <xf numFmtId="0" fontId="14" fillId="0" borderId="0" xfId="0" quotePrefix="1" applyFont="1" applyBorder="1" applyAlignment="1">
      <alignment horizontal="left" vertical="center" wrapText="1"/>
    </xf>
    <xf numFmtId="0" fontId="14" fillId="0" borderId="0" xfId="0" applyFont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7" fillId="0" borderId="8" xfId="0" applyFont="1" applyBorder="1" applyAlignment="1">
      <alignment vertical="center"/>
    </xf>
    <xf numFmtId="0" fontId="0" fillId="0" borderId="8" xfId="0" applyBorder="1" applyAlignment="1">
      <alignment vertical="center"/>
    </xf>
    <xf numFmtId="0" fontId="7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16" fillId="0" borderId="9" xfId="0" applyFont="1" applyBorder="1" applyAlignment="1">
      <alignment horizontal="center" vertical="center"/>
    </xf>
    <xf numFmtId="0" fontId="13" fillId="0" borderId="0" xfId="0" applyFont="1" applyBorder="1">
      <alignment vertical="center"/>
    </xf>
    <xf numFmtId="0" fontId="14" fillId="0" borderId="0" xfId="0" applyFont="1" applyFill="1" applyBorder="1" applyAlignment="1">
      <alignment horizontal="left" vertical="center"/>
    </xf>
    <xf numFmtId="0" fontId="13" fillId="0" borderId="0" xfId="0" applyFont="1" applyFill="1" applyBorder="1">
      <alignment vertical="center"/>
    </xf>
    <xf numFmtId="0" fontId="7" fillId="0" borderId="9" xfId="0" applyFont="1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0" xfId="0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Da_heisst!$A$5:$A$1729</c:f>
              <c:numCache>
                <c:formatCode>0.00000_);[Red]\(0.00000\)</c:formatCode>
                <c:ptCount val="1725"/>
                <c:pt idx="0">
                  <c:v>0.02</c:v>
                </c:pt>
                <c:pt idx="1">
                  <c:v>2.001E-2</c:v>
                </c:pt>
                <c:pt idx="2">
                  <c:v>2.002E-2</c:v>
                </c:pt>
                <c:pt idx="3">
                  <c:v>2.0029999999999999E-2</c:v>
                </c:pt>
                <c:pt idx="4">
                  <c:v>2.0039999999999999E-2</c:v>
                </c:pt>
                <c:pt idx="5">
                  <c:v>2.0049999999999998E-2</c:v>
                </c:pt>
                <c:pt idx="6">
                  <c:v>2.0059999999999998E-2</c:v>
                </c:pt>
                <c:pt idx="7">
                  <c:v>2.0069999999999998E-2</c:v>
                </c:pt>
                <c:pt idx="8">
                  <c:v>2.0079999999999997E-2</c:v>
                </c:pt>
                <c:pt idx="9">
                  <c:v>2.0089999999999997E-2</c:v>
                </c:pt>
                <c:pt idx="10">
                  <c:v>2.0099999999999996E-2</c:v>
                </c:pt>
                <c:pt idx="11">
                  <c:v>2.0109999999999996E-2</c:v>
                </c:pt>
                <c:pt idx="12">
                  <c:v>2.0119999999999996E-2</c:v>
                </c:pt>
                <c:pt idx="13">
                  <c:v>2.0129999999999995E-2</c:v>
                </c:pt>
                <c:pt idx="14">
                  <c:v>2.0139999999999995E-2</c:v>
                </c:pt>
                <c:pt idx="15">
                  <c:v>2.0149999999999994E-2</c:v>
                </c:pt>
                <c:pt idx="16">
                  <c:v>2.0159999999999994E-2</c:v>
                </c:pt>
                <c:pt idx="17">
                  <c:v>2.0169999999999993E-2</c:v>
                </c:pt>
                <c:pt idx="18">
                  <c:v>2.0179999999999993E-2</c:v>
                </c:pt>
                <c:pt idx="19">
                  <c:v>2.0189999999999993E-2</c:v>
                </c:pt>
                <c:pt idx="20">
                  <c:v>2.0199999999999992E-2</c:v>
                </c:pt>
                <c:pt idx="21">
                  <c:v>2.0209999999999992E-2</c:v>
                </c:pt>
                <c:pt idx="22">
                  <c:v>2.0219999999999991E-2</c:v>
                </c:pt>
                <c:pt idx="23">
                  <c:v>2.0229999999999991E-2</c:v>
                </c:pt>
                <c:pt idx="24">
                  <c:v>2.0239999999999991E-2</c:v>
                </c:pt>
                <c:pt idx="25">
                  <c:v>2.024999999999999E-2</c:v>
                </c:pt>
                <c:pt idx="26">
                  <c:v>2.025999999999999E-2</c:v>
                </c:pt>
                <c:pt idx="27">
                  <c:v>2.0269999999999989E-2</c:v>
                </c:pt>
                <c:pt idx="28">
                  <c:v>2.0279999999999989E-2</c:v>
                </c:pt>
                <c:pt idx="29">
                  <c:v>2.0289999999999989E-2</c:v>
                </c:pt>
                <c:pt idx="30">
                  <c:v>2.0299999999999988E-2</c:v>
                </c:pt>
                <c:pt idx="31">
                  <c:v>2.0309999999999988E-2</c:v>
                </c:pt>
                <c:pt idx="32">
                  <c:v>2.0319999999999987E-2</c:v>
                </c:pt>
                <c:pt idx="33">
                  <c:v>2.0329999999999987E-2</c:v>
                </c:pt>
                <c:pt idx="34">
                  <c:v>2.0339999999999987E-2</c:v>
                </c:pt>
                <c:pt idx="35">
                  <c:v>2.0349999999999986E-2</c:v>
                </c:pt>
                <c:pt idx="36">
                  <c:v>2.0359999999999986E-2</c:v>
                </c:pt>
                <c:pt idx="37">
                  <c:v>2.0369999999999985E-2</c:v>
                </c:pt>
                <c:pt idx="38">
                  <c:v>2.0379999999999985E-2</c:v>
                </c:pt>
                <c:pt idx="39">
                  <c:v>2.0389999999999985E-2</c:v>
                </c:pt>
                <c:pt idx="40">
                  <c:v>2.0399999999999984E-2</c:v>
                </c:pt>
                <c:pt idx="41">
                  <c:v>2.0409999999999984E-2</c:v>
                </c:pt>
                <c:pt idx="42">
                  <c:v>2.0419999999999983E-2</c:v>
                </c:pt>
                <c:pt idx="43">
                  <c:v>2.0429999999999983E-2</c:v>
                </c:pt>
                <c:pt idx="44">
                  <c:v>2.0439999999999982E-2</c:v>
                </c:pt>
                <c:pt idx="45">
                  <c:v>2.0449999999999982E-2</c:v>
                </c:pt>
                <c:pt idx="46">
                  <c:v>2.0459999999999982E-2</c:v>
                </c:pt>
                <c:pt idx="47">
                  <c:v>2.0469999999999981E-2</c:v>
                </c:pt>
                <c:pt idx="48">
                  <c:v>2.0479999999999981E-2</c:v>
                </c:pt>
                <c:pt idx="49">
                  <c:v>2.048999999999998E-2</c:v>
                </c:pt>
                <c:pt idx="50">
                  <c:v>2.049999999999998E-2</c:v>
                </c:pt>
                <c:pt idx="51">
                  <c:v>2.050999999999998E-2</c:v>
                </c:pt>
                <c:pt idx="52">
                  <c:v>2.0519999999999979E-2</c:v>
                </c:pt>
                <c:pt idx="53">
                  <c:v>2.0529999999999979E-2</c:v>
                </c:pt>
                <c:pt idx="54">
                  <c:v>2.0539999999999978E-2</c:v>
                </c:pt>
                <c:pt idx="55">
                  <c:v>2.0549999999999978E-2</c:v>
                </c:pt>
                <c:pt idx="56">
                  <c:v>2.0559999999999978E-2</c:v>
                </c:pt>
                <c:pt idx="57">
                  <c:v>2.0569999999999977E-2</c:v>
                </c:pt>
                <c:pt idx="58">
                  <c:v>2.0579999999999977E-2</c:v>
                </c:pt>
                <c:pt idx="59">
                  <c:v>2.0589999999999976E-2</c:v>
                </c:pt>
                <c:pt idx="60">
                  <c:v>2.0599999999999976E-2</c:v>
                </c:pt>
                <c:pt idx="61">
                  <c:v>2.0609999999999976E-2</c:v>
                </c:pt>
                <c:pt idx="62">
                  <c:v>2.0619999999999975E-2</c:v>
                </c:pt>
                <c:pt idx="63">
                  <c:v>2.0629999999999975E-2</c:v>
                </c:pt>
                <c:pt idx="64">
                  <c:v>2.0639999999999974E-2</c:v>
                </c:pt>
                <c:pt idx="65">
                  <c:v>2.0649999999999974E-2</c:v>
                </c:pt>
                <c:pt idx="66">
                  <c:v>2.0659999999999974E-2</c:v>
                </c:pt>
                <c:pt idx="67">
                  <c:v>2.0669999999999973E-2</c:v>
                </c:pt>
                <c:pt idx="68">
                  <c:v>2.0679999999999973E-2</c:v>
                </c:pt>
                <c:pt idx="69">
                  <c:v>2.0689999999999972E-2</c:v>
                </c:pt>
                <c:pt idx="70">
                  <c:v>2.0699999999999972E-2</c:v>
                </c:pt>
                <c:pt idx="71">
                  <c:v>2.0709999999999971E-2</c:v>
                </c:pt>
                <c:pt idx="72">
                  <c:v>2.0719999999999971E-2</c:v>
                </c:pt>
                <c:pt idx="73">
                  <c:v>2.0729999999999971E-2</c:v>
                </c:pt>
                <c:pt idx="74">
                  <c:v>2.073999999999997E-2</c:v>
                </c:pt>
                <c:pt idx="75">
                  <c:v>2.074999999999997E-2</c:v>
                </c:pt>
                <c:pt idx="76">
                  <c:v>2.0759999999999969E-2</c:v>
                </c:pt>
                <c:pt idx="77">
                  <c:v>2.0769999999999969E-2</c:v>
                </c:pt>
                <c:pt idx="78">
                  <c:v>2.0779999999999969E-2</c:v>
                </c:pt>
                <c:pt idx="79">
                  <c:v>2.0789999999999968E-2</c:v>
                </c:pt>
                <c:pt idx="80">
                  <c:v>2.0799999999999968E-2</c:v>
                </c:pt>
                <c:pt idx="81">
                  <c:v>2.0809999999999967E-2</c:v>
                </c:pt>
                <c:pt idx="82">
                  <c:v>2.0819999999999967E-2</c:v>
                </c:pt>
                <c:pt idx="83">
                  <c:v>2.0829999999999967E-2</c:v>
                </c:pt>
                <c:pt idx="84">
                  <c:v>2.0839999999999966E-2</c:v>
                </c:pt>
                <c:pt idx="85">
                  <c:v>2.0849999999999966E-2</c:v>
                </c:pt>
                <c:pt idx="86">
                  <c:v>2.0859999999999965E-2</c:v>
                </c:pt>
                <c:pt idx="87">
                  <c:v>2.0869999999999965E-2</c:v>
                </c:pt>
                <c:pt idx="88">
                  <c:v>2.0879999999999965E-2</c:v>
                </c:pt>
                <c:pt idx="89">
                  <c:v>2.0889999999999964E-2</c:v>
                </c:pt>
                <c:pt idx="90">
                  <c:v>2.0899999999999964E-2</c:v>
                </c:pt>
                <c:pt idx="91">
                  <c:v>2.0909999999999963E-2</c:v>
                </c:pt>
                <c:pt idx="92">
                  <c:v>2.0919999999999963E-2</c:v>
                </c:pt>
                <c:pt idx="93">
                  <c:v>2.0929999999999963E-2</c:v>
                </c:pt>
                <c:pt idx="94">
                  <c:v>2.0939999999999962E-2</c:v>
                </c:pt>
                <c:pt idx="95">
                  <c:v>2.0949999999999962E-2</c:v>
                </c:pt>
                <c:pt idx="96">
                  <c:v>2.0959999999999961E-2</c:v>
                </c:pt>
                <c:pt idx="97">
                  <c:v>2.0969999999999961E-2</c:v>
                </c:pt>
                <c:pt idx="98">
                  <c:v>2.097999999999996E-2</c:v>
                </c:pt>
                <c:pt idx="99">
                  <c:v>2.098999999999996E-2</c:v>
                </c:pt>
                <c:pt idx="100">
                  <c:v>2.099999999999996E-2</c:v>
                </c:pt>
                <c:pt idx="101">
                  <c:v>2.1009999999999959E-2</c:v>
                </c:pt>
                <c:pt idx="102">
                  <c:v>2.1019999999999959E-2</c:v>
                </c:pt>
                <c:pt idx="103">
                  <c:v>2.1029999999999958E-2</c:v>
                </c:pt>
                <c:pt idx="104">
                  <c:v>2.1039999999999958E-2</c:v>
                </c:pt>
                <c:pt idx="105">
                  <c:v>2.1049999999999958E-2</c:v>
                </c:pt>
                <c:pt idx="106">
                  <c:v>2.1059999999999957E-2</c:v>
                </c:pt>
                <c:pt idx="107">
                  <c:v>2.1069999999999957E-2</c:v>
                </c:pt>
                <c:pt idx="108">
                  <c:v>2.1079999999999956E-2</c:v>
                </c:pt>
                <c:pt idx="109">
                  <c:v>2.1089999999999956E-2</c:v>
                </c:pt>
                <c:pt idx="110">
                  <c:v>2.1099999999999956E-2</c:v>
                </c:pt>
                <c:pt idx="111">
                  <c:v>2.1109999999999955E-2</c:v>
                </c:pt>
                <c:pt idx="112">
                  <c:v>2.1119999999999955E-2</c:v>
                </c:pt>
                <c:pt idx="113">
                  <c:v>2.1129999999999954E-2</c:v>
                </c:pt>
                <c:pt idx="114">
                  <c:v>2.1139999999999954E-2</c:v>
                </c:pt>
                <c:pt idx="115">
                  <c:v>2.1149999999999954E-2</c:v>
                </c:pt>
                <c:pt idx="116">
                  <c:v>2.1159999999999953E-2</c:v>
                </c:pt>
                <c:pt idx="117">
                  <c:v>2.1169999999999953E-2</c:v>
                </c:pt>
                <c:pt idx="118">
                  <c:v>2.1179999999999952E-2</c:v>
                </c:pt>
                <c:pt idx="119">
                  <c:v>2.1189999999999952E-2</c:v>
                </c:pt>
                <c:pt idx="120">
                  <c:v>2.1199999999999952E-2</c:v>
                </c:pt>
                <c:pt idx="121">
                  <c:v>2.1209999999999951E-2</c:v>
                </c:pt>
                <c:pt idx="122">
                  <c:v>2.1219999999999951E-2</c:v>
                </c:pt>
                <c:pt idx="123">
                  <c:v>2.122999999999995E-2</c:v>
                </c:pt>
                <c:pt idx="124">
                  <c:v>2.123999999999995E-2</c:v>
                </c:pt>
                <c:pt idx="125">
                  <c:v>2.1249999999999949E-2</c:v>
                </c:pt>
                <c:pt idx="126">
                  <c:v>2.1259999999999949E-2</c:v>
                </c:pt>
                <c:pt idx="127">
                  <c:v>2.1269999999999949E-2</c:v>
                </c:pt>
                <c:pt idx="128">
                  <c:v>2.1279999999999948E-2</c:v>
                </c:pt>
                <c:pt idx="129">
                  <c:v>2.1289999999999948E-2</c:v>
                </c:pt>
                <c:pt idx="130">
                  <c:v>2.1299999999999947E-2</c:v>
                </c:pt>
                <c:pt idx="131">
                  <c:v>2.1309999999999947E-2</c:v>
                </c:pt>
                <c:pt idx="132">
                  <c:v>2.1319999999999947E-2</c:v>
                </c:pt>
                <c:pt idx="133">
                  <c:v>2.1329999999999946E-2</c:v>
                </c:pt>
                <c:pt idx="134">
                  <c:v>2.1339999999999946E-2</c:v>
                </c:pt>
                <c:pt idx="135">
                  <c:v>2.1349999999999945E-2</c:v>
                </c:pt>
                <c:pt idx="136">
                  <c:v>2.1359999999999945E-2</c:v>
                </c:pt>
                <c:pt idx="137">
                  <c:v>2.1369999999999945E-2</c:v>
                </c:pt>
                <c:pt idx="138">
                  <c:v>2.1379999999999944E-2</c:v>
                </c:pt>
                <c:pt idx="139">
                  <c:v>2.1389999999999944E-2</c:v>
                </c:pt>
                <c:pt idx="140">
                  <c:v>2.1399999999999943E-2</c:v>
                </c:pt>
                <c:pt idx="141">
                  <c:v>2.1409999999999943E-2</c:v>
                </c:pt>
                <c:pt idx="142">
                  <c:v>2.1419999999999943E-2</c:v>
                </c:pt>
                <c:pt idx="143">
                  <c:v>2.1429999999999942E-2</c:v>
                </c:pt>
                <c:pt idx="144">
                  <c:v>2.1439999999999942E-2</c:v>
                </c:pt>
                <c:pt idx="145">
                  <c:v>2.1449999999999941E-2</c:v>
                </c:pt>
                <c:pt idx="146">
                  <c:v>2.1459999999999941E-2</c:v>
                </c:pt>
                <c:pt idx="147">
                  <c:v>2.1469999999999941E-2</c:v>
                </c:pt>
                <c:pt idx="148">
                  <c:v>2.147999999999994E-2</c:v>
                </c:pt>
                <c:pt idx="149">
                  <c:v>2.148999999999994E-2</c:v>
                </c:pt>
                <c:pt idx="150">
                  <c:v>2.1499999999999939E-2</c:v>
                </c:pt>
                <c:pt idx="151">
                  <c:v>2.1509999999999939E-2</c:v>
                </c:pt>
                <c:pt idx="152">
                  <c:v>2.1519999999999938E-2</c:v>
                </c:pt>
                <c:pt idx="153">
                  <c:v>2.1529999999999938E-2</c:v>
                </c:pt>
                <c:pt idx="154">
                  <c:v>2.1539999999999938E-2</c:v>
                </c:pt>
                <c:pt idx="155">
                  <c:v>2.1549999999999937E-2</c:v>
                </c:pt>
                <c:pt idx="156">
                  <c:v>2.1559999999999937E-2</c:v>
                </c:pt>
                <c:pt idx="157">
                  <c:v>2.1569999999999936E-2</c:v>
                </c:pt>
                <c:pt idx="158">
                  <c:v>2.1579999999999936E-2</c:v>
                </c:pt>
                <c:pt idx="159">
                  <c:v>2.1589999999999936E-2</c:v>
                </c:pt>
                <c:pt idx="160">
                  <c:v>2.1599999999999935E-2</c:v>
                </c:pt>
                <c:pt idx="161">
                  <c:v>2.1609999999999935E-2</c:v>
                </c:pt>
                <c:pt idx="162">
                  <c:v>2.1619999999999934E-2</c:v>
                </c:pt>
                <c:pt idx="163">
                  <c:v>2.1629999999999934E-2</c:v>
                </c:pt>
                <c:pt idx="164">
                  <c:v>2.1639999999999934E-2</c:v>
                </c:pt>
                <c:pt idx="165">
                  <c:v>2.1649999999999933E-2</c:v>
                </c:pt>
                <c:pt idx="166">
                  <c:v>2.1659999999999933E-2</c:v>
                </c:pt>
                <c:pt idx="167">
                  <c:v>2.1669999999999932E-2</c:v>
                </c:pt>
                <c:pt idx="168">
                  <c:v>2.1679999999999932E-2</c:v>
                </c:pt>
                <c:pt idx="169">
                  <c:v>2.1689999999999932E-2</c:v>
                </c:pt>
                <c:pt idx="170">
                  <c:v>2.1699999999999931E-2</c:v>
                </c:pt>
                <c:pt idx="171">
                  <c:v>2.1709999999999931E-2</c:v>
                </c:pt>
                <c:pt idx="172">
                  <c:v>2.171999999999993E-2</c:v>
                </c:pt>
                <c:pt idx="173">
                  <c:v>2.172999999999993E-2</c:v>
                </c:pt>
                <c:pt idx="174">
                  <c:v>2.173999999999993E-2</c:v>
                </c:pt>
                <c:pt idx="175">
                  <c:v>2.1749999999999929E-2</c:v>
                </c:pt>
                <c:pt idx="176">
                  <c:v>2.1759999999999929E-2</c:v>
                </c:pt>
                <c:pt idx="177">
                  <c:v>2.1769999999999928E-2</c:v>
                </c:pt>
                <c:pt idx="178">
                  <c:v>2.1779999999999928E-2</c:v>
                </c:pt>
                <c:pt idx="179">
                  <c:v>2.1789999999999927E-2</c:v>
                </c:pt>
                <c:pt idx="180">
                  <c:v>2.1799999999999927E-2</c:v>
                </c:pt>
                <c:pt idx="181">
                  <c:v>2.1809999999999927E-2</c:v>
                </c:pt>
                <c:pt idx="182">
                  <c:v>2.1819999999999926E-2</c:v>
                </c:pt>
                <c:pt idx="183">
                  <c:v>2.1829999999999926E-2</c:v>
                </c:pt>
                <c:pt idx="184">
                  <c:v>2.1839999999999925E-2</c:v>
                </c:pt>
                <c:pt idx="185">
                  <c:v>2.1849999999999925E-2</c:v>
                </c:pt>
                <c:pt idx="186">
                  <c:v>2.1859999999999925E-2</c:v>
                </c:pt>
                <c:pt idx="187">
                  <c:v>2.1869999999999924E-2</c:v>
                </c:pt>
                <c:pt idx="188">
                  <c:v>2.1879999999999924E-2</c:v>
                </c:pt>
                <c:pt idx="189">
                  <c:v>2.1889999999999923E-2</c:v>
                </c:pt>
                <c:pt idx="190">
                  <c:v>2.1899999999999923E-2</c:v>
                </c:pt>
                <c:pt idx="191">
                  <c:v>2.1909999999999923E-2</c:v>
                </c:pt>
                <c:pt idx="192">
                  <c:v>2.1919999999999922E-2</c:v>
                </c:pt>
                <c:pt idx="193">
                  <c:v>2.1929999999999922E-2</c:v>
                </c:pt>
                <c:pt idx="194">
                  <c:v>2.1939999999999921E-2</c:v>
                </c:pt>
                <c:pt idx="195">
                  <c:v>2.1949999999999921E-2</c:v>
                </c:pt>
                <c:pt idx="196">
                  <c:v>2.1959999999999921E-2</c:v>
                </c:pt>
                <c:pt idx="197">
                  <c:v>2.196999999999992E-2</c:v>
                </c:pt>
                <c:pt idx="198">
                  <c:v>2.197999999999992E-2</c:v>
                </c:pt>
                <c:pt idx="199">
                  <c:v>2.1989999999999919E-2</c:v>
                </c:pt>
                <c:pt idx="200">
                  <c:v>2.1999999999999919E-2</c:v>
                </c:pt>
                <c:pt idx="201">
                  <c:v>2.2009999999999919E-2</c:v>
                </c:pt>
                <c:pt idx="202">
                  <c:v>2.2019999999999918E-2</c:v>
                </c:pt>
                <c:pt idx="203">
                  <c:v>2.2029999999999918E-2</c:v>
                </c:pt>
                <c:pt idx="204">
                  <c:v>2.2039999999999917E-2</c:v>
                </c:pt>
                <c:pt idx="205">
                  <c:v>2.2049999999999917E-2</c:v>
                </c:pt>
                <c:pt idx="206">
                  <c:v>2.2059999999999916E-2</c:v>
                </c:pt>
                <c:pt idx="207">
                  <c:v>2.2069999999999916E-2</c:v>
                </c:pt>
                <c:pt idx="208">
                  <c:v>2.2079999999999916E-2</c:v>
                </c:pt>
                <c:pt idx="209">
                  <c:v>2.2089999999999915E-2</c:v>
                </c:pt>
                <c:pt idx="210">
                  <c:v>2.2099999999999915E-2</c:v>
                </c:pt>
                <c:pt idx="211">
                  <c:v>2.2109999999999914E-2</c:v>
                </c:pt>
                <c:pt idx="212">
                  <c:v>2.2119999999999914E-2</c:v>
                </c:pt>
                <c:pt idx="213">
                  <c:v>2.2129999999999914E-2</c:v>
                </c:pt>
                <c:pt idx="214">
                  <c:v>2.2139999999999913E-2</c:v>
                </c:pt>
                <c:pt idx="215">
                  <c:v>2.2149999999999913E-2</c:v>
                </c:pt>
                <c:pt idx="216">
                  <c:v>2.2159999999999912E-2</c:v>
                </c:pt>
                <c:pt idx="217">
                  <c:v>2.2169999999999912E-2</c:v>
                </c:pt>
                <c:pt idx="218">
                  <c:v>2.2179999999999912E-2</c:v>
                </c:pt>
                <c:pt idx="219">
                  <c:v>2.2189999999999911E-2</c:v>
                </c:pt>
                <c:pt idx="220">
                  <c:v>2.2199999999999911E-2</c:v>
                </c:pt>
                <c:pt idx="221">
                  <c:v>2.220999999999991E-2</c:v>
                </c:pt>
                <c:pt idx="222">
                  <c:v>2.221999999999991E-2</c:v>
                </c:pt>
                <c:pt idx="223">
                  <c:v>2.222999999999991E-2</c:v>
                </c:pt>
                <c:pt idx="224">
                  <c:v>2.2239999999999909E-2</c:v>
                </c:pt>
                <c:pt idx="225">
                  <c:v>2.2249999999999909E-2</c:v>
                </c:pt>
                <c:pt idx="226">
                  <c:v>2.2259999999999908E-2</c:v>
                </c:pt>
                <c:pt idx="227">
                  <c:v>2.2269999999999908E-2</c:v>
                </c:pt>
                <c:pt idx="228">
                  <c:v>2.2279999999999908E-2</c:v>
                </c:pt>
                <c:pt idx="229">
                  <c:v>2.2289999999999907E-2</c:v>
                </c:pt>
                <c:pt idx="230">
                  <c:v>2.2299999999999907E-2</c:v>
                </c:pt>
                <c:pt idx="231">
                  <c:v>2.2309999999999906E-2</c:v>
                </c:pt>
                <c:pt idx="232">
                  <c:v>2.2319999999999906E-2</c:v>
                </c:pt>
                <c:pt idx="233">
                  <c:v>2.2329999999999905E-2</c:v>
                </c:pt>
                <c:pt idx="234">
                  <c:v>2.2339999999999905E-2</c:v>
                </c:pt>
                <c:pt idx="235">
                  <c:v>2.2349999999999905E-2</c:v>
                </c:pt>
                <c:pt idx="236">
                  <c:v>2.2359999999999904E-2</c:v>
                </c:pt>
                <c:pt idx="237">
                  <c:v>2.2369999999999904E-2</c:v>
                </c:pt>
                <c:pt idx="238">
                  <c:v>2.2379999999999903E-2</c:v>
                </c:pt>
                <c:pt idx="239">
                  <c:v>2.2389999999999903E-2</c:v>
                </c:pt>
                <c:pt idx="240">
                  <c:v>2.2399999999999903E-2</c:v>
                </c:pt>
                <c:pt idx="241">
                  <c:v>2.2409999999999902E-2</c:v>
                </c:pt>
                <c:pt idx="242">
                  <c:v>2.2419999999999902E-2</c:v>
                </c:pt>
                <c:pt idx="243">
                  <c:v>2.2429999999999901E-2</c:v>
                </c:pt>
                <c:pt idx="244">
                  <c:v>2.2439999999999901E-2</c:v>
                </c:pt>
                <c:pt idx="245">
                  <c:v>2.2449999999999901E-2</c:v>
                </c:pt>
                <c:pt idx="246">
                  <c:v>2.24599999999999E-2</c:v>
                </c:pt>
                <c:pt idx="247">
                  <c:v>2.24699999999999E-2</c:v>
                </c:pt>
                <c:pt idx="248">
                  <c:v>2.2479999999999899E-2</c:v>
                </c:pt>
                <c:pt idx="249">
                  <c:v>2.2489999999999899E-2</c:v>
                </c:pt>
                <c:pt idx="250">
                  <c:v>2.2499999999999899E-2</c:v>
                </c:pt>
                <c:pt idx="251">
                  <c:v>2.2509999999999898E-2</c:v>
                </c:pt>
                <c:pt idx="252">
                  <c:v>2.2519999999999898E-2</c:v>
                </c:pt>
                <c:pt idx="253">
                  <c:v>2.2529999999999897E-2</c:v>
                </c:pt>
                <c:pt idx="254">
                  <c:v>2.2539999999999897E-2</c:v>
                </c:pt>
                <c:pt idx="255">
                  <c:v>2.2549999999999897E-2</c:v>
                </c:pt>
                <c:pt idx="256">
                  <c:v>2.2559999999999896E-2</c:v>
                </c:pt>
                <c:pt idx="257">
                  <c:v>2.2569999999999896E-2</c:v>
                </c:pt>
                <c:pt idx="258">
                  <c:v>2.2579999999999895E-2</c:v>
                </c:pt>
                <c:pt idx="259">
                  <c:v>2.2589999999999895E-2</c:v>
                </c:pt>
                <c:pt idx="260">
                  <c:v>2.2599999999999894E-2</c:v>
                </c:pt>
                <c:pt idx="261">
                  <c:v>2.2609999999999894E-2</c:v>
                </c:pt>
                <c:pt idx="262">
                  <c:v>2.2619999999999894E-2</c:v>
                </c:pt>
                <c:pt idx="263">
                  <c:v>2.2629999999999893E-2</c:v>
                </c:pt>
                <c:pt idx="264">
                  <c:v>2.2639999999999893E-2</c:v>
                </c:pt>
                <c:pt idx="265">
                  <c:v>2.2649999999999892E-2</c:v>
                </c:pt>
                <c:pt idx="266">
                  <c:v>2.2659999999999892E-2</c:v>
                </c:pt>
                <c:pt idx="267">
                  <c:v>2.2669999999999892E-2</c:v>
                </c:pt>
                <c:pt idx="268">
                  <c:v>2.2679999999999891E-2</c:v>
                </c:pt>
                <c:pt idx="269">
                  <c:v>2.2689999999999891E-2</c:v>
                </c:pt>
                <c:pt idx="270">
                  <c:v>2.269999999999989E-2</c:v>
                </c:pt>
                <c:pt idx="271">
                  <c:v>2.270999999999989E-2</c:v>
                </c:pt>
                <c:pt idx="272">
                  <c:v>2.271999999999989E-2</c:v>
                </c:pt>
                <c:pt idx="273">
                  <c:v>2.2729999999999889E-2</c:v>
                </c:pt>
                <c:pt idx="274">
                  <c:v>2.2739999999999889E-2</c:v>
                </c:pt>
                <c:pt idx="275">
                  <c:v>2.2749999999999888E-2</c:v>
                </c:pt>
                <c:pt idx="276">
                  <c:v>2.2759999999999888E-2</c:v>
                </c:pt>
                <c:pt idx="277">
                  <c:v>2.2769999999999888E-2</c:v>
                </c:pt>
                <c:pt idx="278">
                  <c:v>2.2779999999999887E-2</c:v>
                </c:pt>
                <c:pt idx="279">
                  <c:v>2.2789999999999887E-2</c:v>
                </c:pt>
                <c:pt idx="280">
                  <c:v>2.2799999999999886E-2</c:v>
                </c:pt>
                <c:pt idx="281">
                  <c:v>2.2809999999999886E-2</c:v>
                </c:pt>
                <c:pt idx="282">
                  <c:v>2.2819999999999886E-2</c:v>
                </c:pt>
                <c:pt idx="283">
                  <c:v>2.2829999999999885E-2</c:v>
                </c:pt>
                <c:pt idx="284">
                  <c:v>2.2839999999999885E-2</c:v>
                </c:pt>
                <c:pt idx="285">
                  <c:v>2.2849999999999884E-2</c:v>
                </c:pt>
                <c:pt idx="286">
                  <c:v>2.2859999999999884E-2</c:v>
                </c:pt>
                <c:pt idx="287">
                  <c:v>2.2869999999999883E-2</c:v>
                </c:pt>
                <c:pt idx="288">
                  <c:v>2.2879999999999883E-2</c:v>
                </c:pt>
                <c:pt idx="289">
                  <c:v>2.2889999999999883E-2</c:v>
                </c:pt>
                <c:pt idx="290">
                  <c:v>2.2899999999999882E-2</c:v>
                </c:pt>
                <c:pt idx="291">
                  <c:v>2.2909999999999882E-2</c:v>
                </c:pt>
                <c:pt idx="292">
                  <c:v>2.2919999999999881E-2</c:v>
                </c:pt>
                <c:pt idx="293">
                  <c:v>2.2929999999999881E-2</c:v>
                </c:pt>
                <c:pt idx="294">
                  <c:v>2.2939999999999881E-2</c:v>
                </c:pt>
                <c:pt idx="295">
                  <c:v>2.294999999999988E-2</c:v>
                </c:pt>
                <c:pt idx="296">
                  <c:v>2.295999999999988E-2</c:v>
                </c:pt>
                <c:pt idx="297">
                  <c:v>2.2969999999999879E-2</c:v>
                </c:pt>
                <c:pt idx="298">
                  <c:v>2.2979999999999879E-2</c:v>
                </c:pt>
                <c:pt idx="299">
                  <c:v>2.2989999999999879E-2</c:v>
                </c:pt>
                <c:pt idx="300">
                  <c:v>2.2999999999999878E-2</c:v>
                </c:pt>
                <c:pt idx="301">
                  <c:v>2.3009999999999878E-2</c:v>
                </c:pt>
                <c:pt idx="302">
                  <c:v>2.3019999999999877E-2</c:v>
                </c:pt>
                <c:pt idx="303">
                  <c:v>2.3029999999999877E-2</c:v>
                </c:pt>
                <c:pt idx="304">
                  <c:v>2.3039999999999877E-2</c:v>
                </c:pt>
                <c:pt idx="305">
                  <c:v>2.3049999999999876E-2</c:v>
                </c:pt>
                <c:pt idx="306">
                  <c:v>2.3059999999999876E-2</c:v>
                </c:pt>
                <c:pt idx="307">
                  <c:v>2.3069999999999875E-2</c:v>
                </c:pt>
                <c:pt idx="308">
                  <c:v>2.3079999999999875E-2</c:v>
                </c:pt>
                <c:pt idx="309">
                  <c:v>2.3089999999999875E-2</c:v>
                </c:pt>
                <c:pt idx="310">
                  <c:v>2.3099999999999874E-2</c:v>
                </c:pt>
                <c:pt idx="311">
                  <c:v>2.3109999999999874E-2</c:v>
                </c:pt>
                <c:pt idx="312">
                  <c:v>2.3119999999999873E-2</c:v>
                </c:pt>
                <c:pt idx="313">
                  <c:v>2.3129999999999873E-2</c:v>
                </c:pt>
                <c:pt idx="314">
                  <c:v>2.3139999999999872E-2</c:v>
                </c:pt>
                <c:pt idx="315">
                  <c:v>2.3149999999999872E-2</c:v>
                </c:pt>
                <c:pt idx="316">
                  <c:v>2.3159999999999872E-2</c:v>
                </c:pt>
                <c:pt idx="317">
                  <c:v>2.3169999999999871E-2</c:v>
                </c:pt>
                <c:pt idx="318">
                  <c:v>2.3179999999999871E-2</c:v>
                </c:pt>
                <c:pt idx="319">
                  <c:v>2.318999999999987E-2</c:v>
                </c:pt>
                <c:pt idx="320">
                  <c:v>2.319999999999987E-2</c:v>
                </c:pt>
                <c:pt idx="321">
                  <c:v>2.320999999999987E-2</c:v>
                </c:pt>
                <c:pt idx="322">
                  <c:v>2.3219999999999869E-2</c:v>
                </c:pt>
                <c:pt idx="323">
                  <c:v>2.3229999999999869E-2</c:v>
                </c:pt>
                <c:pt idx="324">
                  <c:v>2.3239999999999868E-2</c:v>
                </c:pt>
                <c:pt idx="325">
                  <c:v>2.3249999999999868E-2</c:v>
                </c:pt>
                <c:pt idx="326">
                  <c:v>2.3259999999999868E-2</c:v>
                </c:pt>
                <c:pt idx="327">
                  <c:v>2.3269999999999867E-2</c:v>
                </c:pt>
                <c:pt idx="328">
                  <c:v>2.3279999999999867E-2</c:v>
                </c:pt>
                <c:pt idx="329">
                  <c:v>2.3289999999999866E-2</c:v>
                </c:pt>
                <c:pt idx="330">
                  <c:v>2.3299999999999866E-2</c:v>
                </c:pt>
                <c:pt idx="331">
                  <c:v>2.3309999999999866E-2</c:v>
                </c:pt>
                <c:pt idx="332">
                  <c:v>2.3319999999999865E-2</c:v>
                </c:pt>
                <c:pt idx="333">
                  <c:v>2.3329999999999865E-2</c:v>
                </c:pt>
                <c:pt idx="334">
                  <c:v>2.3339999999999864E-2</c:v>
                </c:pt>
                <c:pt idx="335">
                  <c:v>2.3349999999999864E-2</c:v>
                </c:pt>
                <c:pt idx="336">
                  <c:v>2.3359999999999864E-2</c:v>
                </c:pt>
                <c:pt idx="337">
                  <c:v>2.3369999999999863E-2</c:v>
                </c:pt>
                <c:pt idx="338">
                  <c:v>2.3379999999999863E-2</c:v>
                </c:pt>
                <c:pt idx="339">
                  <c:v>2.3389999999999862E-2</c:v>
                </c:pt>
                <c:pt idx="340">
                  <c:v>2.3399999999999862E-2</c:v>
                </c:pt>
                <c:pt idx="341">
                  <c:v>2.3409999999999861E-2</c:v>
                </c:pt>
                <c:pt idx="342">
                  <c:v>2.3419999999999861E-2</c:v>
                </c:pt>
                <c:pt idx="343">
                  <c:v>2.3429999999999861E-2</c:v>
                </c:pt>
                <c:pt idx="344">
                  <c:v>2.343999999999986E-2</c:v>
                </c:pt>
                <c:pt idx="345">
                  <c:v>2.344999999999986E-2</c:v>
                </c:pt>
                <c:pt idx="346">
                  <c:v>2.3459999999999859E-2</c:v>
                </c:pt>
                <c:pt idx="347">
                  <c:v>2.3469999999999859E-2</c:v>
                </c:pt>
                <c:pt idx="348">
                  <c:v>2.3479999999999859E-2</c:v>
                </c:pt>
                <c:pt idx="349">
                  <c:v>2.3489999999999858E-2</c:v>
                </c:pt>
                <c:pt idx="350">
                  <c:v>2.3499999999999858E-2</c:v>
                </c:pt>
                <c:pt idx="351">
                  <c:v>2.3509999999999857E-2</c:v>
                </c:pt>
                <c:pt idx="352">
                  <c:v>2.3519999999999857E-2</c:v>
                </c:pt>
                <c:pt idx="353">
                  <c:v>2.3529999999999857E-2</c:v>
                </c:pt>
                <c:pt idx="354">
                  <c:v>2.3539999999999856E-2</c:v>
                </c:pt>
                <c:pt idx="355">
                  <c:v>2.3549999999999856E-2</c:v>
                </c:pt>
                <c:pt idx="356">
                  <c:v>2.3559999999999855E-2</c:v>
                </c:pt>
                <c:pt idx="357">
                  <c:v>2.3569999999999855E-2</c:v>
                </c:pt>
                <c:pt idx="358">
                  <c:v>2.3579999999999855E-2</c:v>
                </c:pt>
                <c:pt idx="359">
                  <c:v>2.3589999999999854E-2</c:v>
                </c:pt>
                <c:pt idx="360">
                  <c:v>2.3599999999999854E-2</c:v>
                </c:pt>
                <c:pt idx="361">
                  <c:v>2.3609999999999853E-2</c:v>
                </c:pt>
                <c:pt idx="362">
                  <c:v>2.3619999999999853E-2</c:v>
                </c:pt>
                <c:pt idx="363">
                  <c:v>2.3629999999999853E-2</c:v>
                </c:pt>
                <c:pt idx="364">
                  <c:v>2.3639999999999852E-2</c:v>
                </c:pt>
                <c:pt idx="365">
                  <c:v>2.3649999999999852E-2</c:v>
                </c:pt>
                <c:pt idx="366">
                  <c:v>2.3659999999999851E-2</c:v>
                </c:pt>
                <c:pt idx="367">
                  <c:v>2.3669999999999851E-2</c:v>
                </c:pt>
                <c:pt idx="368">
                  <c:v>2.367999999999985E-2</c:v>
                </c:pt>
                <c:pt idx="369">
                  <c:v>2.368999999999985E-2</c:v>
                </c:pt>
                <c:pt idx="370">
                  <c:v>2.369999999999985E-2</c:v>
                </c:pt>
                <c:pt idx="371">
                  <c:v>2.3709999999999849E-2</c:v>
                </c:pt>
                <c:pt idx="372">
                  <c:v>2.3719999999999849E-2</c:v>
                </c:pt>
                <c:pt idx="373">
                  <c:v>2.3729999999999848E-2</c:v>
                </c:pt>
                <c:pt idx="374">
                  <c:v>2.3739999999999848E-2</c:v>
                </c:pt>
                <c:pt idx="375">
                  <c:v>2.3749999999999848E-2</c:v>
                </c:pt>
                <c:pt idx="376">
                  <c:v>2.3759999999999847E-2</c:v>
                </c:pt>
                <c:pt idx="377">
                  <c:v>2.3769999999999847E-2</c:v>
                </c:pt>
                <c:pt idx="378">
                  <c:v>2.3779999999999846E-2</c:v>
                </c:pt>
                <c:pt idx="379">
                  <c:v>2.3789999999999846E-2</c:v>
                </c:pt>
                <c:pt idx="380">
                  <c:v>2.3799999999999846E-2</c:v>
                </c:pt>
                <c:pt idx="381">
                  <c:v>2.3809999999999845E-2</c:v>
                </c:pt>
                <c:pt idx="382">
                  <c:v>2.3819999999999845E-2</c:v>
                </c:pt>
                <c:pt idx="383">
                  <c:v>2.3829999999999844E-2</c:v>
                </c:pt>
                <c:pt idx="384">
                  <c:v>2.3839999999999844E-2</c:v>
                </c:pt>
                <c:pt idx="385">
                  <c:v>2.3849999999999844E-2</c:v>
                </c:pt>
                <c:pt idx="386">
                  <c:v>2.3859999999999843E-2</c:v>
                </c:pt>
                <c:pt idx="387">
                  <c:v>2.3869999999999843E-2</c:v>
                </c:pt>
                <c:pt idx="388">
                  <c:v>2.3879999999999842E-2</c:v>
                </c:pt>
                <c:pt idx="389">
                  <c:v>2.3889999999999842E-2</c:v>
                </c:pt>
                <c:pt idx="390">
                  <c:v>2.3899999999999842E-2</c:v>
                </c:pt>
                <c:pt idx="391">
                  <c:v>2.3909999999999841E-2</c:v>
                </c:pt>
                <c:pt idx="392">
                  <c:v>2.3919999999999841E-2</c:v>
                </c:pt>
                <c:pt idx="393">
                  <c:v>2.392999999999984E-2</c:v>
                </c:pt>
                <c:pt idx="394">
                  <c:v>2.393999999999984E-2</c:v>
                </c:pt>
                <c:pt idx="395">
                  <c:v>2.3949999999999839E-2</c:v>
                </c:pt>
                <c:pt idx="396">
                  <c:v>2.3959999999999839E-2</c:v>
                </c:pt>
                <c:pt idx="397">
                  <c:v>2.3969999999999839E-2</c:v>
                </c:pt>
                <c:pt idx="398">
                  <c:v>2.3979999999999838E-2</c:v>
                </c:pt>
                <c:pt idx="399">
                  <c:v>2.3989999999999838E-2</c:v>
                </c:pt>
                <c:pt idx="400">
                  <c:v>2.3999999999999837E-2</c:v>
                </c:pt>
                <c:pt idx="401">
                  <c:v>2.4009999999999837E-2</c:v>
                </c:pt>
                <c:pt idx="402">
                  <c:v>2.4019999999999837E-2</c:v>
                </c:pt>
                <c:pt idx="403">
                  <c:v>2.4029999999999836E-2</c:v>
                </c:pt>
                <c:pt idx="404">
                  <c:v>2.4039999999999836E-2</c:v>
                </c:pt>
                <c:pt idx="405">
                  <c:v>2.4049999999999835E-2</c:v>
                </c:pt>
                <c:pt idx="406">
                  <c:v>2.4059999999999835E-2</c:v>
                </c:pt>
                <c:pt idx="407">
                  <c:v>2.4069999999999835E-2</c:v>
                </c:pt>
                <c:pt idx="408">
                  <c:v>2.4079999999999834E-2</c:v>
                </c:pt>
                <c:pt idx="409">
                  <c:v>2.4089999999999834E-2</c:v>
                </c:pt>
                <c:pt idx="410">
                  <c:v>2.4099999999999833E-2</c:v>
                </c:pt>
                <c:pt idx="411">
                  <c:v>2.4109999999999833E-2</c:v>
                </c:pt>
                <c:pt idx="412">
                  <c:v>2.4119999999999833E-2</c:v>
                </c:pt>
                <c:pt idx="413">
                  <c:v>2.4129999999999832E-2</c:v>
                </c:pt>
                <c:pt idx="414">
                  <c:v>2.4139999999999832E-2</c:v>
                </c:pt>
                <c:pt idx="415">
                  <c:v>2.4149999999999831E-2</c:v>
                </c:pt>
                <c:pt idx="416">
                  <c:v>2.4159999999999831E-2</c:v>
                </c:pt>
                <c:pt idx="417">
                  <c:v>2.4169999999999831E-2</c:v>
                </c:pt>
                <c:pt idx="418">
                  <c:v>2.417999999999983E-2</c:v>
                </c:pt>
                <c:pt idx="419">
                  <c:v>2.418999999999983E-2</c:v>
                </c:pt>
                <c:pt idx="420">
                  <c:v>2.4199999999999829E-2</c:v>
                </c:pt>
                <c:pt idx="421">
                  <c:v>2.4209999999999829E-2</c:v>
                </c:pt>
                <c:pt idx="422">
                  <c:v>2.4219999999999828E-2</c:v>
                </c:pt>
                <c:pt idx="423">
                  <c:v>2.4229999999999828E-2</c:v>
                </c:pt>
                <c:pt idx="424">
                  <c:v>2.4239999999999828E-2</c:v>
                </c:pt>
                <c:pt idx="425">
                  <c:v>2.4249999999999827E-2</c:v>
                </c:pt>
                <c:pt idx="426">
                  <c:v>2.4259999999999827E-2</c:v>
                </c:pt>
                <c:pt idx="427">
                  <c:v>2.4269999999999826E-2</c:v>
                </c:pt>
                <c:pt idx="428">
                  <c:v>2.4279999999999826E-2</c:v>
                </c:pt>
                <c:pt idx="429">
                  <c:v>2.4289999999999826E-2</c:v>
                </c:pt>
                <c:pt idx="430">
                  <c:v>2.4299999999999825E-2</c:v>
                </c:pt>
                <c:pt idx="431">
                  <c:v>2.4309999999999825E-2</c:v>
                </c:pt>
                <c:pt idx="432">
                  <c:v>2.4319999999999824E-2</c:v>
                </c:pt>
                <c:pt idx="433">
                  <c:v>2.4329999999999824E-2</c:v>
                </c:pt>
                <c:pt idx="434">
                  <c:v>2.4339999999999824E-2</c:v>
                </c:pt>
                <c:pt idx="435">
                  <c:v>2.4349999999999823E-2</c:v>
                </c:pt>
                <c:pt idx="436">
                  <c:v>2.4359999999999823E-2</c:v>
                </c:pt>
                <c:pt idx="437">
                  <c:v>2.4369999999999822E-2</c:v>
                </c:pt>
                <c:pt idx="438">
                  <c:v>2.4379999999999822E-2</c:v>
                </c:pt>
                <c:pt idx="439">
                  <c:v>2.4389999999999822E-2</c:v>
                </c:pt>
                <c:pt idx="440">
                  <c:v>2.4399999999999821E-2</c:v>
                </c:pt>
                <c:pt idx="441">
                  <c:v>2.4409999999999821E-2</c:v>
                </c:pt>
                <c:pt idx="442">
                  <c:v>2.441999999999982E-2</c:v>
                </c:pt>
                <c:pt idx="443">
                  <c:v>2.442999999999982E-2</c:v>
                </c:pt>
                <c:pt idx="444">
                  <c:v>2.443999999999982E-2</c:v>
                </c:pt>
                <c:pt idx="445">
                  <c:v>2.4449999999999819E-2</c:v>
                </c:pt>
                <c:pt idx="446">
                  <c:v>2.4459999999999819E-2</c:v>
                </c:pt>
                <c:pt idx="447">
                  <c:v>2.4469999999999818E-2</c:v>
                </c:pt>
                <c:pt idx="448">
                  <c:v>2.4479999999999818E-2</c:v>
                </c:pt>
                <c:pt idx="449">
                  <c:v>2.4489999999999817E-2</c:v>
                </c:pt>
                <c:pt idx="450">
                  <c:v>2.4499999999999817E-2</c:v>
                </c:pt>
                <c:pt idx="451">
                  <c:v>2.4509999999999817E-2</c:v>
                </c:pt>
                <c:pt idx="452">
                  <c:v>2.4519999999999816E-2</c:v>
                </c:pt>
                <c:pt idx="453">
                  <c:v>2.4529999999999816E-2</c:v>
                </c:pt>
                <c:pt idx="454">
                  <c:v>2.4539999999999815E-2</c:v>
                </c:pt>
                <c:pt idx="455">
                  <c:v>2.4549999999999815E-2</c:v>
                </c:pt>
                <c:pt idx="456">
                  <c:v>2.4559999999999815E-2</c:v>
                </c:pt>
                <c:pt idx="457">
                  <c:v>2.4569999999999814E-2</c:v>
                </c:pt>
                <c:pt idx="458">
                  <c:v>2.4579999999999814E-2</c:v>
                </c:pt>
                <c:pt idx="459">
                  <c:v>2.4589999999999813E-2</c:v>
                </c:pt>
                <c:pt idx="460">
                  <c:v>2.4599999999999813E-2</c:v>
                </c:pt>
                <c:pt idx="461">
                  <c:v>2.4609999999999813E-2</c:v>
                </c:pt>
                <c:pt idx="462">
                  <c:v>2.4619999999999812E-2</c:v>
                </c:pt>
                <c:pt idx="463">
                  <c:v>2.4629999999999812E-2</c:v>
                </c:pt>
                <c:pt idx="464">
                  <c:v>2.4639999999999811E-2</c:v>
                </c:pt>
                <c:pt idx="465">
                  <c:v>2.4649999999999811E-2</c:v>
                </c:pt>
                <c:pt idx="466">
                  <c:v>2.4659999999999811E-2</c:v>
                </c:pt>
                <c:pt idx="467">
                  <c:v>2.466999999999981E-2</c:v>
                </c:pt>
                <c:pt idx="468">
                  <c:v>2.467999999999981E-2</c:v>
                </c:pt>
                <c:pt idx="469">
                  <c:v>2.4689999999999809E-2</c:v>
                </c:pt>
                <c:pt idx="470">
                  <c:v>2.4699999999999809E-2</c:v>
                </c:pt>
                <c:pt idx="471">
                  <c:v>2.4709999999999809E-2</c:v>
                </c:pt>
                <c:pt idx="472">
                  <c:v>2.4719999999999808E-2</c:v>
                </c:pt>
                <c:pt idx="473">
                  <c:v>2.4729999999999808E-2</c:v>
                </c:pt>
                <c:pt idx="474">
                  <c:v>2.4739999999999807E-2</c:v>
                </c:pt>
                <c:pt idx="475">
                  <c:v>2.4749999999999807E-2</c:v>
                </c:pt>
                <c:pt idx="476">
                  <c:v>2.4759999999999806E-2</c:v>
                </c:pt>
                <c:pt idx="477">
                  <c:v>2.4769999999999806E-2</c:v>
                </c:pt>
                <c:pt idx="478">
                  <c:v>2.4779999999999806E-2</c:v>
                </c:pt>
                <c:pt idx="479">
                  <c:v>2.4789999999999805E-2</c:v>
                </c:pt>
                <c:pt idx="480">
                  <c:v>2.4799999999999805E-2</c:v>
                </c:pt>
                <c:pt idx="481">
                  <c:v>2.4809999999999804E-2</c:v>
                </c:pt>
                <c:pt idx="482">
                  <c:v>2.4819999999999804E-2</c:v>
                </c:pt>
                <c:pt idx="483">
                  <c:v>2.4829999999999804E-2</c:v>
                </c:pt>
                <c:pt idx="484">
                  <c:v>2.4839999999999803E-2</c:v>
                </c:pt>
                <c:pt idx="485">
                  <c:v>2.4849999999999803E-2</c:v>
                </c:pt>
                <c:pt idx="486">
                  <c:v>2.4859999999999802E-2</c:v>
                </c:pt>
                <c:pt idx="487">
                  <c:v>2.4869999999999802E-2</c:v>
                </c:pt>
                <c:pt idx="488">
                  <c:v>2.4879999999999802E-2</c:v>
                </c:pt>
                <c:pt idx="489">
                  <c:v>2.4889999999999801E-2</c:v>
                </c:pt>
                <c:pt idx="490">
                  <c:v>2.4899999999999801E-2</c:v>
                </c:pt>
                <c:pt idx="491">
                  <c:v>2.49099999999998E-2</c:v>
                </c:pt>
                <c:pt idx="492">
                  <c:v>2.49199999999998E-2</c:v>
                </c:pt>
                <c:pt idx="493">
                  <c:v>2.49299999999998E-2</c:v>
                </c:pt>
                <c:pt idx="494">
                  <c:v>2.4939999999999799E-2</c:v>
                </c:pt>
                <c:pt idx="495">
                  <c:v>2.4949999999999799E-2</c:v>
                </c:pt>
                <c:pt idx="496">
                  <c:v>2.4959999999999798E-2</c:v>
                </c:pt>
                <c:pt idx="497">
                  <c:v>2.4969999999999798E-2</c:v>
                </c:pt>
                <c:pt idx="498">
                  <c:v>2.4979999999999798E-2</c:v>
                </c:pt>
                <c:pt idx="499">
                  <c:v>2.4989999999999797E-2</c:v>
                </c:pt>
                <c:pt idx="500">
                  <c:v>2.4999999999999797E-2</c:v>
                </c:pt>
                <c:pt idx="501">
                  <c:v>2.5009999999999796E-2</c:v>
                </c:pt>
                <c:pt idx="502">
                  <c:v>2.5019999999999796E-2</c:v>
                </c:pt>
                <c:pt idx="503">
                  <c:v>2.5029999999999795E-2</c:v>
                </c:pt>
                <c:pt idx="504">
                  <c:v>2.5039999999999795E-2</c:v>
                </c:pt>
                <c:pt idx="505">
                  <c:v>2.5049999999999795E-2</c:v>
                </c:pt>
                <c:pt idx="506">
                  <c:v>2.5059999999999794E-2</c:v>
                </c:pt>
                <c:pt idx="507">
                  <c:v>2.5069999999999794E-2</c:v>
                </c:pt>
                <c:pt idx="508">
                  <c:v>2.5079999999999793E-2</c:v>
                </c:pt>
                <c:pt idx="509">
                  <c:v>2.5089999999999793E-2</c:v>
                </c:pt>
                <c:pt idx="510">
                  <c:v>2.5099999999999793E-2</c:v>
                </c:pt>
                <c:pt idx="511">
                  <c:v>2.5109999999999792E-2</c:v>
                </c:pt>
                <c:pt idx="512">
                  <c:v>2.5119999999999792E-2</c:v>
                </c:pt>
                <c:pt idx="513">
                  <c:v>2.5129999999999791E-2</c:v>
                </c:pt>
                <c:pt idx="514">
                  <c:v>2.5139999999999791E-2</c:v>
                </c:pt>
                <c:pt idx="515">
                  <c:v>2.5149999999999791E-2</c:v>
                </c:pt>
                <c:pt idx="516">
                  <c:v>2.515999999999979E-2</c:v>
                </c:pt>
                <c:pt idx="517">
                  <c:v>2.516999999999979E-2</c:v>
                </c:pt>
                <c:pt idx="518">
                  <c:v>2.5179999999999789E-2</c:v>
                </c:pt>
                <c:pt idx="519">
                  <c:v>2.5189999999999789E-2</c:v>
                </c:pt>
                <c:pt idx="520">
                  <c:v>2.5199999999999789E-2</c:v>
                </c:pt>
                <c:pt idx="521">
                  <c:v>2.5209999999999788E-2</c:v>
                </c:pt>
                <c:pt idx="522">
                  <c:v>2.5219999999999788E-2</c:v>
                </c:pt>
                <c:pt idx="523">
                  <c:v>2.5229999999999787E-2</c:v>
                </c:pt>
                <c:pt idx="524">
                  <c:v>2.5239999999999787E-2</c:v>
                </c:pt>
                <c:pt idx="525">
                  <c:v>2.5249999999999787E-2</c:v>
                </c:pt>
                <c:pt idx="526">
                  <c:v>2.5259999999999786E-2</c:v>
                </c:pt>
                <c:pt idx="527">
                  <c:v>2.5269999999999786E-2</c:v>
                </c:pt>
                <c:pt idx="528">
                  <c:v>2.5279999999999785E-2</c:v>
                </c:pt>
                <c:pt idx="529">
                  <c:v>2.5289999999999785E-2</c:v>
                </c:pt>
                <c:pt idx="530">
                  <c:v>2.5299999999999784E-2</c:v>
                </c:pt>
                <c:pt idx="531">
                  <c:v>2.5309999999999784E-2</c:v>
                </c:pt>
                <c:pt idx="532">
                  <c:v>2.5319999999999784E-2</c:v>
                </c:pt>
                <c:pt idx="533">
                  <c:v>2.5329999999999783E-2</c:v>
                </c:pt>
                <c:pt idx="534">
                  <c:v>2.5339999999999783E-2</c:v>
                </c:pt>
                <c:pt idx="535">
                  <c:v>2.5349999999999782E-2</c:v>
                </c:pt>
                <c:pt idx="536">
                  <c:v>2.5359999999999782E-2</c:v>
                </c:pt>
                <c:pt idx="537">
                  <c:v>2.5369999999999782E-2</c:v>
                </c:pt>
                <c:pt idx="538">
                  <c:v>2.5379999999999781E-2</c:v>
                </c:pt>
                <c:pt idx="539">
                  <c:v>2.5389999999999781E-2</c:v>
                </c:pt>
                <c:pt idx="540">
                  <c:v>2.539999999999978E-2</c:v>
                </c:pt>
                <c:pt idx="541">
                  <c:v>2.540999999999978E-2</c:v>
                </c:pt>
                <c:pt idx="542">
                  <c:v>2.541999999999978E-2</c:v>
                </c:pt>
                <c:pt idx="543">
                  <c:v>2.5429999999999779E-2</c:v>
                </c:pt>
                <c:pt idx="544">
                  <c:v>2.5439999999999779E-2</c:v>
                </c:pt>
                <c:pt idx="545">
                  <c:v>2.5449999999999778E-2</c:v>
                </c:pt>
                <c:pt idx="546">
                  <c:v>2.5459999999999778E-2</c:v>
                </c:pt>
                <c:pt idx="547">
                  <c:v>2.5469999999999778E-2</c:v>
                </c:pt>
                <c:pt idx="548">
                  <c:v>2.5479999999999777E-2</c:v>
                </c:pt>
                <c:pt idx="549">
                  <c:v>2.5489999999999777E-2</c:v>
                </c:pt>
                <c:pt idx="550">
                  <c:v>2.5499999999999776E-2</c:v>
                </c:pt>
                <c:pt idx="551">
                  <c:v>2.5509999999999776E-2</c:v>
                </c:pt>
                <c:pt idx="552">
                  <c:v>2.5519999999999776E-2</c:v>
                </c:pt>
                <c:pt idx="553">
                  <c:v>2.5529999999999775E-2</c:v>
                </c:pt>
                <c:pt idx="554">
                  <c:v>2.5539999999999775E-2</c:v>
                </c:pt>
                <c:pt idx="555">
                  <c:v>2.5549999999999774E-2</c:v>
                </c:pt>
                <c:pt idx="556">
                  <c:v>2.5559999999999774E-2</c:v>
                </c:pt>
                <c:pt idx="557">
                  <c:v>2.5569999999999773E-2</c:v>
                </c:pt>
                <c:pt idx="558">
                  <c:v>2.5579999999999773E-2</c:v>
                </c:pt>
                <c:pt idx="559">
                  <c:v>2.5589999999999773E-2</c:v>
                </c:pt>
                <c:pt idx="560">
                  <c:v>2.5599999999999772E-2</c:v>
                </c:pt>
                <c:pt idx="561">
                  <c:v>2.5609999999999772E-2</c:v>
                </c:pt>
                <c:pt idx="562">
                  <c:v>2.5619999999999771E-2</c:v>
                </c:pt>
                <c:pt idx="563">
                  <c:v>2.5629999999999771E-2</c:v>
                </c:pt>
                <c:pt idx="564">
                  <c:v>2.5639999999999771E-2</c:v>
                </c:pt>
                <c:pt idx="565">
                  <c:v>2.564999999999977E-2</c:v>
                </c:pt>
                <c:pt idx="566">
                  <c:v>2.565999999999977E-2</c:v>
                </c:pt>
                <c:pt idx="567">
                  <c:v>2.5669999999999769E-2</c:v>
                </c:pt>
                <c:pt idx="568">
                  <c:v>2.5679999999999769E-2</c:v>
                </c:pt>
                <c:pt idx="569">
                  <c:v>2.5689999999999769E-2</c:v>
                </c:pt>
                <c:pt idx="570">
                  <c:v>2.5699999999999768E-2</c:v>
                </c:pt>
                <c:pt idx="571">
                  <c:v>2.5709999999999768E-2</c:v>
                </c:pt>
                <c:pt idx="572">
                  <c:v>2.5719999999999767E-2</c:v>
                </c:pt>
                <c:pt idx="573">
                  <c:v>2.5729999999999767E-2</c:v>
                </c:pt>
                <c:pt idx="574">
                  <c:v>2.5739999999999767E-2</c:v>
                </c:pt>
                <c:pt idx="575">
                  <c:v>2.5749999999999766E-2</c:v>
                </c:pt>
                <c:pt idx="576">
                  <c:v>2.5759999999999766E-2</c:v>
                </c:pt>
                <c:pt idx="577">
                  <c:v>2.5769999999999765E-2</c:v>
                </c:pt>
                <c:pt idx="578">
                  <c:v>2.5779999999999765E-2</c:v>
                </c:pt>
                <c:pt idx="579">
                  <c:v>2.5789999999999765E-2</c:v>
                </c:pt>
                <c:pt idx="580">
                  <c:v>2.5799999999999764E-2</c:v>
                </c:pt>
                <c:pt idx="581">
                  <c:v>2.5809999999999764E-2</c:v>
                </c:pt>
                <c:pt idx="582">
                  <c:v>2.5819999999999763E-2</c:v>
                </c:pt>
                <c:pt idx="583">
                  <c:v>2.5829999999999763E-2</c:v>
                </c:pt>
                <c:pt idx="584">
                  <c:v>2.5839999999999762E-2</c:v>
                </c:pt>
                <c:pt idx="585">
                  <c:v>2.5849999999999762E-2</c:v>
                </c:pt>
                <c:pt idx="586">
                  <c:v>2.5859999999999762E-2</c:v>
                </c:pt>
                <c:pt idx="587">
                  <c:v>2.5869999999999761E-2</c:v>
                </c:pt>
                <c:pt idx="588">
                  <c:v>2.5879999999999761E-2</c:v>
                </c:pt>
                <c:pt idx="589">
                  <c:v>2.588999999999976E-2</c:v>
                </c:pt>
                <c:pt idx="590">
                  <c:v>2.589999999999976E-2</c:v>
                </c:pt>
                <c:pt idx="591">
                  <c:v>2.590999999999976E-2</c:v>
                </c:pt>
                <c:pt idx="592">
                  <c:v>2.5919999999999759E-2</c:v>
                </c:pt>
                <c:pt idx="593">
                  <c:v>2.5929999999999759E-2</c:v>
                </c:pt>
                <c:pt idx="594">
                  <c:v>2.5939999999999758E-2</c:v>
                </c:pt>
                <c:pt idx="595">
                  <c:v>2.5949999999999758E-2</c:v>
                </c:pt>
                <c:pt idx="596">
                  <c:v>2.5959999999999758E-2</c:v>
                </c:pt>
                <c:pt idx="597">
                  <c:v>2.5969999999999757E-2</c:v>
                </c:pt>
                <c:pt idx="598">
                  <c:v>2.5979999999999757E-2</c:v>
                </c:pt>
                <c:pt idx="599">
                  <c:v>2.5989999999999756E-2</c:v>
                </c:pt>
                <c:pt idx="600">
                  <c:v>2.5999999999999756E-2</c:v>
                </c:pt>
                <c:pt idx="601">
                  <c:v>2.6009999999999756E-2</c:v>
                </c:pt>
                <c:pt idx="602">
                  <c:v>2.6019999999999755E-2</c:v>
                </c:pt>
                <c:pt idx="603">
                  <c:v>2.6029999999999755E-2</c:v>
                </c:pt>
                <c:pt idx="604">
                  <c:v>2.6039999999999754E-2</c:v>
                </c:pt>
                <c:pt idx="605">
                  <c:v>2.6049999999999754E-2</c:v>
                </c:pt>
                <c:pt idx="606">
                  <c:v>2.6059999999999754E-2</c:v>
                </c:pt>
                <c:pt idx="607">
                  <c:v>2.6069999999999753E-2</c:v>
                </c:pt>
                <c:pt idx="608">
                  <c:v>2.6079999999999753E-2</c:v>
                </c:pt>
                <c:pt idx="609">
                  <c:v>2.6089999999999752E-2</c:v>
                </c:pt>
                <c:pt idx="610">
                  <c:v>2.6099999999999752E-2</c:v>
                </c:pt>
                <c:pt idx="611">
                  <c:v>2.6109999999999751E-2</c:v>
                </c:pt>
                <c:pt idx="612">
                  <c:v>2.6119999999999751E-2</c:v>
                </c:pt>
                <c:pt idx="613">
                  <c:v>2.6129999999999751E-2</c:v>
                </c:pt>
                <c:pt idx="614">
                  <c:v>2.613999999999975E-2</c:v>
                </c:pt>
                <c:pt idx="615">
                  <c:v>2.614999999999975E-2</c:v>
                </c:pt>
                <c:pt idx="616">
                  <c:v>2.6159999999999749E-2</c:v>
                </c:pt>
                <c:pt idx="617">
                  <c:v>2.6169999999999749E-2</c:v>
                </c:pt>
                <c:pt idx="618">
                  <c:v>2.6179999999999749E-2</c:v>
                </c:pt>
                <c:pt idx="619">
                  <c:v>2.6189999999999748E-2</c:v>
                </c:pt>
                <c:pt idx="620">
                  <c:v>2.6199999999999748E-2</c:v>
                </c:pt>
                <c:pt idx="621">
                  <c:v>2.6209999999999747E-2</c:v>
                </c:pt>
                <c:pt idx="622">
                  <c:v>2.6219999999999747E-2</c:v>
                </c:pt>
                <c:pt idx="623">
                  <c:v>2.6229999999999747E-2</c:v>
                </c:pt>
                <c:pt idx="624">
                  <c:v>2.6239999999999746E-2</c:v>
                </c:pt>
                <c:pt idx="625">
                  <c:v>2.6249999999999746E-2</c:v>
                </c:pt>
                <c:pt idx="626">
                  <c:v>2.6259999999999745E-2</c:v>
                </c:pt>
                <c:pt idx="627">
                  <c:v>2.6269999999999745E-2</c:v>
                </c:pt>
                <c:pt idx="628">
                  <c:v>2.6279999999999745E-2</c:v>
                </c:pt>
                <c:pt idx="629">
                  <c:v>2.6289999999999744E-2</c:v>
                </c:pt>
                <c:pt idx="630">
                  <c:v>2.6299999999999744E-2</c:v>
                </c:pt>
                <c:pt idx="631">
                  <c:v>2.6309999999999743E-2</c:v>
                </c:pt>
                <c:pt idx="632">
                  <c:v>2.6319999999999743E-2</c:v>
                </c:pt>
                <c:pt idx="633">
                  <c:v>2.6329999999999742E-2</c:v>
                </c:pt>
                <c:pt idx="634">
                  <c:v>2.6339999999999742E-2</c:v>
                </c:pt>
                <c:pt idx="635">
                  <c:v>2.6349999999999742E-2</c:v>
                </c:pt>
                <c:pt idx="636">
                  <c:v>2.6359999999999741E-2</c:v>
                </c:pt>
                <c:pt idx="637">
                  <c:v>2.6369999999999741E-2</c:v>
                </c:pt>
                <c:pt idx="638">
                  <c:v>2.637999999999974E-2</c:v>
                </c:pt>
                <c:pt idx="639">
                  <c:v>2.638999999999974E-2</c:v>
                </c:pt>
                <c:pt idx="640">
                  <c:v>2.639999999999974E-2</c:v>
                </c:pt>
                <c:pt idx="641">
                  <c:v>2.6409999999999739E-2</c:v>
                </c:pt>
                <c:pt idx="642">
                  <c:v>2.6419999999999739E-2</c:v>
                </c:pt>
                <c:pt idx="643">
                  <c:v>2.6429999999999738E-2</c:v>
                </c:pt>
                <c:pt idx="644">
                  <c:v>2.6439999999999738E-2</c:v>
                </c:pt>
                <c:pt idx="645">
                  <c:v>2.6449999999999738E-2</c:v>
                </c:pt>
                <c:pt idx="646">
                  <c:v>2.6459999999999737E-2</c:v>
                </c:pt>
                <c:pt idx="647">
                  <c:v>2.6469999999999737E-2</c:v>
                </c:pt>
                <c:pt idx="648">
                  <c:v>2.6479999999999736E-2</c:v>
                </c:pt>
                <c:pt idx="649">
                  <c:v>2.6489999999999736E-2</c:v>
                </c:pt>
                <c:pt idx="650">
                  <c:v>2.6499999999999736E-2</c:v>
                </c:pt>
                <c:pt idx="651">
                  <c:v>2.6509999999999735E-2</c:v>
                </c:pt>
                <c:pt idx="652">
                  <c:v>2.6519999999999735E-2</c:v>
                </c:pt>
                <c:pt idx="653">
                  <c:v>2.6529999999999734E-2</c:v>
                </c:pt>
                <c:pt idx="654">
                  <c:v>2.6539999999999734E-2</c:v>
                </c:pt>
                <c:pt idx="655">
                  <c:v>2.6549999999999734E-2</c:v>
                </c:pt>
                <c:pt idx="656">
                  <c:v>2.6559999999999733E-2</c:v>
                </c:pt>
                <c:pt idx="657">
                  <c:v>2.6569999999999733E-2</c:v>
                </c:pt>
                <c:pt idx="658">
                  <c:v>2.6579999999999732E-2</c:v>
                </c:pt>
                <c:pt idx="659">
                  <c:v>2.6589999999999732E-2</c:v>
                </c:pt>
                <c:pt idx="660">
                  <c:v>2.6599999999999731E-2</c:v>
                </c:pt>
                <c:pt idx="661">
                  <c:v>2.6609999999999731E-2</c:v>
                </c:pt>
                <c:pt idx="662">
                  <c:v>2.6619999999999731E-2</c:v>
                </c:pt>
                <c:pt idx="663">
                  <c:v>2.662999999999973E-2</c:v>
                </c:pt>
                <c:pt idx="664">
                  <c:v>2.663999999999973E-2</c:v>
                </c:pt>
                <c:pt idx="665">
                  <c:v>2.6649999999999729E-2</c:v>
                </c:pt>
                <c:pt idx="666">
                  <c:v>2.6659999999999729E-2</c:v>
                </c:pt>
                <c:pt idx="667">
                  <c:v>2.6669999999999729E-2</c:v>
                </c:pt>
                <c:pt idx="668">
                  <c:v>2.6679999999999728E-2</c:v>
                </c:pt>
                <c:pt idx="669">
                  <c:v>2.6689999999999728E-2</c:v>
                </c:pt>
                <c:pt idx="670">
                  <c:v>2.6699999999999727E-2</c:v>
                </c:pt>
                <c:pt idx="671">
                  <c:v>2.6709999999999727E-2</c:v>
                </c:pt>
                <c:pt idx="672">
                  <c:v>2.6719999999999727E-2</c:v>
                </c:pt>
                <c:pt idx="673">
                  <c:v>2.6729999999999726E-2</c:v>
                </c:pt>
                <c:pt idx="674">
                  <c:v>2.6739999999999726E-2</c:v>
                </c:pt>
                <c:pt idx="675">
                  <c:v>2.6749999999999725E-2</c:v>
                </c:pt>
                <c:pt idx="676">
                  <c:v>2.6759999999999725E-2</c:v>
                </c:pt>
                <c:pt idx="677">
                  <c:v>2.6769999999999725E-2</c:v>
                </c:pt>
                <c:pt idx="678">
                  <c:v>2.6779999999999724E-2</c:v>
                </c:pt>
                <c:pt idx="679">
                  <c:v>2.6789999999999724E-2</c:v>
                </c:pt>
                <c:pt idx="680">
                  <c:v>2.6799999999999723E-2</c:v>
                </c:pt>
                <c:pt idx="681">
                  <c:v>2.6809999999999723E-2</c:v>
                </c:pt>
                <c:pt idx="682">
                  <c:v>2.6819999999999723E-2</c:v>
                </c:pt>
                <c:pt idx="683">
                  <c:v>2.6829999999999722E-2</c:v>
                </c:pt>
                <c:pt idx="684">
                  <c:v>2.6839999999999722E-2</c:v>
                </c:pt>
                <c:pt idx="685">
                  <c:v>2.6849999999999721E-2</c:v>
                </c:pt>
                <c:pt idx="686">
                  <c:v>2.6859999999999721E-2</c:v>
                </c:pt>
                <c:pt idx="687">
                  <c:v>2.686999999999972E-2</c:v>
                </c:pt>
                <c:pt idx="688">
                  <c:v>2.687999999999972E-2</c:v>
                </c:pt>
                <c:pt idx="689">
                  <c:v>2.688999999999972E-2</c:v>
                </c:pt>
                <c:pt idx="690">
                  <c:v>2.6899999999999719E-2</c:v>
                </c:pt>
                <c:pt idx="691">
                  <c:v>2.6909999999999719E-2</c:v>
                </c:pt>
                <c:pt idx="692">
                  <c:v>2.6919999999999718E-2</c:v>
                </c:pt>
                <c:pt idx="693">
                  <c:v>2.6929999999999718E-2</c:v>
                </c:pt>
                <c:pt idx="694">
                  <c:v>2.6939999999999718E-2</c:v>
                </c:pt>
                <c:pt idx="695">
                  <c:v>2.6949999999999717E-2</c:v>
                </c:pt>
                <c:pt idx="696">
                  <c:v>2.6959999999999717E-2</c:v>
                </c:pt>
                <c:pt idx="697">
                  <c:v>2.6969999999999716E-2</c:v>
                </c:pt>
                <c:pt idx="698">
                  <c:v>2.6979999999999716E-2</c:v>
                </c:pt>
                <c:pt idx="699">
                  <c:v>2.6989999999999716E-2</c:v>
                </c:pt>
                <c:pt idx="700">
                  <c:v>2.6999999999999715E-2</c:v>
                </c:pt>
                <c:pt idx="701">
                  <c:v>2.7009999999999715E-2</c:v>
                </c:pt>
                <c:pt idx="702">
                  <c:v>2.7019999999999714E-2</c:v>
                </c:pt>
                <c:pt idx="703">
                  <c:v>2.7029999999999714E-2</c:v>
                </c:pt>
                <c:pt idx="704">
                  <c:v>2.7039999999999714E-2</c:v>
                </c:pt>
                <c:pt idx="705">
                  <c:v>2.7049999999999713E-2</c:v>
                </c:pt>
                <c:pt idx="706">
                  <c:v>2.7059999999999713E-2</c:v>
                </c:pt>
                <c:pt idx="707">
                  <c:v>2.7069999999999712E-2</c:v>
                </c:pt>
                <c:pt idx="708">
                  <c:v>2.7079999999999712E-2</c:v>
                </c:pt>
                <c:pt idx="709">
                  <c:v>2.7089999999999712E-2</c:v>
                </c:pt>
                <c:pt idx="710">
                  <c:v>2.7099999999999711E-2</c:v>
                </c:pt>
                <c:pt idx="711">
                  <c:v>2.7109999999999711E-2</c:v>
                </c:pt>
                <c:pt idx="712">
                  <c:v>2.711999999999971E-2</c:v>
                </c:pt>
                <c:pt idx="713">
                  <c:v>2.712999999999971E-2</c:v>
                </c:pt>
                <c:pt idx="714">
                  <c:v>2.7139999999999709E-2</c:v>
                </c:pt>
                <c:pt idx="715">
                  <c:v>2.7149999999999709E-2</c:v>
                </c:pt>
                <c:pt idx="716">
                  <c:v>2.7159999999999709E-2</c:v>
                </c:pt>
                <c:pt idx="717">
                  <c:v>2.7169999999999708E-2</c:v>
                </c:pt>
                <c:pt idx="718">
                  <c:v>2.7179999999999708E-2</c:v>
                </c:pt>
                <c:pt idx="719">
                  <c:v>2.7189999999999707E-2</c:v>
                </c:pt>
                <c:pt idx="720">
                  <c:v>2.7199999999999707E-2</c:v>
                </c:pt>
                <c:pt idx="721">
                  <c:v>2.7209999999999707E-2</c:v>
                </c:pt>
                <c:pt idx="722">
                  <c:v>2.7219999999999706E-2</c:v>
                </c:pt>
                <c:pt idx="723">
                  <c:v>2.7229999999999706E-2</c:v>
                </c:pt>
                <c:pt idx="724">
                  <c:v>2.7239999999999705E-2</c:v>
                </c:pt>
                <c:pt idx="725">
                  <c:v>2.7249999999999705E-2</c:v>
                </c:pt>
                <c:pt idx="726">
                  <c:v>2.7259999999999705E-2</c:v>
                </c:pt>
                <c:pt idx="727">
                  <c:v>2.7269999999999704E-2</c:v>
                </c:pt>
                <c:pt idx="728">
                  <c:v>2.7279999999999704E-2</c:v>
                </c:pt>
                <c:pt idx="729">
                  <c:v>2.7289999999999703E-2</c:v>
                </c:pt>
                <c:pt idx="730">
                  <c:v>2.7299999999999703E-2</c:v>
                </c:pt>
                <c:pt idx="731">
                  <c:v>2.7309999999999703E-2</c:v>
                </c:pt>
                <c:pt idx="732">
                  <c:v>2.7319999999999702E-2</c:v>
                </c:pt>
                <c:pt idx="733">
                  <c:v>2.7329999999999702E-2</c:v>
                </c:pt>
                <c:pt idx="734">
                  <c:v>2.7339999999999701E-2</c:v>
                </c:pt>
                <c:pt idx="735">
                  <c:v>2.7349999999999701E-2</c:v>
                </c:pt>
                <c:pt idx="736">
                  <c:v>2.7359999999999701E-2</c:v>
                </c:pt>
                <c:pt idx="737">
                  <c:v>2.73699999999997E-2</c:v>
                </c:pt>
                <c:pt idx="738">
                  <c:v>2.73799999999997E-2</c:v>
                </c:pt>
                <c:pt idx="739">
                  <c:v>2.7389999999999699E-2</c:v>
                </c:pt>
                <c:pt idx="740">
                  <c:v>2.7399999999999699E-2</c:v>
                </c:pt>
                <c:pt idx="741">
                  <c:v>2.7409999999999698E-2</c:v>
                </c:pt>
                <c:pt idx="742">
                  <c:v>2.7419999999999698E-2</c:v>
                </c:pt>
                <c:pt idx="743">
                  <c:v>2.7429999999999698E-2</c:v>
                </c:pt>
                <c:pt idx="744">
                  <c:v>2.7439999999999697E-2</c:v>
                </c:pt>
                <c:pt idx="745">
                  <c:v>2.7449999999999697E-2</c:v>
                </c:pt>
                <c:pt idx="746">
                  <c:v>2.7459999999999696E-2</c:v>
                </c:pt>
                <c:pt idx="747">
                  <c:v>2.7469999999999696E-2</c:v>
                </c:pt>
                <c:pt idx="748">
                  <c:v>2.7479999999999696E-2</c:v>
                </c:pt>
                <c:pt idx="749">
                  <c:v>2.7489999999999695E-2</c:v>
                </c:pt>
                <c:pt idx="750">
                  <c:v>2.7499999999999695E-2</c:v>
                </c:pt>
                <c:pt idx="751">
                  <c:v>2.7509999999999694E-2</c:v>
                </c:pt>
                <c:pt idx="752">
                  <c:v>2.7519999999999694E-2</c:v>
                </c:pt>
                <c:pt idx="753">
                  <c:v>2.7529999999999694E-2</c:v>
                </c:pt>
                <c:pt idx="754">
                  <c:v>2.7539999999999693E-2</c:v>
                </c:pt>
                <c:pt idx="755">
                  <c:v>2.7549999999999693E-2</c:v>
                </c:pt>
                <c:pt idx="756">
                  <c:v>2.7559999999999692E-2</c:v>
                </c:pt>
                <c:pt idx="757">
                  <c:v>2.7569999999999692E-2</c:v>
                </c:pt>
                <c:pt idx="758">
                  <c:v>2.7579999999999692E-2</c:v>
                </c:pt>
                <c:pt idx="759">
                  <c:v>2.7589999999999691E-2</c:v>
                </c:pt>
                <c:pt idx="760">
                  <c:v>2.7599999999999691E-2</c:v>
                </c:pt>
                <c:pt idx="761">
                  <c:v>2.760999999999969E-2</c:v>
                </c:pt>
                <c:pt idx="762">
                  <c:v>2.761999999999969E-2</c:v>
                </c:pt>
                <c:pt idx="763">
                  <c:v>2.762999999999969E-2</c:v>
                </c:pt>
                <c:pt idx="764">
                  <c:v>2.7639999999999689E-2</c:v>
                </c:pt>
                <c:pt idx="765">
                  <c:v>2.7649999999999689E-2</c:v>
                </c:pt>
                <c:pt idx="766">
                  <c:v>2.7659999999999688E-2</c:v>
                </c:pt>
                <c:pt idx="767">
                  <c:v>2.7669999999999688E-2</c:v>
                </c:pt>
                <c:pt idx="768">
                  <c:v>2.7679999999999687E-2</c:v>
                </c:pt>
                <c:pt idx="769">
                  <c:v>2.7689999999999687E-2</c:v>
                </c:pt>
                <c:pt idx="770">
                  <c:v>2.7699999999999687E-2</c:v>
                </c:pt>
                <c:pt idx="771">
                  <c:v>2.7709999999999686E-2</c:v>
                </c:pt>
                <c:pt idx="772">
                  <c:v>2.7719999999999686E-2</c:v>
                </c:pt>
                <c:pt idx="773">
                  <c:v>2.7729999999999685E-2</c:v>
                </c:pt>
                <c:pt idx="774">
                  <c:v>2.7739999999999685E-2</c:v>
                </c:pt>
                <c:pt idx="775">
                  <c:v>2.7749999999999685E-2</c:v>
                </c:pt>
                <c:pt idx="776">
                  <c:v>2.7759999999999684E-2</c:v>
                </c:pt>
                <c:pt idx="777">
                  <c:v>2.7769999999999684E-2</c:v>
                </c:pt>
                <c:pt idx="778">
                  <c:v>2.7779999999999683E-2</c:v>
                </c:pt>
                <c:pt idx="779">
                  <c:v>2.7789999999999683E-2</c:v>
                </c:pt>
                <c:pt idx="780">
                  <c:v>2.7799999999999683E-2</c:v>
                </c:pt>
                <c:pt idx="781">
                  <c:v>2.7809999999999682E-2</c:v>
                </c:pt>
                <c:pt idx="782">
                  <c:v>2.7819999999999682E-2</c:v>
                </c:pt>
                <c:pt idx="783">
                  <c:v>2.7829999999999681E-2</c:v>
                </c:pt>
                <c:pt idx="784">
                  <c:v>2.7839999999999681E-2</c:v>
                </c:pt>
                <c:pt idx="785">
                  <c:v>2.7849999999999681E-2</c:v>
                </c:pt>
                <c:pt idx="786">
                  <c:v>2.785999999999968E-2</c:v>
                </c:pt>
                <c:pt idx="787">
                  <c:v>2.786999999999968E-2</c:v>
                </c:pt>
                <c:pt idx="788">
                  <c:v>2.7879999999999679E-2</c:v>
                </c:pt>
                <c:pt idx="789">
                  <c:v>2.7889999999999679E-2</c:v>
                </c:pt>
                <c:pt idx="790">
                  <c:v>2.7899999999999679E-2</c:v>
                </c:pt>
                <c:pt idx="791">
                  <c:v>2.7909999999999678E-2</c:v>
                </c:pt>
                <c:pt idx="792">
                  <c:v>2.7919999999999678E-2</c:v>
                </c:pt>
                <c:pt idx="793">
                  <c:v>2.7929999999999677E-2</c:v>
                </c:pt>
                <c:pt idx="794">
                  <c:v>2.7939999999999677E-2</c:v>
                </c:pt>
                <c:pt idx="795">
                  <c:v>2.7949999999999676E-2</c:v>
                </c:pt>
                <c:pt idx="796">
                  <c:v>2.7959999999999676E-2</c:v>
                </c:pt>
                <c:pt idx="797">
                  <c:v>2.7969999999999676E-2</c:v>
                </c:pt>
                <c:pt idx="798">
                  <c:v>2.7979999999999675E-2</c:v>
                </c:pt>
                <c:pt idx="799">
                  <c:v>2.7989999999999675E-2</c:v>
                </c:pt>
                <c:pt idx="800">
                  <c:v>2.7999999999999674E-2</c:v>
                </c:pt>
                <c:pt idx="801">
                  <c:v>2.8009999999999674E-2</c:v>
                </c:pt>
                <c:pt idx="802">
                  <c:v>2.8019999999999674E-2</c:v>
                </c:pt>
                <c:pt idx="803">
                  <c:v>2.8029999999999673E-2</c:v>
                </c:pt>
                <c:pt idx="804">
                  <c:v>2.8039999999999673E-2</c:v>
                </c:pt>
                <c:pt idx="805">
                  <c:v>2.8049999999999672E-2</c:v>
                </c:pt>
                <c:pt idx="806">
                  <c:v>2.8059999999999672E-2</c:v>
                </c:pt>
                <c:pt idx="807">
                  <c:v>2.8069999999999672E-2</c:v>
                </c:pt>
                <c:pt idx="808">
                  <c:v>2.8079999999999671E-2</c:v>
                </c:pt>
                <c:pt idx="809">
                  <c:v>2.8089999999999671E-2</c:v>
                </c:pt>
                <c:pt idx="810">
                  <c:v>2.809999999999967E-2</c:v>
                </c:pt>
                <c:pt idx="811">
                  <c:v>2.810999999999967E-2</c:v>
                </c:pt>
                <c:pt idx="812">
                  <c:v>2.811999999999967E-2</c:v>
                </c:pt>
                <c:pt idx="813">
                  <c:v>2.8129999999999669E-2</c:v>
                </c:pt>
                <c:pt idx="814">
                  <c:v>2.8139999999999669E-2</c:v>
                </c:pt>
                <c:pt idx="815">
                  <c:v>2.8149999999999668E-2</c:v>
                </c:pt>
                <c:pt idx="816">
                  <c:v>2.8159999999999668E-2</c:v>
                </c:pt>
                <c:pt idx="817">
                  <c:v>2.8169999999999668E-2</c:v>
                </c:pt>
                <c:pt idx="818">
                  <c:v>2.8179999999999667E-2</c:v>
                </c:pt>
                <c:pt idx="819">
                  <c:v>2.8189999999999667E-2</c:v>
                </c:pt>
                <c:pt idx="820">
                  <c:v>2.8199999999999666E-2</c:v>
                </c:pt>
                <c:pt idx="821">
                  <c:v>2.8209999999999666E-2</c:v>
                </c:pt>
                <c:pt idx="822">
                  <c:v>2.8219999999999665E-2</c:v>
                </c:pt>
                <c:pt idx="823">
                  <c:v>2.8229999999999665E-2</c:v>
                </c:pt>
                <c:pt idx="824">
                  <c:v>2.8239999999999665E-2</c:v>
                </c:pt>
                <c:pt idx="825">
                  <c:v>2.8249999999999664E-2</c:v>
                </c:pt>
                <c:pt idx="826">
                  <c:v>2.8259999999999664E-2</c:v>
                </c:pt>
                <c:pt idx="827">
                  <c:v>2.8269999999999663E-2</c:v>
                </c:pt>
                <c:pt idx="828">
                  <c:v>2.8279999999999663E-2</c:v>
                </c:pt>
                <c:pt idx="829">
                  <c:v>2.8289999999999663E-2</c:v>
                </c:pt>
                <c:pt idx="830">
                  <c:v>2.8299999999999662E-2</c:v>
                </c:pt>
                <c:pt idx="831">
                  <c:v>2.8309999999999662E-2</c:v>
                </c:pt>
                <c:pt idx="832">
                  <c:v>2.8319999999999661E-2</c:v>
                </c:pt>
                <c:pt idx="833">
                  <c:v>2.8329999999999661E-2</c:v>
                </c:pt>
                <c:pt idx="834">
                  <c:v>2.8339999999999661E-2</c:v>
                </c:pt>
                <c:pt idx="835">
                  <c:v>2.834999999999966E-2</c:v>
                </c:pt>
                <c:pt idx="836">
                  <c:v>2.835999999999966E-2</c:v>
                </c:pt>
                <c:pt idx="837">
                  <c:v>2.8369999999999659E-2</c:v>
                </c:pt>
                <c:pt idx="838">
                  <c:v>2.8379999999999659E-2</c:v>
                </c:pt>
                <c:pt idx="839">
                  <c:v>2.8389999999999659E-2</c:v>
                </c:pt>
                <c:pt idx="840">
                  <c:v>2.8399999999999658E-2</c:v>
                </c:pt>
                <c:pt idx="841">
                  <c:v>2.8409999999999658E-2</c:v>
                </c:pt>
                <c:pt idx="842">
                  <c:v>2.8419999999999657E-2</c:v>
                </c:pt>
                <c:pt idx="843">
                  <c:v>2.8429999999999657E-2</c:v>
                </c:pt>
                <c:pt idx="844">
                  <c:v>2.8439999999999657E-2</c:v>
                </c:pt>
                <c:pt idx="845">
                  <c:v>2.8449999999999656E-2</c:v>
                </c:pt>
                <c:pt idx="846">
                  <c:v>2.8459999999999656E-2</c:v>
                </c:pt>
                <c:pt idx="847">
                  <c:v>2.8469999999999655E-2</c:v>
                </c:pt>
                <c:pt idx="848">
                  <c:v>2.8479999999999655E-2</c:v>
                </c:pt>
                <c:pt idx="849">
                  <c:v>2.8489999999999654E-2</c:v>
                </c:pt>
                <c:pt idx="850">
                  <c:v>2.8499999999999654E-2</c:v>
                </c:pt>
                <c:pt idx="851">
                  <c:v>2.8509999999999654E-2</c:v>
                </c:pt>
                <c:pt idx="852">
                  <c:v>2.8519999999999653E-2</c:v>
                </c:pt>
                <c:pt idx="853">
                  <c:v>2.8529999999999653E-2</c:v>
                </c:pt>
                <c:pt idx="854">
                  <c:v>2.8539999999999652E-2</c:v>
                </c:pt>
                <c:pt idx="855">
                  <c:v>2.8549999999999652E-2</c:v>
                </c:pt>
                <c:pt idx="856">
                  <c:v>2.8559999999999652E-2</c:v>
                </c:pt>
                <c:pt idx="857">
                  <c:v>2.8569999999999651E-2</c:v>
                </c:pt>
                <c:pt idx="858">
                  <c:v>2.8579999999999651E-2</c:v>
                </c:pt>
                <c:pt idx="859">
                  <c:v>2.858999999999965E-2</c:v>
                </c:pt>
                <c:pt idx="860">
                  <c:v>2.859999999999965E-2</c:v>
                </c:pt>
                <c:pt idx="861">
                  <c:v>2.860999999999965E-2</c:v>
                </c:pt>
                <c:pt idx="862">
                  <c:v>2.8619999999999649E-2</c:v>
                </c:pt>
                <c:pt idx="863">
                  <c:v>2.8629999999999649E-2</c:v>
                </c:pt>
                <c:pt idx="864">
                  <c:v>2.8639999999999648E-2</c:v>
                </c:pt>
                <c:pt idx="865">
                  <c:v>2.8649999999999648E-2</c:v>
                </c:pt>
                <c:pt idx="866">
                  <c:v>2.8659999999999648E-2</c:v>
                </c:pt>
                <c:pt idx="867">
                  <c:v>2.8669999999999647E-2</c:v>
                </c:pt>
                <c:pt idx="868">
                  <c:v>2.8679999999999647E-2</c:v>
                </c:pt>
                <c:pt idx="869">
                  <c:v>2.8689999999999646E-2</c:v>
                </c:pt>
                <c:pt idx="870">
                  <c:v>2.8699999999999646E-2</c:v>
                </c:pt>
                <c:pt idx="871">
                  <c:v>2.8709999999999646E-2</c:v>
                </c:pt>
                <c:pt idx="872">
                  <c:v>2.8719999999999645E-2</c:v>
                </c:pt>
                <c:pt idx="873">
                  <c:v>2.8729999999999645E-2</c:v>
                </c:pt>
                <c:pt idx="874">
                  <c:v>2.8739999999999644E-2</c:v>
                </c:pt>
                <c:pt idx="875">
                  <c:v>2.8749999999999644E-2</c:v>
                </c:pt>
                <c:pt idx="876">
                  <c:v>2.8759999999999643E-2</c:v>
                </c:pt>
                <c:pt idx="877">
                  <c:v>2.8769999999999643E-2</c:v>
                </c:pt>
                <c:pt idx="878">
                  <c:v>2.8779999999999643E-2</c:v>
                </c:pt>
                <c:pt idx="879">
                  <c:v>2.8789999999999642E-2</c:v>
                </c:pt>
                <c:pt idx="880">
                  <c:v>2.8799999999999642E-2</c:v>
                </c:pt>
                <c:pt idx="881">
                  <c:v>2.8809999999999641E-2</c:v>
                </c:pt>
                <c:pt idx="882">
                  <c:v>2.8819999999999641E-2</c:v>
                </c:pt>
                <c:pt idx="883">
                  <c:v>2.8829999999999641E-2</c:v>
                </c:pt>
                <c:pt idx="884">
                  <c:v>2.883999999999964E-2</c:v>
                </c:pt>
                <c:pt idx="885">
                  <c:v>2.884999999999964E-2</c:v>
                </c:pt>
                <c:pt idx="886">
                  <c:v>2.8859999999999639E-2</c:v>
                </c:pt>
                <c:pt idx="887">
                  <c:v>2.8869999999999639E-2</c:v>
                </c:pt>
                <c:pt idx="888">
                  <c:v>2.8879999999999639E-2</c:v>
                </c:pt>
                <c:pt idx="889">
                  <c:v>2.8889999999999638E-2</c:v>
                </c:pt>
                <c:pt idx="890">
                  <c:v>2.8899999999999638E-2</c:v>
                </c:pt>
                <c:pt idx="891">
                  <c:v>2.8909999999999637E-2</c:v>
                </c:pt>
                <c:pt idx="892">
                  <c:v>2.8919999999999637E-2</c:v>
                </c:pt>
                <c:pt idx="893">
                  <c:v>2.8929999999999637E-2</c:v>
                </c:pt>
                <c:pt idx="894">
                  <c:v>2.8939999999999636E-2</c:v>
                </c:pt>
                <c:pt idx="895">
                  <c:v>2.8949999999999636E-2</c:v>
                </c:pt>
                <c:pt idx="896">
                  <c:v>2.8959999999999635E-2</c:v>
                </c:pt>
                <c:pt idx="897">
                  <c:v>2.8969999999999635E-2</c:v>
                </c:pt>
                <c:pt idx="898">
                  <c:v>2.8979999999999635E-2</c:v>
                </c:pt>
                <c:pt idx="899">
                  <c:v>2.8989999999999634E-2</c:v>
                </c:pt>
                <c:pt idx="900">
                  <c:v>2.8999999999999634E-2</c:v>
                </c:pt>
                <c:pt idx="901">
                  <c:v>2.9009999999999633E-2</c:v>
                </c:pt>
                <c:pt idx="902">
                  <c:v>2.9019999999999633E-2</c:v>
                </c:pt>
                <c:pt idx="903">
                  <c:v>2.9029999999999632E-2</c:v>
                </c:pt>
                <c:pt idx="904">
                  <c:v>2.9039999999999632E-2</c:v>
                </c:pt>
                <c:pt idx="905">
                  <c:v>2.9049999999999632E-2</c:v>
                </c:pt>
                <c:pt idx="906">
                  <c:v>2.9059999999999631E-2</c:v>
                </c:pt>
                <c:pt idx="907">
                  <c:v>2.9069999999999631E-2</c:v>
                </c:pt>
                <c:pt idx="908">
                  <c:v>2.907999999999963E-2</c:v>
                </c:pt>
                <c:pt idx="909">
                  <c:v>2.908999999999963E-2</c:v>
                </c:pt>
                <c:pt idx="910">
                  <c:v>2.909999999999963E-2</c:v>
                </c:pt>
                <c:pt idx="911">
                  <c:v>2.9109999999999629E-2</c:v>
                </c:pt>
                <c:pt idx="912">
                  <c:v>2.9119999999999629E-2</c:v>
                </c:pt>
                <c:pt idx="913">
                  <c:v>2.9129999999999628E-2</c:v>
                </c:pt>
                <c:pt idx="914">
                  <c:v>2.9139999999999628E-2</c:v>
                </c:pt>
                <c:pt idx="915">
                  <c:v>2.9149999999999628E-2</c:v>
                </c:pt>
                <c:pt idx="916">
                  <c:v>2.9159999999999627E-2</c:v>
                </c:pt>
                <c:pt idx="917">
                  <c:v>2.9169999999999627E-2</c:v>
                </c:pt>
                <c:pt idx="918">
                  <c:v>2.9179999999999626E-2</c:v>
                </c:pt>
                <c:pt idx="919">
                  <c:v>2.9189999999999626E-2</c:v>
                </c:pt>
                <c:pt idx="920">
                  <c:v>2.9199999999999626E-2</c:v>
                </c:pt>
                <c:pt idx="921">
                  <c:v>2.9209999999999625E-2</c:v>
                </c:pt>
                <c:pt idx="922">
                  <c:v>2.9219999999999625E-2</c:v>
                </c:pt>
                <c:pt idx="923">
                  <c:v>2.9229999999999624E-2</c:v>
                </c:pt>
                <c:pt idx="924">
                  <c:v>2.9239999999999624E-2</c:v>
                </c:pt>
                <c:pt idx="925">
                  <c:v>2.9249999999999624E-2</c:v>
                </c:pt>
                <c:pt idx="926">
                  <c:v>2.9259999999999623E-2</c:v>
                </c:pt>
                <c:pt idx="927">
                  <c:v>2.9269999999999623E-2</c:v>
                </c:pt>
                <c:pt idx="928">
                  <c:v>2.9279999999999622E-2</c:v>
                </c:pt>
                <c:pt idx="929">
                  <c:v>2.9289999999999622E-2</c:v>
                </c:pt>
                <c:pt idx="930">
                  <c:v>2.9299999999999621E-2</c:v>
                </c:pt>
                <c:pt idx="931">
                  <c:v>2.9309999999999621E-2</c:v>
                </c:pt>
                <c:pt idx="932">
                  <c:v>2.9319999999999621E-2</c:v>
                </c:pt>
                <c:pt idx="933">
                  <c:v>2.932999999999962E-2</c:v>
                </c:pt>
                <c:pt idx="934">
                  <c:v>2.933999999999962E-2</c:v>
                </c:pt>
                <c:pt idx="935">
                  <c:v>2.9349999999999619E-2</c:v>
                </c:pt>
                <c:pt idx="936">
                  <c:v>2.9359999999999619E-2</c:v>
                </c:pt>
                <c:pt idx="937">
                  <c:v>2.9369999999999619E-2</c:v>
                </c:pt>
                <c:pt idx="938">
                  <c:v>2.9379999999999618E-2</c:v>
                </c:pt>
                <c:pt idx="939">
                  <c:v>2.9389999999999618E-2</c:v>
                </c:pt>
                <c:pt idx="940">
                  <c:v>2.9399999999999617E-2</c:v>
                </c:pt>
                <c:pt idx="941">
                  <c:v>2.9409999999999617E-2</c:v>
                </c:pt>
                <c:pt idx="942">
                  <c:v>2.9419999999999617E-2</c:v>
                </c:pt>
                <c:pt idx="943">
                  <c:v>2.9429999999999616E-2</c:v>
                </c:pt>
                <c:pt idx="944">
                  <c:v>2.9439999999999616E-2</c:v>
                </c:pt>
                <c:pt idx="945">
                  <c:v>2.9449999999999615E-2</c:v>
                </c:pt>
                <c:pt idx="946">
                  <c:v>2.9459999999999615E-2</c:v>
                </c:pt>
                <c:pt idx="947">
                  <c:v>2.9469999999999615E-2</c:v>
                </c:pt>
                <c:pt idx="948">
                  <c:v>2.9479999999999614E-2</c:v>
                </c:pt>
                <c:pt idx="949">
                  <c:v>2.9489999999999614E-2</c:v>
                </c:pt>
                <c:pt idx="950">
                  <c:v>2.9499999999999613E-2</c:v>
                </c:pt>
                <c:pt idx="951">
                  <c:v>2.9509999999999613E-2</c:v>
                </c:pt>
                <c:pt idx="952">
                  <c:v>2.9519999999999613E-2</c:v>
                </c:pt>
                <c:pt idx="953">
                  <c:v>2.9529999999999612E-2</c:v>
                </c:pt>
                <c:pt idx="954">
                  <c:v>2.9539999999999612E-2</c:v>
                </c:pt>
                <c:pt idx="955">
                  <c:v>2.9549999999999611E-2</c:v>
                </c:pt>
                <c:pt idx="956">
                  <c:v>2.9559999999999611E-2</c:v>
                </c:pt>
                <c:pt idx="957">
                  <c:v>2.956999999999961E-2</c:v>
                </c:pt>
                <c:pt idx="958">
                  <c:v>2.957999999999961E-2</c:v>
                </c:pt>
                <c:pt idx="959">
                  <c:v>2.958999999999961E-2</c:v>
                </c:pt>
                <c:pt idx="960">
                  <c:v>2.9599999999999609E-2</c:v>
                </c:pt>
                <c:pt idx="961">
                  <c:v>2.9609999999999609E-2</c:v>
                </c:pt>
                <c:pt idx="962">
                  <c:v>2.9619999999999608E-2</c:v>
                </c:pt>
                <c:pt idx="963">
                  <c:v>2.9629999999999608E-2</c:v>
                </c:pt>
                <c:pt idx="964">
                  <c:v>2.9639999999999608E-2</c:v>
                </c:pt>
                <c:pt idx="965">
                  <c:v>2.9649999999999607E-2</c:v>
                </c:pt>
                <c:pt idx="966">
                  <c:v>2.9659999999999607E-2</c:v>
                </c:pt>
                <c:pt idx="967">
                  <c:v>2.9669999999999606E-2</c:v>
                </c:pt>
                <c:pt idx="968">
                  <c:v>2.9679999999999606E-2</c:v>
                </c:pt>
                <c:pt idx="969">
                  <c:v>2.9689999999999606E-2</c:v>
                </c:pt>
                <c:pt idx="970">
                  <c:v>2.9699999999999605E-2</c:v>
                </c:pt>
                <c:pt idx="971">
                  <c:v>2.9709999999999605E-2</c:v>
                </c:pt>
                <c:pt idx="972">
                  <c:v>2.9719999999999604E-2</c:v>
                </c:pt>
                <c:pt idx="973">
                  <c:v>2.9729999999999604E-2</c:v>
                </c:pt>
                <c:pt idx="974">
                  <c:v>2.9739999999999604E-2</c:v>
                </c:pt>
                <c:pt idx="975">
                  <c:v>2.9749999999999603E-2</c:v>
                </c:pt>
                <c:pt idx="976">
                  <c:v>2.9759999999999603E-2</c:v>
                </c:pt>
                <c:pt idx="977">
                  <c:v>2.9769999999999602E-2</c:v>
                </c:pt>
                <c:pt idx="978">
                  <c:v>2.9779999999999602E-2</c:v>
                </c:pt>
                <c:pt idx="979">
                  <c:v>2.9789999999999602E-2</c:v>
                </c:pt>
                <c:pt idx="980">
                  <c:v>2.9799999999999601E-2</c:v>
                </c:pt>
                <c:pt idx="981">
                  <c:v>2.9809999999999601E-2</c:v>
                </c:pt>
                <c:pt idx="982">
                  <c:v>2.98199999999996E-2</c:v>
                </c:pt>
                <c:pt idx="983">
                  <c:v>2.98299999999996E-2</c:v>
                </c:pt>
                <c:pt idx="984">
                  <c:v>2.9839999999999599E-2</c:v>
                </c:pt>
                <c:pt idx="985">
                  <c:v>2.9849999999999599E-2</c:v>
                </c:pt>
                <c:pt idx="986">
                  <c:v>2.9859999999999599E-2</c:v>
                </c:pt>
                <c:pt idx="987">
                  <c:v>2.9869999999999598E-2</c:v>
                </c:pt>
                <c:pt idx="988">
                  <c:v>2.9879999999999598E-2</c:v>
                </c:pt>
                <c:pt idx="989">
                  <c:v>2.9889999999999597E-2</c:v>
                </c:pt>
                <c:pt idx="990">
                  <c:v>2.9899999999999597E-2</c:v>
                </c:pt>
                <c:pt idx="991">
                  <c:v>2.9909999999999597E-2</c:v>
                </c:pt>
                <c:pt idx="992">
                  <c:v>2.9919999999999596E-2</c:v>
                </c:pt>
                <c:pt idx="993">
                  <c:v>2.9929999999999596E-2</c:v>
                </c:pt>
                <c:pt idx="994">
                  <c:v>2.9939999999999595E-2</c:v>
                </c:pt>
                <c:pt idx="995">
                  <c:v>2.9949999999999595E-2</c:v>
                </c:pt>
                <c:pt idx="996">
                  <c:v>2.9959999999999595E-2</c:v>
                </c:pt>
                <c:pt idx="997">
                  <c:v>2.9969999999999594E-2</c:v>
                </c:pt>
                <c:pt idx="998">
                  <c:v>2.9979999999999594E-2</c:v>
                </c:pt>
                <c:pt idx="999">
                  <c:v>2.9989999999999593E-2</c:v>
                </c:pt>
                <c:pt idx="1000">
                  <c:v>2.9999999999999593E-2</c:v>
                </c:pt>
                <c:pt idx="1001">
                  <c:v>3.0009999999999593E-2</c:v>
                </c:pt>
                <c:pt idx="1002">
                  <c:v>3.0019999999999592E-2</c:v>
                </c:pt>
                <c:pt idx="1003">
                  <c:v>3.0029999999999592E-2</c:v>
                </c:pt>
                <c:pt idx="1004">
                  <c:v>3.0039999999999591E-2</c:v>
                </c:pt>
                <c:pt idx="1005">
                  <c:v>3.0049999999999591E-2</c:v>
                </c:pt>
                <c:pt idx="1006">
                  <c:v>3.0059999999999591E-2</c:v>
                </c:pt>
                <c:pt idx="1007">
                  <c:v>3.006999999999959E-2</c:v>
                </c:pt>
                <c:pt idx="1008">
                  <c:v>3.007999999999959E-2</c:v>
                </c:pt>
                <c:pt idx="1009">
                  <c:v>3.0089999999999589E-2</c:v>
                </c:pt>
                <c:pt idx="1010">
                  <c:v>3.0099999999999589E-2</c:v>
                </c:pt>
                <c:pt idx="1011">
                  <c:v>3.0109999999999588E-2</c:v>
                </c:pt>
                <c:pt idx="1012">
                  <c:v>3.0119999999999588E-2</c:v>
                </c:pt>
                <c:pt idx="1013">
                  <c:v>3.0129999999999588E-2</c:v>
                </c:pt>
                <c:pt idx="1014">
                  <c:v>3.0139999999999587E-2</c:v>
                </c:pt>
                <c:pt idx="1015">
                  <c:v>3.0149999999999587E-2</c:v>
                </c:pt>
                <c:pt idx="1016">
                  <c:v>3.0159999999999586E-2</c:v>
                </c:pt>
                <c:pt idx="1017">
                  <c:v>3.0169999999999586E-2</c:v>
                </c:pt>
                <c:pt idx="1018">
                  <c:v>3.0179999999999586E-2</c:v>
                </c:pt>
                <c:pt idx="1019">
                  <c:v>3.0189999999999585E-2</c:v>
                </c:pt>
                <c:pt idx="1020">
                  <c:v>3.0199999999999585E-2</c:v>
                </c:pt>
                <c:pt idx="1021">
                  <c:v>3.0209999999999584E-2</c:v>
                </c:pt>
                <c:pt idx="1022">
                  <c:v>3.0219999999999584E-2</c:v>
                </c:pt>
                <c:pt idx="1023">
                  <c:v>3.0229999999999584E-2</c:v>
                </c:pt>
                <c:pt idx="1024">
                  <c:v>3.0239999999999583E-2</c:v>
                </c:pt>
                <c:pt idx="1025">
                  <c:v>3.0249999999999583E-2</c:v>
                </c:pt>
                <c:pt idx="1026">
                  <c:v>3.0259999999999582E-2</c:v>
                </c:pt>
                <c:pt idx="1027">
                  <c:v>3.0269999999999582E-2</c:v>
                </c:pt>
                <c:pt idx="1028">
                  <c:v>3.0279999999999582E-2</c:v>
                </c:pt>
                <c:pt idx="1029">
                  <c:v>3.0289999999999581E-2</c:v>
                </c:pt>
                <c:pt idx="1030">
                  <c:v>3.0299999999999581E-2</c:v>
                </c:pt>
                <c:pt idx="1031">
                  <c:v>3.030999999999958E-2</c:v>
                </c:pt>
                <c:pt idx="1032">
                  <c:v>3.031999999999958E-2</c:v>
                </c:pt>
                <c:pt idx="1033">
                  <c:v>3.032999999999958E-2</c:v>
                </c:pt>
                <c:pt idx="1034">
                  <c:v>3.0339999999999579E-2</c:v>
                </c:pt>
                <c:pt idx="1035">
                  <c:v>3.0349999999999579E-2</c:v>
                </c:pt>
                <c:pt idx="1036">
                  <c:v>3.0359999999999578E-2</c:v>
                </c:pt>
                <c:pt idx="1037">
                  <c:v>3.0369999999999578E-2</c:v>
                </c:pt>
                <c:pt idx="1038">
                  <c:v>3.0379999999999577E-2</c:v>
                </c:pt>
                <c:pt idx="1039">
                  <c:v>3.0389999999999577E-2</c:v>
                </c:pt>
                <c:pt idx="1040">
                  <c:v>3.0399999999999577E-2</c:v>
                </c:pt>
                <c:pt idx="1041">
                  <c:v>3.0409999999999576E-2</c:v>
                </c:pt>
                <c:pt idx="1042">
                  <c:v>3.0419999999999576E-2</c:v>
                </c:pt>
                <c:pt idx="1043">
                  <c:v>3.0429999999999575E-2</c:v>
                </c:pt>
                <c:pt idx="1044">
                  <c:v>3.0439999999999575E-2</c:v>
                </c:pt>
                <c:pt idx="1045">
                  <c:v>3.0449999999999575E-2</c:v>
                </c:pt>
                <c:pt idx="1046">
                  <c:v>3.0459999999999574E-2</c:v>
                </c:pt>
                <c:pt idx="1047">
                  <c:v>3.0469999999999574E-2</c:v>
                </c:pt>
                <c:pt idx="1048">
                  <c:v>3.0479999999999573E-2</c:v>
                </c:pt>
                <c:pt idx="1049">
                  <c:v>3.0489999999999573E-2</c:v>
                </c:pt>
                <c:pt idx="1050">
                  <c:v>3.0499999999999573E-2</c:v>
                </c:pt>
                <c:pt idx="1051">
                  <c:v>3.0509999999999572E-2</c:v>
                </c:pt>
                <c:pt idx="1052">
                  <c:v>3.0519999999999572E-2</c:v>
                </c:pt>
                <c:pt idx="1053">
                  <c:v>3.0529999999999571E-2</c:v>
                </c:pt>
                <c:pt idx="1054">
                  <c:v>3.0539999999999571E-2</c:v>
                </c:pt>
                <c:pt idx="1055">
                  <c:v>3.0549999999999571E-2</c:v>
                </c:pt>
                <c:pt idx="1056">
                  <c:v>3.055999999999957E-2</c:v>
                </c:pt>
                <c:pt idx="1057">
                  <c:v>3.056999999999957E-2</c:v>
                </c:pt>
                <c:pt idx="1058">
                  <c:v>3.0579999999999569E-2</c:v>
                </c:pt>
                <c:pt idx="1059">
                  <c:v>3.0589999999999569E-2</c:v>
                </c:pt>
                <c:pt idx="1060">
                  <c:v>3.0599999999999569E-2</c:v>
                </c:pt>
                <c:pt idx="1061">
                  <c:v>3.0609999999999568E-2</c:v>
                </c:pt>
                <c:pt idx="1062">
                  <c:v>3.0619999999999568E-2</c:v>
                </c:pt>
                <c:pt idx="1063">
                  <c:v>3.0629999999999567E-2</c:v>
                </c:pt>
                <c:pt idx="1064">
                  <c:v>3.0639999999999567E-2</c:v>
                </c:pt>
                <c:pt idx="1065">
                  <c:v>3.0649999999999566E-2</c:v>
                </c:pt>
                <c:pt idx="1066">
                  <c:v>3.0659999999999566E-2</c:v>
                </c:pt>
                <c:pt idx="1067">
                  <c:v>3.0669999999999566E-2</c:v>
                </c:pt>
                <c:pt idx="1068">
                  <c:v>3.0679999999999565E-2</c:v>
                </c:pt>
                <c:pt idx="1069">
                  <c:v>3.0689999999999565E-2</c:v>
                </c:pt>
                <c:pt idx="1070">
                  <c:v>3.0699999999999564E-2</c:v>
                </c:pt>
                <c:pt idx="1071">
                  <c:v>3.0709999999999564E-2</c:v>
                </c:pt>
                <c:pt idx="1072">
                  <c:v>3.0719999999999564E-2</c:v>
                </c:pt>
                <c:pt idx="1073">
                  <c:v>3.0729999999999563E-2</c:v>
                </c:pt>
                <c:pt idx="1074">
                  <c:v>3.0739999999999563E-2</c:v>
                </c:pt>
                <c:pt idx="1075">
                  <c:v>3.0749999999999562E-2</c:v>
                </c:pt>
                <c:pt idx="1076">
                  <c:v>3.0759999999999562E-2</c:v>
                </c:pt>
                <c:pt idx="1077">
                  <c:v>3.0769999999999562E-2</c:v>
                </c:pt>
                <c:pt idx="1078">
                  <c:v>3.0779999999999561E-2</c:v>
                </c:pt>
                <c:pt idx="1079">
                  <c:v>3.0789999999999561E-2</c:v>
                </c:pt>
                <c:pt idx="1080">
                  <c:v>3.079999999999956E-2</c:v>
                </c:pt>
                <c:pt idx="1081">
                  <c:v>3.080999999999956E-2</c:v>
                </c:pt>
                <c:pt idx="1082">
                  <c:v>3.081999999999956E-2</c:v>
                </c:pt>
                <c:pt idx="1083">
                  <c:v>3.0829999999999559E-2</c:v>
                </c:pt>
                <c:pt idx="1084">
                  <c:v>3.0839999999999559E-2</c:v>
                </c:pt>
                <c:pt idx="1085">
                  <c:v>3.0849999999999558E-2</c:v>
                </c:pt>
                <c:pt idx="1086">
                  <c:v>3.0859999999999558E-2</c:v>
                </c:pt>
                <c:pt idx="1087">
                  <c:v>3.0869999999999558E-2</c:v>
                </c:pt>
                <c:pt idx="1088">
                  <c:v>3.0879999999999557E-2</c:v>
                </c:pt>
                <c:pt idx="1089">
                  <c:v>3.0889999999999557E-2</c:v>
                </c:pt>
                <c:pt idx="1090">
                  <c:v>3.0899999999999556E-2</c:v>
                </c:pt>
                <c:pt idx="1091">
                  <c:v>3.0909999999999556E-2</c:v>
                </c:pt>
                <c:pt idx="1092">
                  <c:v>3.0919999999999555E-2</c:v>
                </c:pt>
                <c:pt idx="1093">
                  <c:v>3.0929999999999555E-2</c:v>
                </c:pt>
                <c:pt idx="1094">
                  <c:v>3.0939999999999555E-2</c:v>
                </c:pt>
                <c:pt idx="1095">
                  <c:v>3.0949999999999554E-2</c:v>
                </c:pt>
                <c:pt idx="1096">
                  <c:v>3.0959999999999554E-2</c:v>
                </c:pt>
                <c:pt idx="1097">
                  <c:v>3.0969999999999553E-2</c:v>
                </c:pt>
                <c:pt idx="1098">
                  <c:v>3.0979999999999553E-2</c:v>
                </c:pt>
                <c:pt idx="1099">
                  <c:v>3.0989999999999553E-2</c:v>
                </c:pt>
                <c:pt idx="1100">
                  <c:v>3.0999999999999552E-2</c:v>
                </c:pt>
                <c:pt idx="1101">
                  <c:v>3.1009999999999552E-2</c:v>
                </c:pt>
                <c:pt idx="1102">
                  <c:v>3.1019999999999551E-2</c:v>
                </c:pt>
                <c:pt idx="1103">
                  <c:v>3.1029999999999551E-2</c:v>
                </c:pt>
                <c:pt idx="1104">
                  <c:v>3.1039999999999551E-2</c:v>
                </c:pt>
                <c:pt idx="1105">
                  <c:v>3.104999999999955E-2</c:v>
                </c:pt>
                <c:pt idx="1106">
                  <c:v>3.105999999999955E-2</c:v>
                </c:pt>
                <c:pt idx="1107">
                  <c:v>3.1069999999999549E-2</c:v>
                </c:pt>
                <c:pt idx="1108">
                  <c:v>3.1079999999999549E-2</c:v>
                </c:pt>
                <c:pt idx="1109">
                  <c:v>3.1089999999999549E-2</c:v>
                </c:pt>
                <c:pt idx="1110">
                  <c:v>3.1099999999999548E-2</c:v>
                </c:pt>
                <c:pt idx="1111">
                  <c:v>3.1109999999999548E-2</c:v>
                </c:pt>
                <c:pt idx="1112">
                  <c:v>3.1119999999999547E-2</c:v>
                </c:pt>
                <c:pt idx="1113">
                  <c:v>3.1129999999999547E-2</c:v>
                </c:pt>
                <c:pt idx="1114">
                  <c:v>3.1139999999999547E-2</c:v>
                </c:pt>
                <c:pt idx="1115">
                  <c:v>3.1149999999999546E-2</c:v>
                </c:pt>
                <c:pt idx="1116">
                  <c:v>3.1159999999999546E-2</c:v>
                </c:pt>
                <c:pt idx="1117">
                  <c:v>3.1169999999999545E-2</c:v>
                </c:pt>
                <c:pt idx="1118">
                  <c:v>3.1179999999999545E-2</c:v>
                </c:pt>
                <c:pt idx="1119">
                  <c:v>3.1189999999999544E-2</c:v>
                </c:pt>
                <c:pt idx="1120">
                  <c:v>3.1199999999999544E-2</c:v>
                </c:pt>
                <c:pt idx="1121">
                  <c:v>3.1209999999999544E-2</c:v>
                </c:pt>
                <c:pt idx="1122">
                  <c:v>3.1219999999999543E-2</c:v>
                </c:pt>
                <c:pt idx="1123">
                  <c:v>3.1229999999999543E-2</c:v>
                </c:pt>
                <c:pt idx="1124">
                  <c:v>3.1239999999999542E-2</c:v>
                </c:pt>
                <c:pt idx="1125">
                  <c:v>3.1249999999999542E-2</c:v>
                </c:pt>
                <c:pt idx="1126">
                  <c:v>3.1259999999999545E-2</c:v>
                </c:pt>
                <c:pt idx="1127">
                  <c:v>3.1269999999999548E-2</c:v>
                </c:pt>
                <c:pt idx="1128">
                  <c:v>3.1279999999999551E-2</c:v>
                </c:pt>
                <c:pt idx="1129">
                  <c:v>3.1289999999999554E-2</c:v>
                </c:pt>
                <c:pt idx="1130">
                  <c:v>3.1299999999999557E-2</c:v>
                </c:pt>
                <c:pt idx="1131">
                  <c:v>3.130999999999956E-2</c:v>
                </c:pt>
                <c:pt idx="1132">
                  <c:v>3.1319999999999563E-2</c:v>
                </c:pt>
                <c:pt idx="1133">
                  <c:v>3.1329999999999567E-2</c:v>
                </c:pt>
                <c:pt idx="1134">
                  <c:v>3.133999999999957E-2</c:v>
                </c:pt>
                <c:pt idx="1135">
                  <c:v>3.1349999999999573E-2</c:v>
                </c:pt>
                <c:pt idx="1136">
                  <c:v>3.1359999999999576E-2</c:v>
                </c:pt>
                <c:pt idx="1137">
                  <c:v>3.1369999999999579E-2</c:v>
                </c:pt>
                <c:pt idx="1138">
                  <c:v>3.1379999999999582E-2</c:v>
                </c:pt>
                <c:pt idx="1139">
                  <c:v>3.1389999999999585E-2</c:v>
                </c:pt>
                <c:pt idx="1140">
                  <c:v>3.1399999999999588E-2</c:v>
                </c:pt>
                <c:pt idx="1141">
                  <c:v>3.1409999999999591E-2</c:v>
                </c:pt>
                <c:pt idx="1142">
                  <c:v>3.1419999999999594E-2</c:v>
                </c:pt>
                <c:pt idx="1143">
                  <c:v>3.1429999999999597E-2</c:v>
                </c:pt>
                <c:pt idx="1144">
                  <c:v>3.14399999999996E-2</c:v>
                </c:pt>
                <c:pt idx="1145">
                  <c:v>3.1449999999999603E-2</c:v>
                </c:pt>
                <c:pt idx="1146">
                  <c:v>3.1459999999999606E-2</c:v>
                </c:pt>
                <c:pt idx="1147">
                  <c:v>3.1469999999999609E-2</c:v>
                </c:pt>
                <c:pt idx="1148">
                  <c:v>3.1479999999999612E-2</c:v>
                </c:pt>
                <c:pt idx="1149">
                  <c:v>3.1489999999999616E-2</c:v>
                </c:pt>
                <c:pt idx="1150">
                  <c:v>3.1499999999999619E-2</c:v>
                </c:pt>
                <c:pt idx="1151">
                  <c:v>3.1509999999999622E-2</c:v>
                </c:pt>
                <c:pt idx="1152">
                  <c:v>3.1519999999999625E-2</c:v>
                </c:pt>
                <c:pt idx="1153">
                  <c:v>3.1529999999999628E-2</c:v>
                </c:pt>
                <c:pt idx="1154">
                  <c:v>3.1539999999999631E-2</c:v>
                </c:pt>
                <c:pt idx="1155">
                  <c:v>3.1549999999999634E-2</c:v>
                </c:pt>
                <c:pt idx="1156">
                  <c:v>3.1559999999999637E-2</c:v>
                </c:pt>
                <c:pt idx="1157">
                  <c:v>3.156999999999964E-2</c:v>
                </c:pt>
                <c:pt idx="1158">
                  <c:v>3.1579999999999643E-2</c:v>
                </c:pt>
                <c:pt idx="1159">
                  <c:v>3.1589999999999646E-2</c:v>
                </c:pt>
                <c:pt idx="1160">
                  <c:v>3.1599999999999649E-2</c:v>
                </c:pt>
                <c:pt idx="1161">
                  <c:v>3.1609999999999652E-2</c:v>
                </c:pt>
                <c:pt idx="1162">
                  <c:v>3.1619999999999655E-2</c:v>
                </c:pt>
                <c:pt idx="1163">
                  <c:v>3.1629999999999658E-2</c:v>
                </c:pt>
                <c:pt idx="1164">
                  <c:v>3.1639999999999661E-2</c:v>
                </c:pt>
                <c:pt idx="1165">
                  <c:v>3.1649999999999665E-2</c:v>
                </c:pt>
                <c:pt idx="1166">
                  <c:v>3.1659999999999668E-2</c:v>
                </c:pt>
                <c:pt idx="1167">
                  <c:v>3.1669999999999671E-2</c:v>
                </c:pt>
                <c:pt idx="1168">
                  <c:v>3.1679999999999674E-2</c:v>
                </c:pt>
                <c:pt idx="1169">
                  <c:v>3.1689999999999677E-2</c:v>
                </c:pt>
                <c:pt idx="1170">
                  <c:v>3.169999999999968E-2</c:v>
                </c:pt>
                <c:pt idx="1171">
                  <c:v>3.1709999999999683E-2</c:v>
                </c:pt>
                <c:pt idx="1172">
                  <c:v>3.1719999999999686E-2</c:v>
                </c:pt>
                <c:pt idx="1173">
                  <c:v>3.1729999999999689E-2</c:v>
                </c:pt>
                <c:pt idx="1174">
                  <c:v>3.1739999999999692E-2</c:v>
                </c:pt>
                <c:pt idx="1175">
                  <c:v>3.1749999999999695E-2</c:v>
                </c:pt>
                <c:pt idx="1176">
                  <c:v>3.1759999999999698E-2</c:v>
                </c:pt>
                <c:pt idx="1177">
                  <c:v>3.1769999999999701E-2</c:v>
                </c:pt>
                <c:pt idx="1178">
                  <c:v>3.1779999999999704E-2</c:v>
                </c:pt>
                <c:pt idx="1179">
                  <c:v>3.1789999999999707E-2</c:v>
                </c:pt>
                <c:pt idx="1180">
                  <c:v>3.179999999999971E-2</c:v>
                </c:pt>
                <c:pt idx="1181">
                  <c:v>3.1809999999999714E-2</c:v>
                </c:pt>
                <c:pt idx="1182">
                  <c:v>3.1819999999999717E-2</c:v>
                </c:pt>
                <c:pt idx="1183">
                  <c:v>3.182999999999972E-2</c:v>
                </c:pt>
                <c:pt idx="1184">
                  <c:v>3.1839999999999723E-2</c:v>
                </c:pt>
                <c:pt idx="1185">
                  <c:v>3.1849999999999726E-2</c:v>
                </c:pt>
                <c:pt idx="1186">
                  <c:v>3.1859999999999729E-2</c:v>
                </c:pt>
                <c:pt idx="1187">
                  <c:v>3.1869999999999732E-2</c:v>
                </c:pt>
                <c:pt idx="1188">
                  <c:v>3.1879999999999735E-2</c:v>
                </c:pt>
                <c:pt idx="1189">
                  <c:v>3.1889999999999738E-2</c:v>
                </c:pt>
                <c:pt idx="1190">
                  <c:v>3.1899999999999741E-2</c:v>
                </c:pt>
                <c:pt idx="1191">
                  <c:v>3.1909999999999744E-2</c:v>
                </c:pt>
                <c:pt idx="1192">
                  <c:v>3.1919999999999747E-2</c:v>
                </c:pt>
                <c:pt idx="1193">
                  <c:v>3.192999999999975E-2</c:v>
                </c:pt>
                <c:pt idx="1194">
                  <c:v>3.1939999999999753E-2</c:v>
                </c:pt>
                <c:pt idx="1195">
                  <c:v>3.1949999999999756E-2</c:v>
                </c:pt>
                <c:pt idx="1196">
                  <c:v>3.1959999999999759E-2</c:v>
                </c:pt>
                <c:pt idx="1197">
                  <c:v>3.1969999999999762E-2</c:v>
                </c:pt>
                <c:pt idx="1198">
                  <c:v>3.1979999999999766E-2</c:v>
                </c:pt>
                <c:pt idx="1199">
                  <c:v>3.1989999999999769E-2</c:v>
                </c:pt>
                <c:pt idx="1200">
                  <c:v>3.1999999999999772E-2</c:v>
                </c:pt>
                <c:pt idx="1201">
                  <c:v>3.2009999999999775E-2</c:v>
                </c:pt>
                <c:pt idx="1202">
                  <c:v>3.2019999999999778E-2</c:v>
                </c:pt>
                <c:pt idx="1203">
                  <c:v>3.2029999999999781E-2</c:v>
                </c:pt>
                <c:pt idx="1204">
                  <c:v>3.2039999999999784E-2</c:v>
                </c:pt>
                <c:pt idx="1205">
                  <c:v>3.2049999999999787E-2</c:v>
                </c:pt>
                <c:pt idx="1206">
                  <c:v>3.205999999999979E-2</c:v>
                </c:pt>
                <c:pt idx="1207">
                  <c:v>3.2069999999999793E-2</c:v>
                </c:pt>
                <c:pt idx="1208">
                  <c:v>3.2079999999999796E-2</c:v>
                </c:pt>
                <c:pt idx="1209">
                  <c:v>3.2089999999999799E-2</c:v>
                </c:pt>
                <c:pt idx="1210">
                  <c:v>3.2099999999999802E-2</c:v>
                </c:pt>
                <c:pt idx="1211">
                  <c:v>3.2109999999999805E-2</c:v>
                </c:pt>
                <c:pt idx="1212">
                  <c:v>3.2119999999999808E-2</c:v>
                </c:pt>
                <c:pt idx="1213">
                  <c:v>3.2129999999999811E-2</c:v>
                </c:pt>
                <c:pt idx="1214">
                  <c:v>3.2139999999999815E-2</c:v>
                </c:pt>
                <c:pt idx="1215">
                  <c:v>3.2149999999999818E-2</c:v>
                </c:pt>
                <c:pt idx="1216">
                  <c:v>3.2159999999999821E-2</c:v>
                </c:pt>
                <c:pt idx="1217">
                  <c:v>3.2169999999999824E-2</c:v>
                </c:pt>
                <c:pt idx="1218">
                  <c:v>3.2179999999999827E-2</c:v>
                </c:pt>
                <c:pt idx="1219">
                  <c:v>3.218999999999983E-2</c:v>
                </c:pt>
                <c:pt idx="1220">
                  <c:v>3.2199999999999833E-2</c:v>
                </c:pt>
                <c:pt idx="1221">
                  <c:v>3.2209999999999836E-2</c:v>
                </c:pt>
                <c:pt idx="1222">
                  <c:v>3.2219999999999839E-2</c:v>
                </c:pt>
                <c:pt idx="1223">
                  <c:v>3.2229999999999842E-2</c:v>
                </c:pt>
                <c:pt idx="1224">
                  <c:v>3.2239999999999845E-2</c:v>
                </c:pt>
                <c:pt idx="1225">
                  <c:v>3.2249999999999848E-2</c:v>
                </c:pt>
                <c:pt idx="1226">
                  <c:v>3.2259999999999851E-2</c:v>
                </c:pt>
                <c:pt idx="1227">
                  <c:v>3.2269999999999854E-2</c:v>
                </c:pt>
                <c:pt idx="1228">
                  <c:v>3.2279999999999857E-2</c:v>
                </c:pt>
                <c:pt idx="1229">
                  <c:v>3.228999999999986E-2</c:v>
                </c:pt>
                <c:pt idx="1230">
                  <c:v>3.2299999999999864E-2</c:v>
                </c:pt>
                <c:pt idx="1231">
                  <c:v>3.2309999999999867E-2</c:v>
                </c:pt>
                <c:pt idx="1232">
                  <c:v>3.231999999999987E-2</c:v>
                </c:pt>
                <c:pt idx="1233">
                  <c:v>3.2329999999999873E-2</c:v>
                </c:pt>
                <c:pt idx="1234">
                  <c:v>3.2339999999999876E-2</c:v>
                </c:pt>
                <c:pt idx="1235">
                  <c:v>3.2349999999999879E-2</c:v>
                </c:pt>
                <c:pt idx="1236">
                  <c:v>3.2359999999999882E-2</c:v>
                </c:pt>
                <c:pt idx="1237">
                  <c:v>3.2369999999999885E-2</c:v>
                </c:pt>
                <c:pt idx="1238">
                  <c:v>3.2379999999999888E-2</c:v>
                </c:pt>
                <c:pt idx="1239">
                  <c:v>3.2389999999999891E-2</c:v>
                </c:pt>
                <c:pt idx="1240">
                  <c:v>3.2399999999999894E-2</c:v>
                </c:pt>
                <c:pt idx="1241">
                  <c:v>3.2409999999999897E-2</c:v>
                </c:pt>
                <c:pt idx="1242">
                  <c:v>3.24199999999999E-2</c:v>
                </c:pt>
                <c:pt idx="1243">
                  <c:v>3.2429999999999903E-2</c:v>
                </c:pt>
                <c:pt idx="1244">
                  <c:v>3.2439999999999906E-2</c:v>
                </c:pt>
                <c:pt idx="1245">
                  <c:v>3.2449999999999909E-2</c:v>
                </c:pt>
                <c:pt idx="1246">
                  <c:v>3.2459999999999913E-2</c:v>
                </c:pt>
                <c:pt idx="1247">
                  <c:v>3.2469999999999916E-2</c:v>
                </c:pt>
                <c:pt idx="1248">
                  <c:v>3.2479999999999919E-2</c:v>
                </c:pt>
                <c:pt idx="1249">
                  <c:v>3.2489999999999922E-2</c:v>
                </c:pt>
                <c:pt idx="1250">
                  <c:v>3.2499999999999925E-2</c:v>
                </c:pt>
                <c:pt idx="1251">
                  <c:v>3.2509999999999928E-2</c:v>
                </c:pt>
                <c:pt idx="1252">
                  <c:v>3.2519999999999931E-2</c:v>
                </c:pt>
                <c:pt idx="1253">
                  <c:v>3.2529999999999934E-2</c:v>
                </c:pt>
                <c:pt idx="1254">
                  <c:v>3.2539999999999937E-2</c:v>
                </c:pt>
                <c:pt idx="1255">
                  <c:v>3.254999999999994E-2</c:v>
                </c:pt>
                <c:pt idx="1256">
                  <c:v>3.2559999999999943E-2</c:v>
                </c:pt>
                <c:pt idx="1257">
                  <c:v>3.2569999999999946E-2</c:v>
                </c:pt>
                <c:pt idx="1258">
                  <c:v>3.2579999999999949E-2</c:v>
                </c:pt>
                <c:pt idx="1259">
                  <c:v>3.2589999999999952E-2</c:v>
                </c:pt>
                <c:pt idx="1260">
                  <c:v>3.2599999999999955E-2</c:v>
                </c:pt>
                <c:pt idx="1261">
                  <c:v>3.2609999999999958E-2</c:v>
                </c:pt>
                <c:pt idx="1262">
                  <c:v>3.2619999999999962E-2</c:v>
                </c:pt>
                <c:pt idx="1263">
                  <c:v>3.2629999999999965E-2</c:v>
                </c:pt>
                <c:pt idx="1264">
                  <c:v>3.2639999999999968E-2</c:v>
                </c:pt>
                <c:pt idx="1265">
                  <c:v>3.2649999999999971E-2</c:v>
                </c:pt>
                <c:pt idx="1266">
                  <c:v>3.2659999999999974E-2</c:v>
                </c:pt>
                <c:pt idx="1267">
                  <c:v>3.2669999999999977E-2</c:v>
                </c:pt>
                <c:pt idx="1268">
                  <c:v>3.267999999999998E-2</c:v>
                </c:pt>
                <c:pt idx="1269">
                  <c:v>3.2689999999999983E-2</c:v>
                </c:pt>
                <c:pt idx="1270">
                  <c:v>3.2699999999999986E-2</c:v>
                </c:pt>
                <c:pt idx="1271">
                  <c:v>3.2709999999999989E-2</c:v>
                </c:pt>
                <c:pt idx="1272">
                  <c:v>3.2719999999999992E-2</c:v>
                </c:pt>
                <c:pt idx="1273">
                  <c:v>3.2729999999999995E-2</c:v>
                </c:pt>
                <c:pt idx="1274">
                  <c:v>3.2739999999999998E-2</c:v>
                </c:pt>
                <c:pt idx="1275">
                  <c:v>3.2750000000000001E-2</c:v>
                </c:pt>
                <c:pt idx="1276">
                  <c:v>3.2760000000000004E-2</c:v>
                </c:pt>
                <c:pt idx="1277">
                  <c:v>3.2770000000000007E-2</c:v>
                </c:pt>
                <c:pt idx="1278">
                  <c:v>3.2780000000000011E-2</c:v>
                </c:pt>
                <c:pt idx="1279">
                  <c:v>3.2790000000000014E-2</c:v>
                </c:pt>
                <c:pt idx="1280">
                  <c:v>3.2800000000000017E-2</c:v>
                </c:pt>
                <c:pt idx="1281">
                  <c:v>3.281000000000002E-2</c:v>
                </c:pt>
                <c:pt idx="1282">
                  <c:v>3.2820000000000023E-2</c:v>
                </c:pt>
                <c:pt idx="1283">
                  <c:v>3.2830000000000026E-2</c:v>
                </c:pt>
                <c:pt idx="1284">
                  <c:v>3.2840000000000029E-2</c:v>
                </c:pt>
                <c:pt idx="1285">
                  <c:v>3.2850000000000032E-2</c:v>
                </c:pt>
                <c:pt idx="1286">
                  <c:v>3.2860000000000035E-2</c:v>
                </c:pt>
                <c:pt idx="1287">
                  <c:v>3.2870000000000038E-2</c:v>
                </c:pt>
                <c:pt idx="1288">
                  <c:v>3.2880000000000041E-2</c:v>
                </c:pt>
                <c:pt idx="1289">
                  <c:v>3.2890000000000044E-2</c:v>
                </c:pt>
                <c:pt idx="1290">
                  <c:v>3.2900000000000047E-2</c:v>
                </c:pt>
                <c:pt idx="1291">
                  <c:v>3.291000000000005E-2</c:v>
                </c:pt>
                <c:pt idx="1292">
                  <c:v>3.2920000000000053E-2</c:v>
                </c:pt>
                <c:pt idx="1293">
                  <c:v>3.2930000000000056E-2</c:v>
                </c:pt>
                <c:pt idx="1294">
                  <c:v>3.294000000000006E-2</c:v>
                </c:pt>
                <c:pt idx="1295">
                  <c:v>3.2950000000000063E-2</c:v>
                </c:pt>
                <c:pt idx="1296">
                  <c:v>3.2960000000000066E-2</c:v>
                </c:pt>
                <c:pt idx="1297">
                  <c:v>3.2970000000000069E-2</c:v>
                </c:pt>
                <c:pt idx="1298">
                  <c:v>3.2980000000000072E-2</c:v>
                </c:pt>
                <c:pt idx="1299">
                  <c:v>3.2990000000000075E-2</c:v>
                </c:pt>
                <c:pt idx="1300">
                  <c:v>3.3000000000000078E-2</c:v>
                </c:pt>
                <c:pt idx="1301">
                  <c:v>3.3010000000000081E-2</c:v>
                </c:pt>
                <c:pt idx="1302">
                  <c:v>3.3020000000000084E-2</c:v>
                </c:pt>
                <c:pt idx="1303">
                  <c:v>3.3030000000000087E-2</c:v>
                </c:pt>
                <c:pt idx="1304">
                  <c:v>3.304000000000009E-2</c:v>
                </c:pt>
                <c:pt idx="1305">
                  <c:v>3.3050000000000093E-2</c:v>
                </c:pt>
                <c:pt idx="1306">
                  <c:v>3.3060000000000096E-2</c:v>
                </c:pt>
                <c:pt idx="1307">
                  <c:v>3.3070000000000099E-2</c:v>
                </c:pt>
                <c:pt idx="1308">
                  <c:v>3.3080000000000102E-2</c:v>
                </c:pt>
                <c:pt idx="1309">
                  <c:v>3.3090000000000105E-2</c:v>
                </c:pt>
                <c:pt idx="1310">
                  <c:v>3.3100000000000109E-2</c:v>
                </c:pt>
                <c:pt idx="1311">
                  <c:v>3.3110000000000112E-2</c:v>
                </c:pt>
                <c:pt idx="1312">
                  <c:v>3.3120000000000115E-2</c:v>
                </c:pt>
                <c:pt idx="1313">
                  <c:v>3.3130000000000118E-2</c:v>
                </c:pt>
                <c:pt idx="1314">
                  <c:v>3.3140000000000121E-2</c:v>
                </c:pt>
                <c:pt idx="1315">
                  <c:v>3.3150000000000124E-2</c:v>
                </c:pt>
                <c:pt idx="1316">
                  <c:v>3.3160000000000127E-2</c:v>
                </c:pt>
                <c:pt idx="1317">
                  <c:v>3.317000000000013E-2</c:v>
                </c:pt>
                <c:pt idx="1318">
                  <c:v>3.3180000000000133E-2</c:v>
                </c:pt>
                <c:pt idx="1319">
                  <c:v>3.3190000000000136E-2</c:v>
                </c:pt>
                <c:pt idx="1320">
                  <c:v>3.3200000000000139E-2</c:v>
                </c:pt>
                <c:pt idx="1321">
                  <c:v>3.3210000000000142E-2</c:v>
                </c:pt>
                <c:pt idx="1322">
                  <c:v>3.3220000000000145E-2</c:v>
                </c:pt>
                <c:pt idx="1323">
                  <c:v>3.3230000000000148E-2</c:v>
                </c:pt>
                <c:pt idx="1324">
                  <c:v>3.3240000000000151E-2</c:v>
                </c:pt>
                <c:pt idx="1325">
                  <c:v>3.3250000000000154E-2</c:v>
                </c:pt>
                <c:pt idx="1326">
                  <c:v>3.3260000000000157E-2</c:v>
                </c:pt>
                <c:pt idx="1327">
                  <c:v>3.3270000000000161E-2</c:v>
                </c:pt>
                <c:pt idx="1328">
                  <c:v>3.3280000000000164E-2</c:v>
                </c:pt>
                <c:pt idx="1329">
                  <c:v>3.3290000000000167E-2</c:v>
                </c:pt>
                <c:pt idx="1330">
                  <c:v>3.330000000000017E-2</c:v>
                </c:pt>
                <c:pt idx="1331">
                  <c:v>3.3310000000000173E-2</c:v>
                </c:pt>
                <c:pt idx="1332">
                  <c:v>3.3320000000000176E-2</c:v>
                </c:pt>
                <c:pt idx="1333">
                  <c:v>3.3330000000000179E-2</c:v>
                </c:pt>
                <c:pt idx="1334">
                  <c:v>3.3340000000000182E-2</c:v>
                </c:pt>
                <c:pt idx="1335">
                  <c:v>3.3350000000000185E-2</c:v>
                </c:pt>
                <c:pt idx="1336">
                  <c:v>3.3360000000000188E-2</c:v>
                </c:pt>
                <c:pt idx="1337">
                  <c:v>3.3370000000000191E-2</c:v>
                </c:pt>
                <c:pt idx="1338">
                  <c:v>3.3380000000000194E-2</c:v>
                </c:pt>
                <c:pt idx="1339">
                  <c:v>3.3390000000000197E-2</c:v>
                </c:pt>
                <c:pt idx="1340">
                  <c:v>3.34000000000002E-2</c:v>
                </c:pt>
                <c:pt idx="1341">
                  <c:v>3.3410000000000203E-2</c:v>
                </c:pt>
                <c:pt idx="1342">
                  <c:v>3.3420000000000206E-2</c:v>
                </c:pt>
                <c:pt idx="1343">
                  <c:v>3.343000000000021E-2</c:v>
                </c:pt>
                <c:pt idx="1344">
                  <c:v>3.3440000000000213E-2</c:v>
                </c:pt>
                <c:pt idx="1345">
                  <c:v>3.3450000000000216E-2</c:v>
                </c:pt>
                <c:pt idx="1346">
                  <c:v>3.3460000000000219E-2</c:v>
                </c:pt>
                <c:pt idx="1347">
                  <c:v>3.3470000000000222E-2</c:v>
                </c:pt>
                <c:pt idx="1348">
                  <c:v>3.3480000000000225E-2</c:v>
                </c:pt>
                <c:pt idx="1349">
                  <c:v>3.3490000000000228E-2</c:v>
                </c:pt>
                <c:pt idx="1350">
                  <c:v>3.3500000000000231E-2</c:v>
                </c:pt>
                <c:pt idx="1351">
                  <c:v>3.3510000000000234E-2</c:v>
                </c:pt>
                <c:pt idx="1352">
                  <c:v>3.3520000000000237E-2</c:v>
                </c:pt>
                <c:pt idx="1353">
                  <c:v>3.353000000000024E-2</c:v>
                </c:pt>
                <c:pt idx="1354">
                  <c:v>3.3540000000000243E-2</c:v>
                </c:pt>
                <c:pt idx="1355">
                  <c:v>3.3550000000000246E-2</c:v>
                </c:pt>
                <c:pt idx="1356">
                  <c:v>3.3560000000000249E-2</c:v>
                </c:pt>
                <c:pt idx="1357">
                  <c:v>3.3570000000000252E-2</c:v>
                </c:pt>
                <c:pt idx="1358">
                  <c:v>3.3580000000000255E-2</c:v>
                </c:pt>
                <c:pt idx="1359">
                  <c:v>3.3590000000000259E-2</c:v>
                </c:pt>
                <c:pt idx="1360">
                  <c:v>3.3600000000000262E-2</c:v>
                </c:pt>
                <c:pt idx="1361">
                  <c:v>3.3610000000000265E-2</c:v>
                </c:pt>
                <c:pt idx="1362">
                  <c:v>3.3620000000000268E-2</c:v>
                </c:pt>
                <c:pt idx="1363">
                  <c:v>3.3630000000000271E-2</c:v>
                </c:pt>
                <c:pt idx="1364">
                  <c:v>3.3640000000000274E-2</c:v>
                </c:pt>
                <c:pt idx="1365">
                  <c:v>3.3650000000000277E-2</c:v>
                </c:pt>
                <c:pt idx="1366">
                  <c:v>3.366000000000028E-2</c:v>
                </c:pt>
                <c:pt idx="1367">
                  <c:v>3.3670000000000283E-2</c:v>
                </c:pt>
                <c:pt idx="1368">
                  <c:v>3.3680000000000286E-2</c:v>
                </c:pt>
                <c:pt idx="1369">
                  <c:v>3.3690000000000289E-2</c:v>
                </c:pt>
                <c:pt idx="1370">
                  <c:v>3.3700000000000292E-2</c:v>
                </c:pt>
                <c:pt idx="1371">
                  <c:v>3.3710000000000295E-2</c:v>
                </c:pt>
                <c:pt idx="1372">
                  <c:v>3.3720000000000298E-2</c:v>
                </c:pt>
                <c:pt idx="1373">
                  <c:v>3.3730000000000301E-2</c:v>
                </c:pt>
                <c:pt idx="1374">
                  <c:v>3.3740000000000304E-2</c:v>
                </c:pt>
                <c:pt idx="1375">
                  <c:v>3.3750000000000308E-2</c:v>
                </c:pt>
                <c:pt idx="1376">
                  <c:v>3.3760000000000311E-2</c:v>
                </c:pt>
                <c:pt idx="1377">
                  <c:v>3.3770000000000314E-2</c:v>
                </c:pt>
                <c:pt idx="1378">
                  <c:v>3.3780000000000317E-2</c:v>
                </c:pt>
                <c:pt idx="1379">
                  <c:v>3.379000000000032E-2</c:v>
                </c:pt>
                <c:pt idx="1380">
                  <c:v>3.3800000000000323E-2</c:v>
                </c:pt>
                <c:pt idx="1381">
                  <c:v>3.3810000000000326E-2</c:v>
                </c:pt>
                <c:pt idx="1382">
                  <c:v>3.3820000000000329E-2</c:v>
                </c:pt>
                <c:pt idx="1383">
                  <c:v>3.3830000000000332E-2</c:v>
                </c:pt>
                <c:pt idx="1384">
                  <c:v>3.3840000000000335E-2</c:v>
                </c:pt>
                <c:pt idx="1385">
                  <c:v>3.3850000000000338E-2</c:v>
                </c:pt>
                <c:pt idx="1386">
                  <c:v>3.3860000000000341E-2</c:v>
                </c:pt>
                <c:pt idx="1387">
                  <c:v>3.3870000000000344E-2</c:v>
                </c:pt>
                <c:pt idx="1388">
                  <c:v>3.3880000000000347E-2</c:v>
                </c:pt>
                <c:pt idx="1389">
                  <c:v>3.389000000000035E-2</c:v>
                </c:pt>
                <c:pt idx="1390">
                  <c:v>3.3900000000000353E-2</c:v>
                </c:pt>
                <c:pt idx="1391">
                  <c:v>3.3910000000000357E-2</c:v>
                </c:pt>
                <c:pt idx="1392">
                  <c:v>3.392000000000036E-2</c:v>
                </c:pt>
                <c:pt idx="1393">
                  <c:v>3.3930000000000363E-2</c:v>
                </c:pt>
                <c:pt idx="1394">
                  <c:v>3.3940000000000366E-2</c:v>
                </c:pt>
                <c:pt idx="1395">
                  <c:v>3.3950000000000369E-2</c:v>
                </c:pt>
                <c:pt idx="1396">
                  <c:v>3.3960000000000372E-2</c:v>
                </c:pt>
                <c:pt idx="1397">
                  <c:v>3.3970000000000375E-2</c:v>
                </c:pt>
                <c:pt idx="1398">
                  <c:v>3.3980000000000378E-2</c:v>
                </c:pt>
                <c:pt idx="1399">
                  <c:v>3.3990000000000381E-2</c:v>
                </c:pt>
                <c:pt idx="1400">
                  <c:v>3.4000000000000384E-2</c:v>
                </c:pt>
                <c:pt idx="1401">
                  <c:v>3.4010000000000387E-2</c:v>
                </c:pt>
                <c:pt idx="1402">
                  <c:v>3.402000000000039E-2</c:v>
                </c:pt>
                <c:pt idx="1403">
                  <c:v>3.4030000000000393E-2</c:v>
                </c:pt>
                <c:pt idx="1404">
                  <c:v>3.4040000000000396E-2</c:v>
                </c:pt>
                <c:pt idx="1405">
                  <c:v>3.4050000000000399E-2</c:v>
                </c:pt>
                <c:pt idx="1406">
                  <c:v>3.4060000000000402E-2</c:v>
                </c:pt>
                <c:pt idx="1407">
                  <c:v>3.4070000000000406E-2</c:v>
                </c:pt>
                <c:pt idx="1408">
                  <c:v>3.4080000000000409E-2</c:v>
                </c:pt>
                <c:pt idx="1409">
                  <c:v>3.4090000000000412E-2</c:v>
                </c:pt>
                <c:pt idx="1410">
                  <c:v>3.4100000000000415E-2</c:v>
                </c:pt>
                <c:pt idx="1411">
                  <c:v>3.4110000000000418E-2</c:v>
                </c:pt>
                <c:pt idx="1412">
                  <c:v>3.4120000000000421E-2</c:v>
                </c:pt>
                <c:pt idx="1413">
                  <c:v>3.4130000000000424E-2</c:v>
                </c:pt>
                <c:pt idx="1414">
                  <c:v>3.4140000000000427E-2</c:v>
                </c:pt>
                <c:pt idx="1415">
                  <c:v>3.415000000000043E-2</c:v>
                </c:pt>
                <c:pt idx="1416">
                  <c:v>3.4160000000000433E-2</c:v>
                </c:pt>
                <c:pt idx="1417">
                  <c:v>3.4170000000000436E-2</c:v>
                </c:pt>
                <c:pt idx="1418">
                  <c:v>3.4180000000000439E-2</c:v>
                </c:pt>
                <c:pt idx="1419">
                  <c:v>3.4190000000000442E-2</c:v>
                </c:pt>
                <c:pt idx="1420">
                  <c:v>3.4200000000000445E-2</c:v>
                </c:pt>
                <c:pt idx="1421">
                  <c:v>3.4210000000000448E-2</c:v>
                </c:pt>
                <c:pt idx="1422">
                  <c:v>3.4220000000000451E-2</c:v>
                </c:pt>
                <c:pt idx="1423">
                  <c:v>3.4230000000000455E-2</c:v>
                </c:pt>
                <c:pt idx="1424">
                  <c:v>3.4240000000000458E-2</c:v>
                </c:pt>
                <c:pt idx="1425">
                  <c:v>3.4250000000000461E-2</c:v>
                </c:pt>
                <c:pt idx="1426">
                  <c:v>3.4260000000000464E-2</c:v>
                </c:pt>
                <c:pt idx="1427">
                  <c:v>3.4270000000000467E-2</c:v>
                </c:pt>
                <c:pt idx="1428">
                  <c:v>3.428000000000047E-2</c:v>
                </c:pt>
                <c:pt idx="1429">
                  <c:v>3.4290000000000473E-2</c:v>
                </c:pt>
                <c:pt idx="1430">
                  <c:v>3.4300000000000476E-2</c:v>
                </c:pt>
                <c:pt idx="1431">
                  <c:v>3.4310000000000479E-2</c:v>
                </c:pt>
                <c:pt idx="1432">
                  <c:v>3.4320000000000482E-2</c:v>
                </c:pt>
                <c:pt idx="1433">
                  <c:v>3.4330000000000485E-2</c:v>
                </c:pt>
                <c:pt idx="1434">
                  <c:v>3.4340000000000488E-2</c:v>
                </c:pt>
                <c:pt idx="1435">
                  <c:v>3.4350000000000491E-2</c:v>
                </c:pt>
                <c:pt idx="1436">
                  <c:v>3.4360000000000494E-2</c:v>
                </c:pt>
                <c:pt idx="1437">
                  <c:v>3.4370000000000497E-2</c:v>
                </c:pt>
                <c:pt idx="1438">
                  <c:v>3.43800000000005E-2</c:v>
                </c:pt>
                <c:pt idx="1439">
                  <c:v>3.4390000000000503E-2</c:v>
                </c:pt>
                <c:pt idx="1440">
                  <c:v>3.4400000000000507E-2</c:v>
                </c:pt>
                <c:pt idx="1441">
                  <c:v>3.441000000000051E-2</c:v>
                </c:pt>
                <c:pt idx="1442">
                  <c:v>3.4420000000000513E-2</c:v>
                </c:pt>
                <c:pt idx="1443">
                  <c:v>3.4430000000000516E-2</c:v>
                </c:pt>
                <c:pt idx="1444">
                  <c:v>3.4440000000000519E-2</c:v>
                </c:pt>
                <c:pt idx="1445">
                  <c:v>3.4450000000000522E-2</c:v>
                </c:pt>
                <c:pt idx="1446">
                  <c:v>3.4460000000000525E-2</c:v>
                </c:pt>
                <c:pt idx="1447">
                  <c:v>3.4470000000000528E-2</c:v>
                </c:pt>
                <c:pt idx="1448">
                  <c:v>3.4480000000000531E-2</c:v>
                </c:pt>
                <c:pt idx="1449">
                  <c:v>3.4490000000000534E-2</c:v>
                </c:pt>
                <c:pt idx="1450">
                  <c:v>3.4500000000000537E-2</c:v>
                </c:pt>
                <c:pt idx="1451">
                  <c:v>3.451000000000054E-2</c:v>
                </c:pt>
                <c:pt idx="1452">
                  <c:v>3.4520000000000543E-2</c:v>
                </c:pt>
                <c:pt idx="1453">
                  <c:v>3.4530000000000546E-2</c:v>
                </c:pt>
                <c:pt idx="1454">
                  <c:v>3.4540000000000549E-2</c:v>
                </c:pt>
                <c:pt idx="1455">
                  <c:v>3.4550000000000552E-2</c:v>
                </c:pt>
                <c:pt idx="1456">
                  <c:v>3.4560000000000556E-2</c:v>
                </c:pt>
                <c:pt idx="1457">
                  <c:v>3.4570000000000559E-2</c:v>
                </c:pt>
                <c:pt idx="1458">
                  <c:v>3.4580000000000562E-2</c:v>
                </c:pt>
                <c:pt idx="1459">
                  <c:v>3.4590000000000565E-2</c:v>
                </c:pt>
                <c:pt idx="1460">
                  <c:v>3.4600000000000568E-2</c:v>
                </c:pt>
                <c:pt idx="1461">
                  <c:v>3.4610000000000571E-2</c:v>
                </c:pt>
                <c:pt idx="1462">
                  <c:v>3.4620000000000574E-2</c:v>
                </c:pt>
                <c:pt idx="1463">
                  <c:v>3.4630000000000577E-2</c:v>
                </c:pt>
                <c:pt idx="1464">
                  <c:v>3.464000000000058E-2</c:v>
                </c:pt>
                <c:pt idx="1465">
                  <c:v>3.4650000000000583E-2</c:v>
                </c:pt>
                <c:pt idx="1466">
                  <c:v>3.4660000000000586E-2</c:v>
                </c:pt>
                <c:pt idx="1467">
                  <c:v>3.4670000000000589E-2</c:v>
                </c:pt>
                <c:pt idx="1468">
                  <c:v>3.4680000000000592E-2</c:v>
                </c:pt>
                <c:pt idx="1469">
                  <c:v>3.4690000000000595E-2</c:v>
                </c:pt>
                <c:pt idx="1470">
                  <c:v>3.4700000000000598E-2</c:v>
                </c:pt>
                <c:pt idx="1471">
                  <c:v>3.4710000000000601E-2</c:v>
                </c:pt>
                <c:pt idx="1472">
                  <c:v>3.4720000000000605E-2</c:v>
                </c:pt>
                <c:pt idx="1473">
                  <c:v>3.4730000000000608E-2</c:v>
                </c:pt>
                <c:pt idx="1474">
                  <c:v>3.4740000000000611E-2</c:v>
                </c:pt>
                <c:pt idx="1475">
                  <c:v>3.4750000000000614E-2</c:v>
                </c:pt>
                <c:pt idx="1476">
                  <c:v>3.4760000000000617E-2</c:v>
                </c:pt>
                <c:pt idx="1477">
                  <c:v>3.477000000000062E-2</c:v>
                </c:pt>
                <c:pt idx="1478">
                  <c:v>3.4780000000000623E-2</c:v>
                </c:pt>
                <c:pt idx="1479">
                  <c:v>3.4790000000000626E-2</c:v>
                </c:pt>
                <c:pt idx="1480">
                  <c:v>3.4800000000000629E-2</c:v>
                </c:pt>
                <c:pt idx="1481">
                  <c:v>3.4810000000000632E-2</c:v>
                </c:pt>
                <c:pt idx="1482">
                  <c:v>3.4820000000000635E-2</c:v>
                </c:pt>
                <c:pt idx="1483">
                  <c:v>3.4830000000000638E-2</c:v>
                </c:pt>
                <c:pt idx="1484">
                  <c:v>3.4840000000000641E-2</c:v>
                </c:pt>
                <c:pt idx="1485">
                  <c:v>3.4850000000000644E-2</c:v>
                </c:pt>
                <c:pt idx="1486">
                  <c:v>3.4860000000000647E-2</c:v>
                </c:pt>
                <c:pt idx="1487">
                  <c:v>3.487000000000065E-2</c:v>
                </c:pt>
                <c:pt idx="1488">
                  <c:v>3.4880000000000654E-2</c:v>
                </c:pt>
                <c:pt idx="1489">
                  <c:v>3.4890000000000657E-2</c:v>
                </c:pt>
                <c:pt idx="1490">
                  <c:v>3.490000000000066E-2</c:v>
                </c:pt>
                <c:pt idx="1491">
                  <c:v>3.4910000000000663E-2</c:v>
                </c:pt>
                <c:pt idx="1492">
                  <c:v>3.4920000000000666E-2</c:v>
                </c:pt>
                <c:pt idx="1493">
                  <c:v>3.4930000000000669E-2</c:v>
                </c:pt>
                <c:pt idx="1494">
                  <c:v>3.4940000000000672E-2</c:v>
                </c:pt>
                <c:pt idx="1495">
                  <c:v>3.4950000000000675E-2</c:v>
                </c:pt>
                <c:pt idx="1496">
                  <c:v>3.4960000000000678E-2</c:v>
                </c:pt>
                <c:pt idx="1497">
                  <c:v>3.4970000000000681E-2</c:v>
                </c:pt>
                <c:pt idx="1498">
                  <c:v>3.4980000000000684E-2</c:v>
                </c:pt>
                <c:pt idx="1499">
                  <c:v>3.4990000000000687E-2</c:v>
                </c:pt>
                <c:pt idx="1500">
                  <c:v>3.500000000000069E-2</c:v>
                </c:pt>
                <c:pt idx="1501">
                  <c:v>3.5010000000000693E-2</c:v>
                </c:pt>
                <c:pt idx="1502">
                  <c:v>3.5020000000000696E-2</c:v>
                </c:pt>
                <c:pt idx="1503">
                  <c:v>3.5030000000000699E-2</c:v>
                </c:pt>
                <c:pt idx="1504">
                  <c:v>3.5040000000000703E-2</c:v>
                </c:pt>
                <c:pt idx="1505">
                  <c:v>3.5050000000000706E-2</c:v>
                </c:pt>
                <c:pt idx="1506">
                  <c:v>3.5060000000000709E-2</c:v>
                </c:pt>
                <c:pt idx="1507">
                  <c:v>3.5070000000000712E-2</c:v>
                </c:pt>
                <c:pt idx="1508">
                  <c:v>3.5080000000000715E-2</c:v>
                </c:pt>
                <c:pt idx="1509">
                  <c:v>3.5090000000000718E-2</c:v>
                </c:pt>
                <c:pt idx="1510">
                  <c:v>3.5100000000000721E-2</c:v>
                </c:pt>
                <c:pt idx="1511">
                  <c:v>3.5110000000000724E-2</c:v>
                </c:pt>
                <c:pt idx="1512">
                  <c:v>3.5120000000000727E-2</c:v>
                </c:pt>
                <c:pt idx="1513">
                  <c:v>3.513000000000073E-2</c:v>
                </c:pt>
                <c:pt idx="1514">
                  <c:v>3.5140000000000733E-2</c:v>
                </c:pt>
                <c:pt idx="1515">
                  <c:v>3.5150000000000736E-2</c:v>
                </c:pt>
                <c:pt idx="1516">
                  <c:v>3.5160000000000739E-2</c:v>
                </c:pt>
                <c:pt idx="1517">
                  <c:v>3.5170000000000742E-2</c:v>
                </c:pt>
                <c:pt idx="1518">
                  <c:v>3.5180000000000745E-2</c:v>
                </c:pt>
                <c:pt idx="1519">
                  <c:v>3.5190000000000748E-2</c:v>
                </c:pt>
                <c:pt idx="1520">
                  <c:v>3.5200000000000752E-2</c:v>
                </c:pt>
                <c:pt idx="1521">
                  <c:v>3.5210000000000755E-2</c:v>
                </c:pt>
                <c:pt idx="1522">
                  <c:v>3.5220000000000758E-2</c:v>
                </c:pt>
                <c:pt idx="1523">
                  <c:v>3.5230000000000761E-2</c:v>
                </c:pt>
                <c:pt idx="1524">
                  <c:v>3.5240000000000764E-2</c:v>
                </c:pt>
                <c:pt idx="1525">
                  <c:v>3.5250000000000767E-2</c:v>
                </c:pt>
                <c:pt idx="1526">
                  <c:v>3.526000000000077E-2</c:v>
                </c:pt>
                <c:pt idx="1527">
                  <c:v>3.5270000000000773E-2</c:v>
                </c:pt>
                <c:pt idx="1528">
                  <c:v>3.5280000000000776E-2</c:v>
                </c:pt>
                <c:pt idx="1529">
                  <c:v>3.5290000000000779E-2</c:v>
                </c:pt>
                <c:pt idx="1530">
                  <c:v>3.5300000000000782E-2</c:v>
                </c:pt>
                <c:pt idx="1531">
                  <c:v>3.5310000000000785E-2</c:v>
                </c:pt>
                <c:pt idx="1532">
                  <c:v>3.5320000000000788E-2</c:v>
                </c:pt>
                <c:pt idx="1533">
                  <c:v>3.5330000000000791E-2</c:v>
                </c:pt>
                <c:pt idx="1534">
                  <c:v>3.5340000000000794E-2</c:v>
                </c:pt>
                <c:pt idx="1535">
                  <c:v>3.5350000000000797E-2</c:v>
                </c:pt>
                <c:pt idx="1536">
                  <c:v>3.5360000000000801E-2</c:v>
                </c:pt>
                <c:pt idx="1537">
                  <c:v>3.5370000000000804E-2</c:v>
                </c:pt>
                <c:pt idx="1538">
                  <c:v>3.5380000000000807E-2</c:v>
                </c:pt>
                <c:pt idx="1539">
                  <c:v>3.539000000000081E-2</c:v>
                </c:pt>
                <c:pt idx="1540">
                  <c:v>3.5400000000000813E-2</c:v>
                </c:pt>
                <c:pt idx="1541">
                  <c:v>3.5410000000000816E-2</c:v>
                </c:pt>
                <c:pt idx="1542">
                  <c:v>3.5420000000000819E-2</c:v>
                </c:pt>
                <c:pt idx="1543">
                  <c:v>3.5430000000000822E-2</c:v>
                </c:pt>
                <c:pt idx="1544">
                  <c:v>3.5440000000000825E-2</c:v>
                </c:pt>
                <c:pt idx="1545">
                  <c:v>3.5450000000000828E-2</c:v>
                </c:pt>
                <c:pt idx="1546">
                  <c:v>3.5460000000000831E-2</c:v>
                </c:pt>
                <c:pt idx="1547">
                  <c:v>3.5470000000000834E-2</c:v>
                </c:pt>
                <c:pt idx="1548">
                  <c:v>3.5480000000000837E-2</c:v>
                </c:pt>
                <c:pt idx="1549">
                  <c:v>3.549000000000084E-2</c:v>
                </c:pt>
                <c:pt idx="1550">
                  <c:v>3.5500000000000843E-2</c:v>
                </c:pt>
                <c:pt idx="1551">
                  <c:v>3.5510000000000846E-2</c:v>
                </c:pt>
                <c:pt idx="1552">
                  <c:v>3.552000000000085E-2</c:v>
                </c:pt>
                <c:pt idx="1553">
                  <c:v>3.5530000000000853E-2</c:v>
                </c:pt>
                <c:pt idx="1554">
                  <c:v>3.5540000000000856E-2</c:v>
                </c:pt>
                <c:pt idx="1555">
                  <c:v>3.5550000000000859E-2</c:v>
                </c:pt>
                <c:pt idx="1556">
                  <c:v>3.5560000000000862E-2</c:v>
                </c:pt>
                <c:pt idx="1557">
                  <c:v>3.5570000000000865E-2</c:v>
                </c:pt>
                <c:pt idx="1558">
                  <c:v>3.5580000000000868E-2</c:v>
                </c:pt>
                <c:pt idx="1559">
                  <c:v>3.5590000000000871E-2</c:v>
                </c:pt>
                <c:pt idx="1560">
                  <c:v>3.5600000000000874E-2</c:v>
                </c:pt>
                <c:pt idx="1561">
                  <c:v>3.5610000000000877E-2</c:v>
                </c:pt>
                <c:pt idx="1562">
                  <c:v>3.562000000000088E-2</c:v>
                </c:pt>
                <c:pt idx="1563">
                  <c:v>3.5630000000000883E-2</c:v>
                </c:pt>
                <c:pt idx="1564">
                  <c:v>3.5640000000000886E-2</c:v>
                </c:pt>
                <c:pt idx="1565">
                  <c:v>3.5650000000000889E-2</c:v>
                </c:pt>
                <c:pt idx="1566">
                  <c:v>3.5660000000000892E-2</c:v>
                </c:pt>
                <c:pt idx="1567">
                  <c:v>3.5670000000000895E-2</c:v>
                </c:pt>
                <c:pt idx="1568">
                  <c:v>3.5680000000000898E-2</c:v>
                </c:pt>
                <c:pt idx="1569">
                  <c:v>3.5690000000000902E-2</c:v>
                </c:pt>
                <c:pt idx="1570">
                  <c:v>3.5700000000000905E-2</c:v>
                </c:pt>
                <c:pt idx="1571">
                  <c:v>3.5710000000000908E-2</c:v>
                </c:pt>
                <c:pt idx="1572">
                  <c:v>3.5720000000000911E-2</c:v>
                </c:pt>
                <c:pt idx="1573">
                  <c:v>3.5730000000000914E-2</c:v>
                </c:pt>
                <c:pt idx="1574">
                  <c:v>3.5740000000000917E-2</c:v>
                </c:pt>
                <c:pt idx="1575">
                  <c:v>3.575000000000092E-2</c:v>
                </c:pt>
                <c:pt idx="1576">
                  <c:v>3.5760000000000923E-2</c:v>
                </c:pt>
                <c:pt idx="1577">
                  <c:v>3.5770000000000926E-2</c:v>
                </c:pt>
                <c:pt idx="1578">
                  <c:v>3.5780000000000929E-2</c:v>
                </c:pt>
                <c:pt idx="1579">
                  <c:v>3.5790000000000932E-2</c:v>
                </c:pt>
                <c:pt idx="1580">
                  <c:v>3.5800000000000935E-2</c:v>
                </c:pt>
                <c:pt idx="1581">
                  <c:v>3.5810000000000938E-2</c:v>
                </c:pt>
                <c:pt idx="1582">
                  <c:v>3.5820000000000941E-2</c:v>
                </c:pt>
                <c:pt idx="1583">
                  <c:v>3.5830000000000944E-2</c:v>
                </c:pt>
                <c:pt idx="1584">
                  <c:v>3.5840000000000947E-2</c:v>
                </c:pt>
                <c:pt idx="1585">
                  <c:v>3.5850000000000951E-2</c:v>
                </c:pt>
                <c:pt idx="1586">
                  <c:v>3.5860000000000954E-2</c:v>
                </c:pt>
                <c:pt idx="1587">
                  <c:v>3.5870000000000957E-2</c:v>
                </c:pt>
                <c:pt idx="1588">
                  <c:v>3.588000000000096E-2</c:v>
                </c:pt>
                <c:pt idx="1589">
                  <c:v>3.5890000000000963E-2</c:v>
                </c:pt>
                <c:pt idx="1590">
                  <c:v>3.5900000000000966E-2</c:v>
                </c:pt>
                <c:pt idx="1591">
                  <c:v>3.5910000000000969E-2</c:v>
                </c:pt>
                <c:pt idx="1592">
                  <c:v>3.5920000000000972E-2</c:v>
                </c:pt>
                <c:pt idx="1593">
                  <c:v>3.5930000000000975E-2</c:v>
                </c:pt>
                <c:pt idx="1594">
                  <c:v>3.5940000000000978E-2</c:v>
                </c:pt>
                <c:pt idx="1595">
                  <c:v>3.5950000000000981E-2</c:v>
                </c:pt>
                <c:pt idx="1596">
                  <c:v>3.5960000000000984E-2</c:v>
                </c:pt>
                <c:pt idx="1597">
                  <c:v>3.5970000000000987E-2</c:v>
                </c:pt>
                <c:pt idx="1598">
                  <c:v>3.598000000000099E-2</c:v>
                </c:pt>
                <c:pt idx="1599">
                  <c:v>3.5990000000000993E-2</c:v>
                </c:pt>
                <c:pt idx="1600">
                  <c:v>3.6000000000000996E-2</c:v>
                </c:pt>
                <c:pt idx="1601">
                  <c:v>3.6010000000001E-2</c:v>
                </c:pt>
                <c:pt idx="1602">
                  <c:v>3.6020000000001003E-2</c:v>
                </c:pt>
                <c:pt idx="1603">
                  <c:v>3.6030000000001006E-2</c:v>
                </c:pt>
                <c:pt idx="1604">
                  <c:v>3.6040000000001009E-2</c:v>
                </c:pt>
                <c:pt idx="1605">
                  <c:v>3.6050000000001012E-2</c:v>
                </c:pt>
                <c:pt idx="1606">
                  <c:v>3.6060000000001015E-2</c:v>
                </c:pt>
                <c:pt idx="1607">
                  <c:v>3.6070000000001018E-2</c:v>
                </c:pt>
                <c:pt idx="1608">
                  <c:v>3.6080000000001021E-2</c:v>
                </c:pt>
                <c:pt idx="1609">
                  <c:v>3.6090000000001024E-2</c:v>
                </c:pt>
                <c:pt idx="1610">
                  <c:v>3.6100000000001027E-2</c:v>
                </c:pt>
                <c:pt idx="1611">
                  <c:v>3.611000000000103E-2</c:v>
                </c:pt>
                <c:pt idx="1612">
                  <c:v>3.6120000000001033E-2</c:v>
                </c:pt>
                <c:pt idx="1613">
                  <c:v>3.6130000000001036E-2</c:v>
                </c:pt>
                <c:pt idx="1614">
                  <c:v>3.6140000000001039E-2</c:v>
                </c:pt>
                <c:pt idx="1615">
                  <c:v>3.6150000000001042E-2</c:v>
                </c:pt>
                <c:pt idx="1616">
                  <c:v>3.6160000000001045E-2</c:v>
                </c:pt>
                <c:pt idx="1617">
                  <c:v>3.6170000000001049E-2</c:v>
                </c:pt>
                <c:pt idx="1618">
                  <c:v>3.6180000000001052E-2</c:v>
                </c:pt>
                <c:pt idx="1619">
                  <c:v>3.6190000000001055E-2</c:v>
                </c:pt>
                <c:pt idx="1620">
                  <c:v>3.6200000000001058E-2</c:v>
                </c:pt>
                <c:pt idx="1621">
                  <c:v>3.6210000000001061E-2</c:v>
                </c:pt>
                <c:pt idx="1622">
                  <c:v>3.6220000000001064E-2</c:v>
                </c:pt>
                <c:pt idx="1623">
                  <c:v>3.6230000000001067E-2</c:v>
                </c:pt>
                <c:pt idx="1624">
                  <c:v>3.624000000000107E-2</c:v>
                </c:pt>
                <c:pt idx="1625">
                  <c:v>3.6250000000001073E-2</c:v>
                </c:pt>
                <c:pt idx="1626">
                  <c:v>3.6260000000001076E-2</c:v>
                </c:pt>
                <c:pt idx="1627">
                  <c:v>3.6270000000001079E-2</c:v>
                </c:pt>
                <c:pt idx="1628">
                  <c:v>3.6280000000001082E-2</c:v>
                </c:pt>
                <c:pt idx="1629">
                  <c:v>3.6290000000001085E-2</c:v>
                </c:pt>
                <c:pt idx="1630">
                  <c:v>3.6300000000001088E-2</c:v>
                </c:pt>
                <c:pt idx="1631">
                  <c:v>3.6310000000001091E-2</c:v>
                </c:pt>
                <c:pt idx="1632">
                  <c:v>3.6320000000001094E-2</c:v>
                </c:pt>
                <c:pt idx="1633">
                  <c:v>3.6330000000001098E-2</c:v>
                </c:pt>
                <c:pt idx="1634">
                  <c:v>3.6340000000001101E-2</c:v>
                </c:pt>
                <c:pt idx="1635">
                  <c:v>3.6350000000001104E-2</c:v>
                </c:pt>
                <c:pt idx="1636">
                  <c:v>3.6360000000001107E-2</c:v>
                </c:pt>
                <c:pt idx="1637">
                  <c:v>3.637000000000111E-2</c:v>
                </c:pt>
                <c:pt idx="1638">
                  <c:v>3.6380000000001113E-2</c:v>
                </c:pt>
                <c:pt idx="1639">
                  <c:v>3.6390000000001116E-2</c:v>
                </c:pt>
                <c:pt idx="1640">
                  <c:v>3.6400000000001119E-2</c:v>
                </c:pt>
                <c:pt idx="1641">
                  <c:v>3.6410000000001122E-2</c:v>
                </c:pt>
                <c:pt idx="1642">
                  <c:v>3.6420000000001125E-2</c:v>
                </c:pt>
                <c:pt idx="1643">
                  <c:v>3.6430000000001128E-2</c:v>
                </c:pt>
                <c:pt idx="1644">
                  <c:v>3.6440000000001131E-2</c:v>
                </c:pt>
                <c:pt idx="1645">
                  <c:v>3.6450000000001134E-2</c:v>
                </c:pt>
                <c:pt idx="1646">
                  <c:v>3.6460000000001137E-2</c:v>
                </c:pt>
                <c:pt idx="1647">
                  <c:v>3.647000000000114E-2</c:v>
                </c:pt>
                <c:pt idx="1648">
                  <c:v>3.6480000000001143E-2</c:v>
                </c:pt>
                <c:pt idx="1649">
                  <c:v>3.6490000000001147E-2</c:v>
                </c:pt>
                <c:pt idx="1650">
                  <c:v>3.650000000000115E-2</c:v>
                </c:pt>
                <c:pt idx="1651">
                  <c:v>3.6510000000001153E-2</c:v>
                </c:pt>
                <c:pt idx="1652">
                  <c:v>3.6520000000001156E-2</c:v>
                </c:pt>
                <c:pt idx="1653">
                  <c:v>3.6530000000001159E-2</c:v>
                </c:pt>
                <c:pt idx="1654">
                  <c:v>3.6540000000001162E-2</c:v>
                </c:pt>
                <c:pt idx="1655">
                  <c:v>3.6550000000001165E-2</c:v>
                </c:pt>
                <c:pt idx="1656">
                  <c:v>3.6560000000001168E-2</c:v>
                </c:pt>
                <c:pt idx="1657">
                  <c:v>3.6570000000001171E-2</c:v>
                </c:pt>
                <c:pt idx="1658">
                  <c:v>3.6580000000001174E-2</c:v>
                </c:pt>
                <c:pt idx="1659">
                  <c:v>3.6590000000001177E-2</c:v>
                </c:pt>
                <c:pt idx="1660">
                  <c:v>3.660000000000118E-2</c:v>
                </c:pt>
                <c:pt idx="1661">
                  <c:v>3.6610000000001183E-2</c:v>
                </c:pt>
                <c:pt idx="1662">
                  <c:v>3.6620000000001186E-2</c:v>
                </c:pt>
                <c:pt idx="1663">
                  <c:v>3.6630000000001189E-2</c:v>
                </c:pt>
                <c:pt idx="1664">
                  <c:v>3.6640000000001192E-2</c:v>
                </c:pt>
                <c:pt idx="1665">
                  <c:v>3.6650000000001196E-2</c:v>
                </c:pt>
                <c:pt idx="1666">
                  <c:v>3.6660000000001199E-2</c:v>
                </c:pt>
                <c:pt idx="1667">
                  <c:v>3.6670000000001202E-2</c:v>
                </c:pt>
                <c:pt idx="1668">
                  <c:v>3.6680000000001205E-2</c:v>
                </c:pt>
                <c:pt idx="1669">
                  <c:v>3.6690000000001208E-2</c:v>
                </c:pt>
                <c:pt idx="1670">
                  <c:v>3.6700000000001211E-2</c:v>
                </c:pt>
                <c:pt idx="1671">
                  <c:v>3.6710000000001214E-2</c:v>
                </c:pt>
                <c:pt idx="1672">
                  <c:v>3.6720000000001217E-2</c:v>
                </c:pt>
                <c:pt idx="1673">
                  <c:v>3.673000000000122E-2</c:v>
                </c:pt>
                <c:pt idx="1674">
                  <c:v>3.6740000000001223E-2</c:v>
                </c:pt>
                <c:pt idx="1675">
                  <c:v>3.6750000000001226E-2</c:v>
                </c:pt>
                <c:pt idx="1676">
                  <c:v>3.6760000000001229E-2</c:v>
                </c:pt>
                <c:pt idx="1677">
                  <c:v>3.6770000000001232E-2</c:v>
                </c:pt>
                <c:pt idx="1678">
                  <c:v>3.6780000000001235E-2</c:v>
                </c:pt>
                <c:pt idx="1679">
                  <c:v>3.6790000000001238E-2</c:v>
                </c:pt>
                <c:pt idx="1680">
                  <c:v>3.6800000000001241E-2</c:v>
                </c:pt>
                <c:pt idx="1681">
                  <c:v>3.6810000000001245E-2</c:v>
                </c:pt>
                <c:pt idx="1682">
                  <c:v>3.6820000000001248E-2</c:v>
                </c:pt>
                <c:pt idx="1683">
                  <c:v>3.6830000000001251E-2</c:v>
                </c:pt>
                <c:pt idx="1684">
                  <c:v>3.6840000000001254E-2</c:v>
                </c:pt>
                <c:pt idx="1685">
                  <c:v>3.6850000000001257E-2</c:v>
                </c:pt>
                <c:pt idx="1686">
                  <c:v>3.686000000000126E-2</c:v>
                </c:pt>
                <c:pt idx="1687">
                  <c:v>3.6870000000001263E-2</c:v>
                </c:pt>
                <c:pt idx="1688">
                  <c:v>3.6880000000001266E-2</c:v>
                </c:pt>
                <c:pt idx="1689">
                  <c:v>3.6890000000001269E-2</c:v>
                </c:pt>
                <c:pt idx="1690">
                  <c:v>3.6900000000001272E-2</c:v>
                </c:pt>
                <c:pt idx="1691">
                  <c:v>3.6910000000001275E-2</c:v>
                </c:pt>
                <c:pt idx="1692">
                  <c:v>3.6920000000001278E-2</c:v>
                </c:pt>
                <c:pt idx="1693">
                  <c:v>3.6930000000001281E-2</c:v>
                </c:pt>
                <c:pt idx="1694">
                  <c:v>3.6940000000001284E-2</c:v>
                </c:pt>
                <c:pt idx="1695">
                  <c:v>3.6950000000001287E-2</c:v>
                </c:pt>
                <c:pt idx="1696">
                  <c:v>3.696000000000129E-2</c:v>
                </c:pt>
                <c:pt idx="1697">
                  <c:v>3.6970000000001293E-2</c:v>
                </c:pt>
                <c:pt idx="1698">
                  <c:v>3.6980000000001297E-2</c:v>
                </c:pt>
                <c:pt idx="1699">
                  <c:v>3.69900000000013E-2</c:v>
                </c:pt>
                <c:pt idx="1700">
                  <c:v>3.7000000000001303E-2</c:v>
                </c:pt>
                <c:pt idx="1701">
                  <c:v>3.7010000000001306E-2</c:v>
                </c:pt>
                <c:pt idx="1702">
                  <c:v>3.7020000000001309E-2</c:v>
                </c:pt>
                <c:pt idx="1703">
                  <c:v>3.7030000000001312E-2</c:v>
                </c:pt>
                <c:pt idx="1704">
                  <c:v>3.7040000000001315E-2</c:v>
                </c:pt>
                <c:pt idx="1705">
                  <c:v>3.7050000000001318E-2</c:v>
                </c:pt>
                <c:pt idx="1706">
                  <c:v>3.7060000000001321E-2</c:v>
                </c:pt>
                <c:pt idx="1707">
                  <c:v>3.7070000000001324E-2</c:v>
                </c:pt>
                <c:pt idx="1708">
                  <c:v>3.7080000000001327E-2</c:v>
                </c:pt>
                <c:pt idx="1709">
                  <c:v>3.709000000000133E-2</c:v>
                </c:pt>
                <c:pt idx="1710">
                  <c:v>3.7100000000001333E-2</c:v>
                </c:pt>
                <c:pt idx="1711">
                  <c:v>3.7110000000001336E-2</c:v>
                </c:pt>
                <c:pt idx="1712">
                  <c:v>3.7120000000001339E-2</c:v>
                </c:pt>
                <c:pt idx="1713">
                  <c:v>3.7130000000001342E-2</c:v>
                </c:pt>
                <c:pt idx="1714">
                  <c:v>3.7140000000001346E-2</c:v>
                </c:pt>
                <c:pt idx="1715">
                  <c:v>3.7150000000001349E-2</c:v>
                </c:pt>
                <c:pt idx="1716">
                  <c:v>3.7160000000001352E-2</c:v>
                </c:pt>
                <c:pt idx="1717">
                  <c:v>3.7170000000001355E-2</c:v>
                </c:pt>
                <c:pt idx="1718">
                  <c:v>3.7180000000001358E-2</c:v>
                </c:pt>
                <c:pt idx="1719">
                  <c:v>3.7190000000001361E-2</c:v>
                </c:pt>
                <c:pt idx="1720">
                  <c:v>3.7200000000001364E-2</c:v>
                </c:pt>
                <c:pt idx="1721">
                  <c:v>3.7210000000001367E-2</c:v>
                </c:pt>
                <c:pt idx="1722">
                  <c:v>3.722000000000137E-2</c:v>
                </c:pt>
                <c:pt idx="1723">
                  <c:v>3.7230000000001373E-2</c:v>
                </c:pt>
                <c:pt idx="1724">
                  <c:v>3.7240000000001376E-2</c:v>
                </c:pt>
              </c:numCache>
            </c:numRef>
          </c:xVal>
          <c:yVal>
            <c:numRef>
              <c:f>Da_heisst!$C$5:$C$1729</c:f>
              <c:numCache>
                <c:formatCode>General</c:formatCode>
                <c:ptCount val="1725"/>
                <c:pt idx="0">
                  <c:v>1.7582477992181111</c:v>
                </c:pt>
                <c:pt idx="1">
                  <c:v>1.7638122063476658</c:v>
                </c:pt>
                <c:pt idx="2">
                  <c:v>1.7693942220009831</c:v>
                </c:pt>
                <c:pt idx="3">
                  <c:v>1.7749939018929126</c:v>
                </c:pt>
                <c:pt idx="4">
                  <c:v>1.7806113019112217</c:v>
                </c:pt>
                <c:pt idx="5">
                  <c:v>1.7862464781225071</c:v>
                </c:pt>
                <c:pt idx="6">
                  <c:v>1.7918994867711717</c:v>
                </c:pt>
                <c:pt idx="7">
                  <c:v>1.7975703842765824</c:v>
                </c:pt>
                <c:pt idx="8">
                  <c:v>1.8032592272410284</c:v>
                </c:pt>
                <c:pt idx="9">
                  <c:v>1.8089660724405121</c:v>
                </c:pt>
                <c:pt idx="10">
                  <c:v>1.8146909768363457</c:v>
                </c:pt>
                <c:pt idx="11">
                  <c:v>1.820433997564578</c:v>
                </c:pt>
                <c:pt idx="12">
                  <c:v>1.8261951919463399</c:v>
                </c:pt>
                <c:pt idx="13">
                  <c:v>1.8319746174805687</c:v>
                </c:pt>
                <c:pt idx="14">
                  <c:v>1.8377723318516246</c:v>
                </c:pt>
                <c:pt idx="15">
                  <c:v>1.8435883929229249</c:v>
                </c:pt>
                <c:pt idx="16">
                  <c:v>1.8494228587420594</c:v>
                </c:pt>
                <c:pt idx="17">
                  <c:v>1.8552757875424959</c:v>
                </c:pt>
                <c:pt idx="18">
                  <c:v>1.8611472377375549</c:v>
                </c:pt>
                <c:pt idx="19">
                  <c:v>1.8670372679299589</c:v>
                </c:pt>
                <c:pt idx="20">
                  <c:v>1.8729459369034203</c:v>
                </c:pt>
                <c:pt idx="21">
                  <c:v>1.878873303631508</c:v>
                </c:pt>
                <c:pt idx="22">
                  <c:v>1.8848194272704859</c:v>
                </c:pt>
                <c:pt idx="23">
                  <c:v>1.8907843671681803</c:v>
                </c:pt>
                <c:pt idx="24">
                  <c:v>1.8967681828555669</c:v>
                </c:pt>
                <c:pt idx="25">
                  <c:v>1.9027709340541605</c:v>
                </c:pt>
                <c:pt idx="26">
                  <c:v>1.9087926806759015</c:v>
                </c:pt>
                <c:pt idx="27">
                  <c:v>1.9148334828180396</c:v>
                </c:pt>
                <c:pt idx="28">
                  <c:v>1.920893400773025</c:v>
                </c:pt>
                <c:pt idx="29">
                  <c:v>1.9269724950188447</c:v>
                </c:pt>
                <c:pt idx="30">
                  <c:v>1.9330708262293683</c:v>
                </c:pt>
                <c:pt idx="31">
                  <c:v>1.9391884552665033</c:v>
                </c:pt>
                <c:pt idx="32">
                  <c:v>1.9453254431881533</c:v>
                </c:pt>
                <c:pt idx="33">
                  <c:v>1.9514818512415104</c:v>
                </c:pt>
                <c:pt idx="34">
                  <c:v>1.9576577408719231</c:v>
                </c:pt>
                <c:pt idx="35">
                  <c:v>1.9638531737150515</c:v>
                </c:pt>
                <c:pt idx="36">
                  <c:v>1.9700682116030066</c:v>
                </c:pt>
                <c:pt idx="37">
                  <c:v>1.9763029165653734</c:v>
                </c:pt>
                <c:pt idx="38">
                  <c:v>1.9825573508237539</c:v>
                </c:pt>
                <c:pt idx="39">
                  <c:v>1.9888315768014309</c:v>
                </c:pt>
                <c:pt idx="40">
                  <c:v>1.9951256571142721</c:v>
                </c:pt>
                <c:pt idx="41">
                  <c:v>2.0014396545807358</c:v>
                </c:pt>
                <c:pt idx="42">
                  <c:v>2.0077736322134569</c:v>
                </c:pt>
                <c:pt idx="43">
                  <c:v>2.0141276532292522</c:v>
                </c:pt>
                <c:pt idx="44">
                  <c:v>2.0205017810395702</c:v>
                </c:pt>
                <c:pt idx="45">
                  <c:v>2.0268960792617463</c:v>
                </c:pt>
                <c:pt idx="46">
                  <c:v>2.0333106117097941</c:v>
                </c:pt>
                <c:pt idx="47">
                  <c:v>2.0397454424012267</c:v>
                </c:pt>
                <c:pt idx="48">
                  <c:v>2.0462006355586482</c:v>
                </c:pt>
                <c:pt idx="49">
                  <c:v>2.0526762556022504</c:v>
                </c:pt>
                <c:pt idx="50">
                  <c:v>2.0591723671622049</c:v>
                </c:pt>
                <c:pt idx="51">
                  <c:v>2.0656890350669528</c:v>
                </c:pt>
                <c:pt idx="52">
                  <c:v>2.0722263243555972</c:v>
                </c:pt>
                <c:pt idx="53">
                  <c:v>2.0787843002682393</c:v>
                </c:pt>
                <c:pt idx="54">
                  <c:v>2.0853630282551876</c:v>
                </c:pt>
                <c:pt idx="55">
                  <c:v>2.0919625739700223</c:v>
                </c:pt>
                <c:pt idx="56">
                  <c:v>2.0985830032778949</c:v>
                </c:pt>
                <c:pt idx="57">
                  <c:v>2.1052243822490482</c:v>
                </c:pt>
                <c:pt idx="58">
                  <c:v>2.1118867771632495</c:v>
                </c:pt>
                <c:pt idx="59">
                  <c:v>2.1185702545125196</c:v>
                </c:pt>
                <c:pt idx="60">
                  <c:v>2.1252748809951072</c:v>
                </c:pt>
                <c:pt idx="61">
                  <c:v>2.1320007235237881</c:v>
                </c:pt>
                <c:pt idx="62">
                  <c:v>2.1387478492201808</c:v>
                </c:pt>
                <c:pt idx="63">
                  <c:v>2.1455163254208856</c:v>
                </c:pt>
                <c:pt idx="64">
                  <c:v>2.1523062196720275</c:v>
                </c:pt>
                <c:pt idx="65">
                  <c:v>2.1591175997374421</c:v>
                </c:pt>
                <c:pt idx="66">
                  <c:v>2.1659505335909444</c:v>
                </c:pt>
                <c:pt idx="67">
                  <c:v>2.1728050894258786</c:v>
                </c:pt>
                <c:pt idx="68">
                  <c:v>2.1796813356471603</c:v>
                </c:pt>
                <c:pt idx="69">
                  <c:v>2.1865793408773015</c:v>
                </c:pt>
                <c:pt idx="70">
                  <c:v>2.1934991739586849</c:v>
                </c:pt>
                <c:pt idx="71">
                  <c:v>2.2004409039462871</c:v>
                </c:pt>
                <c:pt idx="72">
                  <c:v>2.2074046001187071</c:v>
                </c:pt>
                <c:pt idx="73">
                  <c:v>2.2143903319685023</c:v>
                </c:pt>
                <c:pt idx="74">
                  <c:v>2.2213981692135576</c:v>
                </c:pt>
                <c:pt idx="75">
                  <c:v>2.2284281817861711</c:v>
                </c:pt>
                <c:pt idx="76">
                  <c:v>2.2354804398457873</c:v>
                </c:pt>
                <c:pt idx="77">
                  <c:v>2.2425550137683103</c:v>
                </c:pt>
                <c:pt idx="78">
                  <c:v>2.2496519741573593</c:v>
                </c:pt>
                <c:pt idx="79">
                  <c:v>2.2567713918351728</c:v>
                </c:pt>
                <c:pt idx="80">
                  <c:v>2.2639133378499992</c:v>
                </c:pt>
                <c:pt idx="81">
                  <c:v>2.271077883477119</c:v>
                </c:pt>
                <c:pt idx="82">
                  <c:v>2.2782651002113425</c:v>
                </c:pt>
                <c:pt idx="83">
                  <c:v>2.2854750597811062</c:v>
                </c:pt>
                <c:pt idx="84">
                  <c:v>2.29270783413358</c:v>
                </c:pt>
                <c:pt idx="85">
                  <c:v>2.2999634954513795</c:v>
                </c:pt>
                <c:pt idx="86">
                  <c:v>2.3072421161383545</c:v>
                </c:pt>
                <c:pt idx="87">
                  <c:v>2.3145437688331185</c:v>
                </c:pt>
                <c:pt idx="88">
                  <c:v>2.3218685263992711</c:v>
                </c:pt>
                <c:pt idx="89">
                  <c:v>2.3292164619351752</c:v>
                </c:pt>
                <c:pt idx="90">
                  <c:v>2.3365876487661126</c:v>
                </c:pt>
                <c:pt idx="91">
                  <c:v>2.3439821604519011</c:v>
                </c:pt>
                <c:pt idx="92">
                  <c:v>2.3514000707854166</c:v>
                </c:pt>
                <c:pt idx="93">
                  <c:v>2.358841453789978</c:v>
                </c:pt>
                <c:pt idx="94">
                  <c:v>2.3663063837273057</c:v>
                </c:pt>
                <c:pt idx="95">
                  <c:v>2.3737949350886538</c:v>
                </c:pt>
                <c:pt idx="96">
                  <c:v>2.3813071826064061</c:v>
                </c:pt>
                <c:pt idx="97">
                  <c:v>2.388843201243958</c:v>
                </c:pt>
                <c:pt idx="98">
                  <c:v>2.3964030662069717</c:v>
                </c:pt>
                <c:pt idx="99">
                  <c:v>2.4039868529343948</c:v>
                </c:pt>
                <c:pt idx="100">
                  <c:v>2.4115946371057362</c:v>
                </c:pt>
                <c:pt idx="101">
                  <c:v>2.4192264946411797</c:v>
                </c:pt>
                <c:pt idx="102">
                  <c:v>2.4268825016976052</c:v>
                </c:pt>
                <c:pt idx="103">
                  <c:v>2.4345627346767742</c:v>
                </c:pt>
                <c:pt idx="104">
                  <c:v>2.4422672702175987</c:v>
                </c:pt>
                <c:pt idx="105">
                  <c:v>2.449996185206146</c:v>
                </c:pt>
                <c:pt idx="106">
                  <c:v>2.4577495567666574</c:v>
                </c:pt>
                <c:pt idx="107">
                  <c:v>2.4655274622720071</c:v>
                </c:pt>
                <c:pt idx="108">
                  <c:v>2.4733299793350625</c:v>
                </c:pt>
                <c:pt idx="109">
                  <c:v>2.4811571858192565</c:v>
                </c:pt>
                <c:pt idx="110">
                  <c:v>2.489009159829493</c:v>
                </c:pt>
                <c:pt idx="111">
                  <c:v>2.4968859797191953</c:v>
                </c:pt>
                <c:pt idx="112">
                  <c:v>2.5047877240926937</c:v>
                </c:pt>
                <c:pt idx="113">
                  <c:v>2.5127144717969259</c:v>
                </c:pt>
                <c:pt idx="114">
                  <c:v>2.5206663019346252</c:v>
                </c:pt>
                <c:pt idx="115">
                  <c:v>2.5286432938522694</c:v>
                </c:pt>
                <c:pt idx="116">
                  <c:v>2.536645527153496</c:v>
                </c:pt>
                <c:pt idx="117">
                  <c:v>2.5446730816877334</c:v>
                </c:pt>
                <c:pt idx="118">
                  <c:v>2.5527260375624792</c:v>
                </c:pt>
                <c:pt idx="119">
                  <c:v>2.5608044751329544</c:v>
                </c:pt>
                <c:pt idx="120">
                  <c:v>2.568908475014041</c:v>
                </c:pt>
                <c:pt idx="121">
                  <c:v>2.5770381180711865</c:v>
                </c:pt>
                <c:pt idx="122">
                  <c:v>2.5851934854268848</c:v>
                </c:pt>
                <c:pt idx="123">
                  <c:v>2.5933746584622668</c:v>
                </c:pt>
                <c:pt idx="124">
                  <c:v>2.6015817188115307</c:v>
                </c:pt>
                <c:pt idx="125">
                  <c:v>2.6098147483718321</c:v>
                </c:pt>
                <c:pt idx="126">
                  <c:v>2.618073829294417</c:v>
                </c:pt>
                <c:pt idx="127">
                  <c:v>2.6263590439957625</c:v>
                </c:pt>
                <c:pt idx="128">
                  <c:v>2.6346704751464358</c:v>
                </c:pt>
                <c:pt idx="129">
                  <c:v>2.6430082056849642</c:v>
                </c:pt>
                <c:pt idx="130">
                  <c:v>2.6513723188069207</c:v>
                </c:pt>
                <c:pt idx="131">
                  <c:v>2.6597628979747014</c:v>
                </c:pt>
                <c:pt idx="132">
                  <c:v>2.6681800269122959</c:v>
                </c:pt>
                <c:pt idx="133">
                  <c:v>2.6766237896076746</c:v>
                </c:pt>
                <c:pt idx="134">
                  <c:v>2.6850942703191549</c:v>
                </c:pt>
                <c:pt idx="135">
                  <c:v>2.6935915535646018</c:v>
                </c:pt>
                <c:pt idx="136">
                  <c:v>2.7021157241356377</c:v>
                </c:pt>
                <c:pt idx="137">
                  <c:v>2.7106668670861609</c:v>
                </c:pt>
                <c:pt idx="138">
                  <c:v>2.7192450677449642</c:v>
                </c:pt>
                <c:pt idx="139">
                  <c:v>2.727850411704253</c:v>
                </c:pt>
                <c:pt idx="140">
                  <c:v>2.7364829848332874</c:v>
                </c:pt>
                <c:pt idx="141">
                  <c:v>2.7451428732666727</c:v>
                </c:pt>
                <c:pt idx="142">
                  <c:v>2.7538301634174331</c:v>
                </c:pt>
                <c:pt idx="143">
                  <c:v>2.7625449419662118</c:v>
                </c:pt>
                <c:pt idx="144">
                  <c:v>2.7712872958707067</c:v>
                </c:pt>
                <c:pt idx="145">
                  <c:v>2.7800573123649883</c:v>
                </c:pt>
                <c:pt idx="146">
                  <c:v>2.7888550789540432</c:v>
                </c:pt>
                <c:pt idx="147">
                  <c:v>2.7976806834261652</c:v>
                </c:pt>
                <c:pt idx="148">
                  <c:v>2.8065342138401093</c:v>
                </c:pt>
                <c:pt idx="149">
                  <c:v>2.8154157585391886</c:v>
                </c:pt>
                <c:pt idx="150">
                  <c:v>2.8243254061413836</c:v>
                </c:pt>
                <c:pt idx="151">
                  <c:v>2.8332632455493467</c:v>
                </c:pt>
                <c:pt idx="152">
                  <c:v>2.8422293659419893</c:v>
                </c:pt>
                <c:pt idx="153">
                  <c:v>2.8512238567825534</c:v>
                </c:pt>
                <c:pt idx="154">
                  <c:v>2.86024680782009</c:v>
                </c:pt>
                <c:pt idx="155">
                  <c:v>2.86929830908025</c:v>
                </c:pt>
                <c:pt idx="156">
                  <c:v>2.8783784508818826</c:v>
                </c:pt>
                <c:pt idx="157">
                  <c:v>2.8874873238210057</c:v>
                </c:pt>
                <c:pt idx="158">
                  <c:v>2.8966250187876312</c:v>
                </c:pt>
                <c:pt idx="159">
                  <c:v>2.9057916269523503</c:v>
                </c:pt>
                <c:pt idx="160">
                  <c:v>2.9149872397806575</c:v>
                </c:pt>
                <c:pt idx="161">
                  <c:v>2.9242119490206733</c:v>
                </c:pt>
                <c:pt idx="162">
                  <c:v>2.9334658467165582</c:v>
                </c:pt>
                <c:pt idx="163">
                  <c:v>2.9427490251987365</c:v>
                </c:pt>
                <c:pt idx="164">
                  <c:v>2.9520615770913992</c:v>
                </c:pt>
                <c:pt idx="165">
                  <c:v>2.9614035953139819</c:v>
                </c:pt>
                <c:pt idx="166">
                  <c:v>2.9707751730741165</c:v>
                </c:pt>
                <c:pt idx="167">
                  <c:v>2.9801764038812735</c:v>
                </c:pt>
                <c:pt idx="168">
                  <c:v>2.9896073815326645</c:v>
                </c:pt>
                <c:pt idx="169">
                  <c:v>2.9990682001297273</c:v>
                </c:pt>
                <c:pt idx="170">
                  <c:v>3.0085589540645969</c:v>
                </c:pt>
                <c:pt idx="171">
                  <c:v>3.0180797380338618</c:v>
                </c:pt>
                <c:pt idx="172">
                  <c:v>3.0276306470274221</c:v>
                </c:pt>
                <c:pt idx="173">
                  <c:v>3.037211776342815</c:v>
                </c:pt>
                <c:pt idx="174">
                  <c:v>3.0468232215711168</c:v>
                </c:pt>
                <c:pt idx="175">
                  <c:v>3.0564650786101311</c:v>
                </c:pt>
                <c:pt idx="176">
                  <c:v>3.0661374436617734</c:v>
                </c:pt>
                <c:pt idx="177">
                  <c:v>3.0758404132276382</c:v>
                </c:pt>
                <c:pt idx="178">
                  <c:v>3.0855740841201396</c:v>
                </c:pt>
                <c:pt idx="179">
                  <c:v>3.0953385534505742</c:v>
                </c:pt>
                <c:pt idx="180">
                  <c:v>3.1051339186465157</c:v>
                </c:pt>
                <c:pt idx="181">
                  <c:v>3.1149602774328287</c:v>
                </c:pt>
                <c:pt idx="182">
                  <c:v>3.1248177278542926</c:v>
                </c:pt>
                <c:pt idx="183">
                  <c:v>3.134706368255479</c:v>
                </c:pt>
                <c:pt idx="184">
                  <c:v>3.1446262973007606</c:v>
                </c:pt>
                <c:pt idx="185">
                  <c:v>3.1545776139593045</c:v>
                </c:pt>
                <c:pt idx="186">
                  <c:v>3.1645604175164408</c:v>
                </c:pt>
                <c:pt idx="187">
                  <c:v>3.1745748075735492</c:v>
                </c:pt>
                <c:pt idx="188">
                  <c:v>3.1846208840412373</c:v>
                </c:pt>
                <c:pt idx="189">
                  <c:v>3.1946987471523016</c:v>
                </c:pt>
                <c:pt idx="190">
                  <c:v>3.2048084974500171</c:v>
                </c:pt>
                <c:pt idx="191">
                  <c:v>3.2149502358022346</c:v>
                </c:pt>
                <c:pt idx="192">
                  <c:v>3.2251240633885345</c:v>
                </c:pt>
                <c:pt idx="193">
                  <c:v>3.2353300817155741</c:v>
                </c:pt>
                <c:pt idx="194">
                  <c:v>3.2455683926041274</c:v>
                </c:pt>
                <c:pt idx="195">
                  <c:v>3.2558390982030687</c:v>
                </c:pt>
                <c:pt idx="196">
                  <c:v>3.266142300979709</c:v>
                </c:pt>
                <c:pt idx="197">
                  <c:v>3.2764781037251396</c:v>
                </c:pt>
                <c:pt idx="198">
                  <c:v>3.2868466095610529</c:v>
                </c:pt>
                <c:pt idx="199">
                  <c:v>3.2972479219270099</c:v>
                </c:pt>
                <c:pt idx="200">
                  <c:v>3.3076821445970381</c:v>
                </c:pt>
                <c:pt idx="201">
                  <c:v>3.318149381666899</c:v>
                </c:pt>
                <c:pt idx="202">
                  <c:v>3.32864973756773</c:v>
                </c:pt>
                <c:pt idx="203">
                  <c:v>3.3391833170537666</c:v>
                </c:pt>
                <c:pt idx="204">
                  <c:v>3.349750225217349</c:v>
                </c:pt>
                <c:pt idx="205">
                  <c:v>3.360350567477326</c:v>
                </c:pt>
                <c:pt idx="206">
                  <c:v>3.3709844495901962</c:v>
                </c:pt>
                <c:pt idx="207">
                  <c:v>3.381651977643287</c:v>
                </c:pt>
                <c:pt idx="208">
                  <c:v>3.3923532580604387</c:v>
                </c:pt>
                <c:pt idx="209">
                  <c:v>3.4030883976051882</c:v>
                </c:pt>
                <c:pt idx="210">
                  <c:v>3.4138575033716734</c:v>
                </c:pt>
                <c:pt idx="211">
                  <c:v>3.4246606828003223</c:v>
                </c:pt>
                <c:pt idx="212">
                  <c:v>3.4354980436635287</c:v>
                </c:pt>
                <c:pt idx="213">
                  <c:v>3.4463696940827049</c:v>
                </c:pt>
                <c:pt idx="214">
                  <c:v>3.4572757425121381</c:v>
                </c:pt>
                <c:pt idx="215">
                  <c:v>3.4682162977567259</c:v>
                </c:pt>
                <c:pt idx="216">
                  <c:v>3.4791914689594705</c:v>
                </c:pt>
                <c:pt idx="217">
                  <c:v>3.4902013656135296</c:v>
                </c:pt>
                <c:pt idx="218">
                  <c:v>3.501246097553576</c:v>
                </c:pt>
                <c:pt idx="219">
                  <c:v>3.5123257749623917</c:v>
                </c:pt>
                <c:pt idx="220">
                  <c:v>3.5234405083754154</c:v>
                </c:pt>
                <c:pt idx="221">
                  <c:v>3.5345904086705104</c:v>
                </c:pt>
                <c:pt idx="222">
                  <c:v>3.5457755870834262</c:v>
                </c:pt>
                <c:pt idx="223">
                  <c:v>3.5569961551932465</c:v>
                </c:pt>
                <c:pt idx="224">
                  <c:v>3.5682522249412614</c:v>
                </c:pt>
                <c:pt idx="225">
                  <c:v>3.5795439086118677</c:v>
                </c:pt>
                <c:pt idx="226">
                  <c:v>3.590871318856216</c:v>
                </c:pt>
                <c:pt idx="227">
                  <c:v>3.6022345686708377</c:v>
                </c:pt>
                <c:pt idx="228">
                  <c:v>3.6136337714144702</c:v>
                </c:pt>
                <c:pt idx="229">
                  <c:v>3.6250690408064656</c:v>
                </c:pt>
                <c:pt idx="230">
                  <c:v>3.6365404909197423</c:v>
                </c:pt>
                <c:pt idx="231">
                  <c:v>3.6480482361937447</c:v>
                </c:pt>
                <c:pt idx="232">
                  <c:v>3.6595923914228479</c:v>
                </c:pt>
                <c:pt idx="233">
                  <c:v>3.6711730717736373</c:v>
                </c:pt>
                <c:pt idx="234">
                  <c:v>3.6827903927653551</c:v>
                </c:pt>
                <c:pt idx="235">
                  <c:v>3.6944444702940018</c:v>
                </c:pt>
                <c:pt idx="236">
                  <c:v>3.7061354206105079</c:v>
                </c:pt>
                <c:pt idx="237">
                  <c:v>3.7178633603448361</c:v>
                </c:pt>
                <c:pt idx="238">
                  <c:v>3.7296284064850624</c:v>
                </c:pt>
                <c:pt idx="239">
                  <c:v>3.7414306763944296</c:v>
                </c:pt>
                <c:pt idx="240">
                  <c:v>3.7532702878093005</c:v>
                </c:pt>
                <c:pt idx="241">
                  <c:v>3.7651473588314275</c:v>
                </c:pt>
                <c:pt idx="242">
                  <c:v>3.7770620079429591</c:v>
                </c:pt>
                <c:pt idx="243">
                  <c:v>3.7890143539937071</c:v>
                </c:pt>
                <c:pt idx="244">
                  <c:v>3.8010045162170627</c:v>
                </c:pt>
                <c:pt idx="245">
                  <c:v>3.8130326142138529</c:v>
                </c:pt>
                <c:pt idx="246">
                  <c:v>3.8250987679728041</c:v>
                </c:pt>
                <c:pt idx="247">
                  <c:v>3.83720309785258</c:v>
                </c:pt>
                <c:pt idx="248">
                  <c:v>3.8493457246001981</c:v>
                </c:pt>
                <c:pt idx="249">
                  <c:v>3.861526769339207</c:v>
                </c:pt>
                <c:pt idx="250">
                  <c:v>3.8737463535758252</c:v>
                </c:pt>
                <c:pt idx="251">
                  <c:v>3.8860045992064443</c:v>
                </c:pt>
                <c:pt idx="252">
                  <c:v>3.8983016285030772</c:v>
                </c:pt>
                <c:pt idx="253">
                  <c:v>3.9106375641342765</c:v>
                </c:pt>
                <c:pt idx="254">
                  <c:v>3.9230125291471722</c:v>
                </c:pt>
                <c:pt idx="255">
                  <c:v>3.9354266469861159</c:v>
                </c:pt>
                <c:pt idx="256">
                  <c:v>3.9478800414769921</c:v>
                </c:pt>
                <c:pt idx="257">
                  <c:v>3.960372836846318</c:v>
                </c:pt>
                <c:pt idx="258">
                  <c:v>3.9729051577037353</c:v>
                </c:pt>
                <c:pt idx="259">
                  <c:v>3.9854771290620192</c:v>
                </c:pt>
                <c:pt idx="260">
                  <c:v>3.9980888763211624</c:v>
                </c:pt>
                <c:pt idx="261">
                  <c:v>4.0107405252806529</c:v>
                </c:pt>
                <c:pt idx="262">
                  <c:v>4.0234322021412936</c:v>
                </c:pt>
                <c:pt idx="263">
                  <c:v>4.0361640334940603</c:v>
                </c:pt>
                <c:pt idx="264">
                  <c:v>4.0489361463403384</c:v>
                </c:pt>
                <c:pt idx="265">
                  <c:v>4.0617486680721413</c:v>
                </c:pt>
                <c:pt idx="266">
                  <c:v>4.0746017264950751</c:v>
                </c:pt>
                <c:pt idx="267">
                  <c:v>4.0874954498081024</c:v>
                </c:pt>
                <c:pt idx="268">
                  <c:v>4.1004299666249153</c:v>
                </c:pt>
                <c:pt idx="269">
                  <c:v>4.1134054059562004</c:v>
                </c:pt>
                <c:pt idx="270">
                  <c:v>4.1264218972307845</c:v>
                </c:pt>
                <c:pt idx="271">
                  <c:v>4.139479570276535</c:v>
                </c:pt>
                <c:pt idx="272">
                  <c:v>4.152578555336504</c:v>
                </c:pt>
                <c:pt idx="273">
                  <c:v>4.1657189830687003</c:v>
                </c:pt>
                <c:pt idx="274">
                  <c:v>4.1789009845351757</c:v>
                </c:pt>
                <c:pt idx="275">
                  <c:v>4.192124691222034</c:v>
                </c:pt>
                <c:pt idx="276">
                  <c:v>4.2053902350216958</c:v>
                </c:pt>
                <c:pt idx="277">
                  <c:v>4.2186977482519978</c:v>
                </c:pt>
                <c:pt idx="278">
                  <c:v>4.232047363640504</c:v>
                </c:pt>
                <c:pt idx="279">
                  <c:v>4.2454392143431505</c:v>
                </c:pt>
                <c:pt idx="280">
                  <c:v>4.2588734339281018</c:v>
                </c:pt>
                <c:pt idx="281">
                  <c:v>4.2723501563898481</c:v>
                </c:pt>
                <c:pt idx="282">
                  <c:v>4.2858695161489777</c:v>
                </c:pt>
                <c:pt idx="283">
                  <c:v>4.2994316480435373</c:v>
                </c:pt>
                <c:pt idx="284">
                  <c:v>4.3130366873469939</c:v>
                </c:pt>
                <c:pt idx="285">
                  <c:v>4.3266847697498179</c:v>
                </c:pt>
                <c:pt idx="286">
                  <c:v>4.3403760313815383</c:v>
                </c:pt>
                <c:pt idx="287">
                  <c:v>4.3541106087930075</c:v>
                </c:pt>
                <c:pt idx="288">
                  <c:v>4.3678886389743639</c:v>
                </c:pt>
                <c:pt idx="289">
                  <c:v>4.3817102593409345</c:v>
                </c:pt>
                <c:pt idx="290">
                  <c:v>4.3955756077505157</c:v>
                </c:pt>
                <c:pt idx="291">
                  <c:v>4.4094848224892758</c:v>
                </c:pt>
                <c:pt idx="292">
                  <c:v>4.4234380422822142</c:v>
                </c:pt>
                <c:pt idx="293">
                  <c:v>4.4374354062986185</c:v>
                </c:pt>
                <c:pt idx="294">
                  <c:v>4.4514770541368307</c:v>
                </c:pt>
                <c:pt idx="295">
                  <c:v>4.4655631258478934</c:v>
                </c:pt>
                <c:pt idx="296">
                  <c:v>4.4796937619144046</c:v>
                </c:pt>
                <c:pt idx="297">
                  <c:v>4.493869103273255</c:v>
                </c:pt>
                <c:pt idx="298">
                  <c:v>4.5080892912958461</c:v>
                </c:pt>
                <c:pt idx="299">
                  <c:v>4.522354467813102</c:v>
                </c:pt>
                <c:pt idx="300">
                  <c:v>4.5366647750893208</c:v>
                </c:pt>
                <c:pt idx="301">
                  <c:v>4.5510203558524154</c:v>
                </c:pt>
                <c:pt idx="302">
                  <c:v>4.5654213532723134</c:v>
                </c:pt>
                <c:pt idx="303">
                  <c:v>4.5798679109716431</c:v>
                </c:pt>
                <c:pt idx="304">
                  <c:v>4.5943601730346018</c:v>
                </c:pt>
                <c:pt idx="305">
                  <c:v>4.6088982839889923</c:v>
                </c:pt>
                <c:pt idx="306">
                  <c:v>4.6234823888314622</c:v>
                </c:pt>
                <c:pt idx="307">
                  <c:v>4.6381126330054485</c:v>
                </c:pt>
                <c:pt idx="308">
                  <c:v>4.6527891624243694</c:v>
                </c:pt>
                <c:pt idx="309">
                  <c:v>4.6675121234522976</c:v>
                </c:pt>
                <c:pt idx="310">
                  <c:v>4.6822816629271529</c:v>
                </c:pt>
                <c:pt idx="311">
                  <c:v>4.6970979281377367</c:v>
                </c:pt>
                <c:pt idx="312">
                  <c:v>4.7119610668526093</c:v>
                </c:pt>
                <c:pt idx="313">
                  <c:v>4.7268712272943958</c:v>
                </c:pt>
                <c:pt idx="314">
                  <c:v>4.7418285581609325</c:v>
                </c:pt>
                <c:pt idx="315">
                  <c:v>4.7568332086204919</c:v>
                </c:pt>
                <c:pt idx="316">
                  <c:v>4.7718853283070075</c:v>
                </c:pt>
                <c:pt idx="317">
                  <c:v>4.7869850673355359</c:v>
                </c:pt>
                <c:pt idx="318">
                  <c:v>4.8021325762849756</c:v>
                </c:pt>
                <c:pt idx="319">
                  <c:v>4.8173280062219419</c:v>
                </c:pt>
                <c:pt idx="320">
                  <c:v>4.8325715086780292</c:v>
                </c:pt>
                <c:pt idx="321">
                  <c:v>4.8478632356748221</c:v>
                </c:pt>
                <c:pt idx="322">
                  <c:v>4.8632033397045689</c:v>
                </c:pt>
                <c:pt idx="323">
                  <c:v>4.8785919737504173</c:v>
                </c:pt>
                <c:pt idx="324">
                  <c:v>4.8940292912702716</c:v>
                </c:pt>
                <c:pt idx="325">
                  <c:v>4.9095154462115715</c:v>
                </c:pt>
                <c:pt idx="326">
                  <c:v>4.925050593009928</c:v>
                </c:pt>
                <c:pt idx="327">
                  <c:v>4.9406348865827567</c:v>
                </c:pt>
                <c:pt idx="328">
                  <c:v>4.9562684823440577</c:v>
                </c:pt>
                <c:pt idx="329">
                  <c:v>4.9719515361912272</c:v>
                </c:pt>
                <c:pt idx="330">
                  <c:v>4.9876842045234753</c:v>
                </c:pt>
                <c:pt idx="331">
                  <c:v>5.0034666442224989</c:v>
                </c:pt>
                <c:pt idx="332">
                  <c:v>5.0192990126784025</c:v>
                </c:pt>
                <c:pt idx="333">
                  <c:v>5.0351814677660514</c:v>
                </c:pt>
                <c:pt idx="334">
                  <c:v>5.0511141678714466</c:v>
                </c:pt>
                <c:pt idx="335">
                  <c:v>5.0670972718694429</c:v>
                </c:pt>
                <c:pt idx="336">
                  <c:v>5.0831309391428476</c:v>
                </c:pt>
                <c:pt idx="337">
                  <c:v>5.0992153295812841</c:v>
                </c:pt>
                <c:pt idx="338">
                  <c:v>5.115350603568686</c:v>
                </c:pt>
                <c:pt idx="339">
                  <c:v>5.1315369220099001</c:v>
                </c:pt>
                <c:pt idx="340">
                  <c:v>5.147774446303174</c:v>
                </c:pt>
                <c:pt idx="341">
                  <c:v>5.1640633383706245</c:v>
                </c:pt>
                <c:pt idx="342">
                  <c:v>5.1804037606336806</c:v>
                </c:pt>
                <c:pt idx="343">
                  <c:v>5.1967958760374131</c:v>
                </c:pt>
                <c:pt idx="344">
                  <c:v>5.213239848031435</c:v>
                </c:pt>
                <c:pt idx="345">
                  <c:v>5.229735840593321</c:v>
                </c:pt>
                <c:pt idx="346">
                  <c:v>5.2462840182060972</c:v>
                </c:pt>
                <c:pt idx="347">
                  <c:v>5.2628845458812066</c:v>
                </c:pt>
                <c:pt idx="348">
                  <c:v>5.2795375891510048</c:v>
                </c:pt>
                <c:pt idx="349">
                  <c:v>5.2962433140630765</c:v>
                </c:pt>
                <c:pt idx="350">
                  <c:v>5.3130018872022902</c:v>
                </c:pt>
                <c:pt idx="351">
                  <c:v>5.3298134756639683</c:v>
                </c:pt>
                <c:pt idx="352">
                  <c:v>5.3466782470882208</c:v>
                </c:pt>
                <c:pt idx="353">
                  <c:v>5.3635963696285671</c:v>
                </c:pt>
                <c:pt idx="354">
                  <c:v>5.380568011984451</c:v>
                </c:pt>
                <c:pt idx="355">
                  <c:v>5.3975933433755472</c:v>
                </c:pt>
                <c:pt idx="356">
                  <c:v>5.4146725335617703</c:v>
                </c:pt>
                <c:pt idx="357">
                  <c:v>5.4318057528444115</c:v>
                </c:pt>
                <c:pt idx="358">
                  <c:v>5.4489931720511322</c:v>
                </c:pt>
                <c:pt idx="359">
                  <c:v>5.4662349625612023</c:v>
                </c:pt>
                <c:pt idx="360">
                  <c:v>5.4835312962832177</c:v>
                </c:pt>
                <c:pt idx="361">
                  <c:v>5.50088234568193</c:v>
                </c:pt>
                <c:pt idx="362">
                  <c:v>5.5182882837536908</c:v>
                </c:pt>
                <c:pt idx="363">
                  <c:v>5.5357492840532814</c:v>
                </c:pt>
                <c:pt idx="364">
                  <c:v>5.5532655206725394</c:v>
                </c:pt>
                <c:pt idx="365">
                  <c:v>5.5708371682642337</c:v>
                </c:pt>
                <c:pt idx="366">
                  <c:v>5.5884644020234191</c:v>
                </c:pt>
                <c:pt idx="367">
                  <c:v>5.6061473977008518</c:v>
                </c:pt>
                <c:pt idx="368">
                  <c:v>5.6238863316102652</c:v>
                </c:pt>
                <c:pt idx="369">
                  <c:v>5.6416813806088157</c:v>
                </c:pt>
                <c:pt idx="370">
                  <c:v>5.6595327221255047</c:v>
                </c:pt>
                <c:pt idx="371">
                  <c:v>5.6774405341375314</c:v>
                </c:pt>
                <c:pt idx="372">
                  <c:v>5.6954049951975776</c:v>
                </c:pt>
                <c:pt idx="373">
                  <c:v>5.7134262844069781</c:v>
                </c:pt>
                <c:pt idx="374">
                  <c:v>5.731504581448462</c:v>
                </c:pt>
                <c:pt idx="375">
                  <c:v>5.7496400665575038</c:v>
                </c:pt>
                <c:pt idx="376">
                  <c:v>5.7678329205534737</c:v>
                </c:pt>
                <c:pt idx="377">
                  <c:v>5.7860833248123527</c:v>
                </c:pt>
                <c:pt idx="378">
                  <c:v>5.8043914612926528</c:v>
                </c:pt>
                <c:pt idx="379">
                  <c:v>5.8227575125274598</c:v>
                </c:pt>
                <c:pt idx="380">
                  <c:v>5.841181661618748</c:v>
                </c:pt>
                <c:pt idx="381">
                  <c:v>5.8596640922578445</c:v>
                </c:pt>
                <c:pt idx="382">
                  <c:v>5.8782049887029189</c:v>
                </c:pt>
                <c:pt idx="383">
                  <c:v>5.8968045358094514</c:v>
                </c:pt>
                <c:pt idx="384">
                  <c:v>5.9154629189999923</c:v>
                </c:pt>
                <c:pt idx="385">
                  <c:v>5.9341803243007689</c:v>
                </c:pt>
                <c:pt idx="386">
                  <c:v>5.9529569383066701</c:v>
                </c:pt>
                <c:pt idx="387">
                  <c:v>5.971792948219445</c:v>
                </c:pt>
                <c:pt idx="388">
                  <c:v>5.9906885418188267</c:v>
                </c:pt>
                <c:pt idx="389">
                  <c:v>6.0096439074820864</c:v>
                </c:pt>
                <c:pt idx="390">
                  <c:v>6.0286592341878986</c:v>
                </c:pt>
                <c:pt idx="391">
                  <c:v>6.0477347114988333</c:v>
                </c:pt>
                <c:pt idx="392">
                  <c:v>6.0668705295888685</c:v>
                </c:pt>
                <c:pt idx="393">
                  <c:v>6.0860668792220167</c:v>
                </c:pt>
                <c:pt idx="394">
                  <c:v>6.1053239517748352</c:v>
                </c:pt>
                <c:pt idx="395">
                  <c:v>6.1246419392164171</c:v>
                </c:pt>
                <c:pt idx="396">
                  <c:v>6.144021034135676</c:v>
                </c:pt>
                <c:pt idx="397">
                  <c:v>6.1634614297161079</c:v>
                </c:pt>
                <c:pt idx="398">
                  <c:v>6.1829633197639851</c:v>
                </c:pt>
                <c:pt idx="399">
                  <c:v>6.2025268986878928</c:v>
                </c:pt>
                <c:pt idx="400">
                  <c:v>6.222152361511462</c:v>
                </c:pt>
                <c:pt idx="401">
                  <c:v>6.2418399038831467</c:v>
                </c:pt>
                <c:pt idx="402">
                  <c:v>6.2615897220568968</c:v>
                </c:pt>
                <c:pt idx="403">
                  <c:v>6.2814020129169421</c:v>
                </c:pt>
                <c:pt idx="404">
                  <c:v>6.3012769739598298</c:v>
                </c:pt>
                <c:pt idx="405">
                  <c:v>6.3212148033148878</c:v>
                </c:pt>
                <c:pt idx="406">
                  <c:v>6.3412156997280817</c:v>
                </c:pt>
                <c:pt idx="407">
                  <c:v>6.3612798625827054</c:v>
                </c:pt>
                <c:pt idx="408">
                  <c:v>6.3814074918825554</c:v>
                </c:pt>
                <c:pt idx="409">
                  <c:v>6.401598788265801</c:v>
                </c:pt>
                <c:pt idx="410">
                  <c:v>6.4218539530115777</c:v>
                </c:pt>
                <c:pt idx="411">
                  <c:v>6.4421731880208881</c:v>
                </c:pt>
                <c:pt idx="412">
                  <c:v>6.4625566958461604</c:v>
                </c:pt>
                <c:pt idx="413">
                  <c:v>6.4830046796660099</c:v>
                </c:pt>
                <c:pt idx="414">
                  <c:v>6.5035173433152522</c:v>
                </c:pt>
                <c:pt idx="415">
                  <c:v>6.5240948912564818</c:v>
                </c:pt>
                <c:pt idx="416">
                  <c:v>6.5447375286139504</c:v>
                </c:pt>
                <c:pt idx="417">
                  <c:v>6.5654454611440087</c:v>
                </c:pt>
                <c:pt idx="418">
                  <c:v>6.586218895267848</c:v>
                </c:pt>
                <c:pt idx="419">
                  <c:v>6.60705803804467</c:v>
                </c:pt>
                <c:pt idx="420">
                  <c:v>6.6279630971935148</c:v>
                </c:pt>
                <c:pt idx="421">
                  <c:v>6.6489342810968992</c:v>
                </c:pt>
                <c:pt idx="422">
                  <c:v>6.6699717987780787</c:v>
                </c:pt>
                <c:pt idx="423">
                  <c:v>6.6910758599383371</c:v>
                </c:pt>
                <c:pt idx="424">
                  <c:v>6.7122466749251544</c:v>
                </c:pt>
                <c:pt idx="425">
                  <c:v>6.7334844547663124</c:v>
                </c:pt>
                <c:pt idx="426">
                  <c:v>6.7547894111371534</c:v>
                </c:pt>
                <c:pt idx="427">
                  <c:v>6.7761617564010521</c:v>
                </c:pt>
                <c:pt idx="428">
                  <c:v>6.7976017035744007</c:v>
                </c:pt>
                <c:pt idx="429">
                  <c:v>6.8191094663611693</c:v>
                </c:pt>
                <c:pt idx="430">
                  <c:v>6.8406852591278948</c:v>
                </c:pt>
                <c:pt idx="431">
                  <c:v>6.8623292969205067</c:v>
                </c:pt>
                <c:pt idx="432">
                  <c:v>6.8840417954752411</c:v>
                </c:pt>
                <c:pt idx="433">
                  <c:v>6.9058229711899912</c:v>
                </c:pt>
                <c:pt idx="434">
                  <c:v>6.9276730411656899</c:v>
                </c:pt>
                <c:pt idx="435">
                  <c:v>6.9495922231712939</c:v>
                </c:pt>
                <c:pt idx="436">
                  <c:v>6.9715807356778896</c:v>
                </c:pt>
                <c:pt idx="437">
                  <c:v>6.993638797832773</c:v>
                </c:pt>
                <c:pt idx="438">
                  <c:v>7.0157666294894625</c:v>
                </c:pt>
                <c:pt idx="439">
                  <c:v>7.0379644511799597</c:v>
                </c:pt>
                <c:pt idx="440">
                  <c:v>7.0602324841497648</c:v>
                </c:pt>
                <c:pt idx="441">
                  <c:v>7.0825709503246799</c:v>
                </c:pt>
                <c:pt idx="442">
                  <c:v>7.1049800723430963</c:v>
                </c:pt>
                <c:pt idx="443">
                  <c:v>7.1274600735473541</c:v>
                </c:pt>
                <c:pt idx="444">
                  <c:v>7.1500111779728286</c:v>
                </c:pt>
                <c:pt idx="445">
                  <c:v>7.1726336103797621</c:v>
                </c:pt>
                <c:pt idx="446">
                  <c:v>7.1953275962168846</c:v>
                </c:pt>
                <c:pt idx="447">
                  <c:v>7.2180933616668881</c:v>
                </c:pt>
                <c:pt idx="448">
                  <c:v>7.240931133605045</c:v>
                </c:pt>
                <c:pt idx="449">
                  <c:v>7.2638411396433185</c:v>
                </c:pt>
                <c:pt idx="450">
                  <c:v>7.2868236080917086</c:v>
                </c:pt>
                <c:pt idx="451">
                  <c:v>7.3098787680023634</c:v>
                </c:pt>
                <c:pt idx="452">
                  <c:v>7.3330068491300153</c:v>
                </c:pt>
                <c:pt idx="453">
                  <c:v>7.356208081965633</c:v>
                </c:pt>
                <c:pt idx="454">
                  <c:v>7.3794826977318735</c:v>
                </c:pt>
                <c:pt idx="455">
                  <c:v>7.4028309283680755</c:v>
                </c:pt>
                <c:pt idx="456">
                  <c:v>7.4262530065598185</c:v>
                </c:pt>
                <c:pt idx="457">
                  <c:v>7.449749165713456</c:v>
                </c:pt>
                <c:pt idx="458">
                  <c:v>7.4733196399870394</c:v>
                </c:pt>
                <c:pt idx="459">
                  <c:v>7.4969646642607586</c:v>
                </c:pt>
                <c:pt idx="460">
                  <c:v>7.5206844741742316</c:v>
                </c:pt>
                <c:pt idx="461">
                  <c:v>7.5444793060928532</c:v>
                </c:pt>
                <c:pt idx="462">
                  <c:v>7.5683493971455391</c:v>
                </c:pt>
                <c:pt idx="463">
                  <c:v>7.5922949851960766</c:v>
                </c:pt>
                <c:pt idx="464">
                  <c:v>7.6163163088626789</c:v>
                </c:pt>
                <c:pt idx="465">
                  <c:v>7.6404136075238966</c:v>
                </c:pt>
                <c:pt idx="466">
                  <c:v>7.6645871213008832</c:v>
                </c:pt>
                <c:pt idx="467">
                  <c:v>7.6888370910878621</c:v>
                </c:pt>
                <c:pt idx="468">
                  <c:v>7.7131637585230237</c:v>
                </c:pt>
                <c:pt idx="469">
                  <c:v>7.7375673660235407</c:v>
                </c:pt>
                <c:pt idx="470">
                  <c:v>7.7620481567550996</c:v>
                </c:pt>
                <c:pt idx="471">
                  <c:v>7.786606374668736</c:v>
                </c:pt>
                <c:pt idx="472">
                  <c:v>7.8112422644667276</c:v>
                </c:pt>
                <c:pt idx="473">
                  <c:v>7.8359560716417036</c:v>
                </c:pt>
                <c:pt idx="474">
                  <c:v>7.8607480424461755</c:v>
                </c:pt>
                <c:pt idx="475">
                  <c:v>7.8856184239161848</c:v>
                </c:pt>
                <c:pt idx="476">
                  <c:v>7.9105674638726668</c:v>
                </c:pt>
                <c:pt idx="477">
                  <c:v>7.9355954109064442</c:v>
                </c:pt>
                <c:pt idx="478">
                  <c:v>7.9607025144059662</c:v>
                </c:pt>
                <c:pt idx="479">
                  <c:v>7.9858890245341172</c:v>
                </c:pt>
                <c:pt idx="480">
                  <c:v>8.0111551922564104</c:v>
                </c:pt>
                <c:pt idx="481">
                  <c:v>8.0365012693164317</c:v>
                </c:pt>
                <c:pt idx="482">
                  <c:v>8.0619275082667627</c:v>
                </c:pt>
                <c:pt idx="483">
                  <c:v>8.0874341624430599</c:v>
                </c:pt>
                <c:pt idx="484">
                  <c:v>8.1130214859877015</c:v>
                </c:pt>
                <c:pt idx="485">
                  <c:v>8.1386897338506969</c:v>
                </c:pt>
                <c:pt idx="486">
                  <c:v>8.1644391617705878</c:v>
                </c:pt>
                <c:pt idx="487">
                  <c:v>8.1902700263121915</c:v>
                </c:pt>
                <c:pt idx="488">
                  <c:v>8.216182584831131</c:v>
                </c:pt>
                <c:pt idx="489">
                  <c:v>8.2421770955129432</c:v>
                </c:pt>
                <c:pt idx="490">
                  <c:v>8.2682538173412468</c:v>
                </c:pt>
                <c:pt idx="491">
                  <c:v>8.2944130101323026</c:v>
                </c:pt>
                <c:pt idx="492">
                  <c:v>8.3206549345072744</c:v>
                </c:pt>
                <c:pt idx="493">
                  <c:v>8.346979851926335</c:v>
                </c:pt>
                <c:pt idx="494">
                  <c:v>8.3733880246568333</c:v>
                </c:pt>
                <c:pt idx="495">
                  <c:v>8.3998797158037632</c:v>
                </c:pt>
                <c:pt idx="496">
                  <c:v>8.4264551893088537</c:v>
                </c:pt>
                <c:pt idx="497">
                  <c:v>8.4531147099273767</c:v>
                </c:pt>
                <c:pt idx="498">
                  <c:v>8.4798585432727123</c:v>
                </c:pt>
                <c:pt idx="499">
                  <c:v>8.5066869557749669</c:v>
                </c:pt>
                <c:pt idx="500">
                  <c:v>8.5336002147232648</c:v>
                </c:pt>
                <c:pt idx="501">
                  <c:v>8.560598588234825</c:v>
                </c:pt>
                <c:pt idx="502">
                  <c:v>8.5876823452863391</c:v>
                </c:pt>
                <c:pt idx="503">
                  <c:v>8.6148517556885054</c:v>
                </c:pt>
                <c:pt idx="504">
                  <c:v>8.6421070901224084</c:v>
                </c:pt>
                <c:pt idx="505">
                  <c:v>8.6694486201022301</c:v>
                </c:pt>
                <c:pt idx="506">
                  <c:v>8.6968766180107195</c:v>
                </c:pt>
                <c:pt idx="507">
                  <c:v>8.7243913570946461</c:v>
                </c:pt>
                <c:pt idx="508">
                  <c:v>8.751993111446609</c:v>
                </c:pt>
                <c:pt idx="509">
                  <c:v>8.7796821560423268</c:v>
                </c:pt>
                <c:pt idx="510">
                  <c:v>8.8074587667088053</c:v>
                </c:pt>
                <c:pt idx="511">
                  <c:v>8.835323220158898</c:v>
                </c:pt>
                <c:pt idx="512">
                  <c:v>8.8632757939612929</c:v>
                </c:pt>
                <c:pt idx="513">
                  <c:v>8.8913167665791661</c:v>
                </c:pt>
                <c:pt idx="514">
                  <c:v>8.9194464173328925</c:v>
                </c:pt>
                <c:pt idx="515">
                  <c:v>8.9476650264487034</c:v>
                </c:pt>
                <c:pt idx="516">
                  <c:v>8.9759728750136674</c:v>
                </c:pt>
                <c:pt idx="517">
                  <c:v>9.0043702450129786</c:v>
                </c:pt>
                <c:pt idx="518">
                  <c:v>9.0328574193285931</c:v>
                </c:pt>
                <c:pt idx="519">
                  <c:v>9.0614346817123987</c:v>
                </c:pt>
                <c:pt idx="520">
                  <c:v>9.0901023168416941</c:v>
                </c:pt>
                <c:pt idx="521">
                  <c:v>9.1188606102587073</c:v>
                </c:pt>
                <c:pt idx="522">
                  <c:v>9.1477098484392627</c:v>
                </c:pt>
                <c:pt idx="523">
                  <c:v>9.1766503187332091</c:v>
                </c:pt>
                <c:pt idx="524">
                  <c:v>9.2056823094217179</c:v>
                </c:pt>
                <c:pt idx="525">
                  <c:v>9.2348061096736274</c:v>
                </c:pt>
                <c:pt idx="526">
                  <c:v>9.2640220095922814</c:v>
                </c:pt>
                <c:pt idx="527">
                  <c:v>9.2933303001736931</c:v>
                </c:pt>
                <c:pt idx="528">
                  <c:v>9.3227312733442886</c:v>
                </c:pt>
                <c:pt idx="529">
                  <c:v>9.352225221957724</c:v>
                </c:pt>
                <c:pt idx="530">
                  <c:v>9.3818124397712381</c:v>
                </c:pt>
                <c:pt idx="531">
                  <c:v>9.4114932214893088</c:v>
                </c:pt>
                <c:pt idx="532">
                  <c:v>9.441267862739096</c:v>
                </c:pt>
                <c:pt idx="533">
                  <c:v>9.4711366600631663</c:v>
                </c:pt>
                <c:pt idx="534">
                  <c:v>9.5010999109699696</c:v>
                </c:pt>
                <c:pt idx="535">
                  <c:v>9.5311579138856359</c:v>
                </c:pt>
                <c:pt idx="536">
                  <c:v>9.5613109681885362</c:v>
                </c:pt>
                <c:pt idx="537">
                  <c:v>9.5915593741792691</c:v>
                </c:pt>
                <c:pt idx="538">
                  <c:v>9.6219034331384137</c:v>
                </c:pt>
                <c:pt idx="539">
                  <c:v>9.6523434472801455</c:v>
                </c:pt>
                <c:pt idx="540">
                  <c:v>9.6828797197554195</c:v>
                </c:pt>
                <c:pt idx="541">
                  <c:v>9.713512554702902</c:v>
                </c:pt>
                <c:pt idx="542">
                  <c:v>9.7442422572034957</c:v>
                </c:pt>
                <c:pt idx="543">
                  <c:v>9.7750691333058057</c:v>
                </c:pt>
                <c:pt idx="544">
                  <c:v>9.805993490002038</c:v>
                </c:pt>
                <c:pt idx="545">
                  <c:v>9.8370156352884806</c:v>
                </c:pt>
                <c:pt idx="546">
                  <c:v>9.8681358781095696</c:v>
                </c:pt>
                <c:pt idx="547">
                  <c:v>9.8993545283956337</c:v>
                </c:pt>
                <c:pt idx="548">
                  <c:v>9.9306718970292422</c:v>
                </c:pt>
                <c:pt idx="549">
                  <c:v>9.9620882959102346</c:v>
                </c:pt>
                <c:pt idx="550">
                  <c:v>9.9936040379056976</c:v>
                </c:pt>
                <c:pt idx="551">
                  <c:v>10.025219436847692</c:v>
                </c:pt>
                <c:pt idx="552">
                  <c:v>10.056934807597372</c:v>
                </c:pt>
                <c:pt idx="553">
                  <c:v>10.088750465983139</c:v>
                </c:pt>
                <c:pt idx="554">
                  <c:v>10.120666728841115</c:v>
                </c:pt>
                <c:pt idx="555">
                  <c:v>10.152683913984674</c:v>
                </c:pt>
                <c:pt idx="556">
                  <c:v>10.184802340261285</c:v>
                </c:pt>
                <c:pt idx="557">
                  <c:v>10.217022327504765</c:v>
                </c:pt>
                <c:pt idx="558">
                  <c:v>10.249344196565289</c:v>
                </c:pt>
                <c:pt idx="559">
                  <c:v>10.281768269284385</c:v>
                </c:pt>
                <c:pt idx="560">
                  <c:v>10.31429486854995</c:v>
                </c:pt>
                <c:pt idx="561">
                  <c:v>10.346924318254878</c:v>
                </c:pt>
                <c:pt idx="562">
                  <c:v>10.379656943292957</c:v>
                </c:pt>
                <c:pt idx="563">
                  <c:v>10.41249306961663</c:v>
                </c:pt>
                <c:pt idx="564">
                  <c:v>10.445433024185149</c:v>
                </c:pt>
                <c:pt idx="565">
                  <c:v>10.478477135000503</c:v>
                </c:pt>
                <c:pt idx="566">
                  <c:v>10.5116257310724</c:v>
                </c:pt>
                <c:pt idx="567">
                  <c:v>10.544879142486934</c:v>
                </c:pt>
                <c:pt idx="568">
                  <c:v>10.578237700342925</c:v>
                </c:pt>
                <c:pt idx="569">
                  <c:v>10.611701736800569</c:v>
                </c:pt>
                <c:pt idx="570">
                  <c:v>10.64527158503688</c:v>
                </c:pt>
                <c:pt idx="571">
                  <c:v>10.678947579323449</c:v>
                </c:pt>
                <c:pt idx="572">
                  <c:v>10.712730054956864</c:v>
                </c:pt>
                <c:pt idx="573">
                  <c:v>10.746619348285094</c:v>
                </c:pt>
                <c:pt idx="574">
                  <c:v>10.78061579674295</c:v>
                </c:pt>
                <c:pt idx="575">
                  <c:v>10.814719738809345</c:v>
                </c:pt>
                <c:pt idx="576">
                  <c:v>10.848931514041851</c:v>
                </c:pt>
                <c:pt idx="577">
                  <c:v>10.883251463043052</c:v>
                </c:pt>
                <c:pt idx="578">
                  <c:v>10.917679927527388</c:v>
                </c:pt>
                <c:pt idx="579">
                  <c:v>10.952217250267495</c:v>
                </c:pt>
                <c:pt idx="580">
                  <c:v>10.98686377509739</c:v>
                </c:pt>
                <c:pt idx="581">
                  <c:v>11.021619846974318</c:v>
                </c:pt>
                <c:pt idx="582">
                  <c:v>11.056485811915991</c:v>
                </c:pt>
                <c:pt idx="583">
                  <c:v>11.091462017042886</c:v>
                </c:pt>
                <c:pt idx="584">
                  <c:v>11.12654881054641</c:v>
                </c:pt>
                <c:pt idx="585">
                  <c:v>11.161746541754383</c:v>
                </c:pt>
                <c:pt idx="586">
                  <c:v>11.197055561067373</c:v>
                </c:pt>
                <c:pt idx="587">
                  <c:v>11.232476220003264</c:v>
                </c:pt>
                <c:pt idx="588">
                  <c:v>11.26800887116633</c:v>
                </c:pt>
                <c:pt idx="589">
                  <c:v>11.303653868306355</c:v>
                </c:pt>
                <c:pt idx="590">
                  <c:v>11.339411566271338</c:v>
                </c:pt>
                <c:pt idx="591">
                  <c:v>11.375282321007944</c:v>
                </c:pt>
                <c:pt idx="592">
                  <c:v>11.411266489623358</c:v>
                </c:pt>
                <c:pt idx="593">
                  <c:v>11.447364430325251</c:v>
                </c:pt>
                <c:pt idx="594">
                  <c:v>11.483576502459528</c:v>
                </c:pt>
                <c:pt idx="595">
                  <c:v>11.519903066485313</c:v>
                </c:pt>
                <c:pt idx="596">
                  <c:v>11.556344484031342</c:v>
                </c:pt>
                <c:pt idx="597">
                  <c:v>11.592901117842757</c:v>
                </c:pt>
                <c:pt idx="598">
                  <c:v>11.629573331818847</c:v>
                </c:pt>
                <c:pt idx="599">
                  <c:v>11.666361490982581</c:v>
                </c:pt>
                <c:pt idx="600">
                  <c:v>11.70326596154473</c:v>
                </c:pt>
                <c:pt idx="601">
                  <c:v>11.740287110849749</c:v>
                </c:pt>
                <c:pt idx="602">
                  <c:v>11.777425307383055</c:v>
                </c:pt>
                <c:pt idx="603">
                  <c:v>11.814680920828778</c:v>
                </c:pt>
                <c:pt idx="604">
                  <c:v>11.852054322006552</c:v>
                </c:pt>
                <c:pt idx="605">
                  <c:v>11.889545882926541</c:v>
                </c:pt>
                <c:pt idx="606">
                  <c:v>11.92715597673714</c:v>
                </c:pt>
                <c:pt idx="607">
                  <c:v>11.96488497780274</c:v>
                </c:pt>
                <c:pt idx="608">
                  <c:v>12.002733261645062</c:v>
                </c:pt>
                <c:pt idx="609">
                  <c:v>12.040701204980905</c:v>
                </c:pt>
                <c:pt idx="610">
                  <c:v>12.078789185685764</c:v>
                </c:pt>
                <c:pt idx="611">
                  <c:v>12.116997582866588</c:v>
                </c:pt>
                <c:pt idx="612">
                  <c:v>12.155326776808579</c:v>
                </c:pt>
                <c:pt idx="613">
                  <c:v>12.193777148968366</c:v>
                </c:pt>
                <c:pt idx="614">
                  <c:v>12.23234908205086</c:v>
                </c:pt>
                <c:pt idx="615">
                  <c:v>12.27104295993513</c:v>
                </c:pt>
                <c:pt idx="616">
                  <c:v>12.309859167729428</c:v>
                </c:pt>
                <c:pt idx="617">
                  <c:v>12.348798091720255</c:v>
                </c:pt>
                <c:pt idx="618">
                  <c:v>12.387860119461493</c:v>
                </c:pt>
                <c:pt idx="619">
                  <c:v>12.427045639691187</c:v>
                </c:pt>
                <c:pt idx="620">
                  <c:v>12.466355042393843</c:v>
                </c:pt>
                <c:pt idx="621">
                  <c:v>12.505788718749045</c:v>
                </c:pt>
                <c:pt idx="622">
                  <c:v>12.545347061216944</c:v>
                </c:pt>
                <c:pt idx="623">
                  <c:v>12.585030463465955</c:v>
                </c:pt>
                <c:pt idx="624">
                  <c:v>12.624839320388219</c:v>
                </c:pt>
                <c:pt idx="625">
                  <c:v>12.66477402816372</c:v>
                </c:pt>
                <c:pt idx="626">
                  <c:v>12.704834984186618</c:v>
                </c:pt>
                <c:pt idx="627">
                  <c:v>12.745022587123003</c:v>
                </c:pt>
                <c:pt idx="628">
                  <c:v>12.785337236862233</c:v>
                </c:pt>
                <c:pt idx="629">
                  <c:v>12.825779334601066</c:v>
                </c:pt>
                <c:pt idx="630">
                  <c:v>12.866349282764531</c:v>
                </c:pt>
                <c:pt idx="631">
                  <c:v>12.907047485067324</c:v>
                </c:pt>
                <c:pt idx="632">
                  <c:v>12.947874346462868</c:v>
                </c:pt>
                <c:pt idx="633">
                  <c:v>12.988830273221538</c:v>
                </c:pt>
                <c:pt idx="634">
                  <c:v>13.029915672877905</c:v>
                </c:pt>
                <c:pt idx="635">
                  <c:v>13.071130954224827</c:v>
                </c:pt>
                <c:pt idx="636">
                  <c:v>13.112476527383478</c:v>
                </c:pt>
                <c:pt idx="637">
                  <c:v>13.153952803745597</c:v>
                </c:pt>
                <c:pt idx="638">
                  <c:v>13.195560196006227</c:v>
                </c:pt>
                <c:pt idx="639">
                  <c:v>13.237299118135525</c:v>
                </c:pt>
                <c:pt idx="640">
                  <c:v>13.279169985447879</c:v>
                </c:pt>
                <c:pt idx="641">
                  <c:v>13.321173214539158</c:v>
                </c:pt>
                <c:pt idx="642">
                  <c:v>13.36330922333218</c:v>
                </c:pt>
                <c:pt idx="643">
                  <c:v>13.405578431034883</c:v>
                </c:pt>
                <c:pt idx="644">
                  <c:v>13.447981258222171</c:v>
                </c:pt>
                <c:pt idx="645">
                  <c:v>13.490518126767711</c:v>
                </c:pt>
                <c:pt idx="646">
                  <c:v>13.533189459855748</c:v>
                </c:pt>
                <c:pt idx="647">
                  <c:v>13.575995682044777</c:v>
                </c:pt>
                <c:pt idx="648">
                  <c:v>13.618937219202962</c:v>
                </c:pt>
                <c:pt idx="649">
                  <c:v>13.662014498552708</c:v>
                </c:pt>
                <c:pt idx="650">
                  <c:v>13.705227948634274</c:v>
                </c:pt>
                <c:pt idx="651">
                  <c:v>13.748577999380359</c:v>
                </c:pt>
                <c:pt idx="652">
                  <c:v>13.792065082046975</c:v>
                </c:pt>
                <c:pt idx="653">
                  <c:v>13.835689629267108</c:v>
                </c:pt>
                <c:pt idx="654">
                  <c:v>13.879452075002519</c:v>
                </c:pt>
                <c:pt idx="655">
                  <c:v>13.923352854625591</c:v>
                </c:pt>
                <c:pt idx="656">
                  <c:v>13.967392404864768</c:v>
                </c:pt>
                <c:pt idx="657">
                  <c:v>14.011571163788176</c:v>
                </c:pt>
                <c:pt idx="658">
                  <c:v>14.055889570902764</c:v>
                </c:pt>
                <c:pt idx="659">
                  <c:v>14.100348067059713</c:v>
                </c:pt>
                <c:pt idx="660">
                  <c:v>14.144947094518102</c:v>
                </c:pt>
                <c:pt idx="661">
                  <c:v>14.189687096893977</c:v>
                </c:pt>
                <c:pt idx="662">
                  <c:v>14.234568519253116</c:v>
                </c:pt>
                <c:pt idx="663">
                  <c:v>14.279591808028272</c:v>
                </c:pt>
                <c:pt idx="664">
                  <c:v>14.324757411069186</c:v>
                </c:pt>
                <c:pt idx="665">
                  <c:v>14.370065777615309</c:v>
                </c:pt>
                <c:pt idx="666">
                  <c:v>14.415517358356738</c:v>
                </c:pt>
                <c:pt idx="667">
                  <c:v>14.461112605383278</c:v>
                </c:pt>
                <c:pt idx="668">
                  <c:v>14.506851972187178</c:v>
                </c:pt>
                <c:pt idx="669">
                  <c:v>14.55273591373043</c:v>
                </c:pt>
                <c:pt idx="670">
                  <c:v>14.598764886379286</c:v>
                </c:pt>
                <c:pt idx="671">
                  <c:v>14.644939347952459</c:v>
                </c:pt>
                <c:pt idx="672">
                  <c:v>14.691259757676562</c:v>
                </c:pt>
                <c:pt idx="673">
                  <c:v>14.737726576273417</c:v>
                </c:pt>
                <c:pt idx="674">
                  <c:v>14.784340265880928</c:v>
                </c:pt>
                <c:pt idx="675">
                  <c:v>14.831101290112201</c:v>
                </c:pt>
                <c:pt idx="676">
                  <c:v>14.878010114001881</c:v>
                </c:pt>
                <c:pt idx="677">
                  <c:v>14.92506720410347</c:v>
                </c:pt>
                <c:pt idx="678">
                  <c:v>14.972273028407471</c:v>
                </c:pt>
                <c:pt idx="679">
                  <c:v>15.019628056359579</c:v>
                </c:pt>
                <c:pt idx="680">
                  <c:v>15.067132758927983</c:v>
                </c:pt>
                <c:pt idx="681">
                  <c:v>15.114787608534243</c:v>
                </c:pt>
                <c:pt idx="682">
                  <c:v>15.162593079099679</c:v>
                </c:pt>
                <c:pt idx="683">
                  <c:v>15.210549646004438</c:v>
                </c:pt>
                <c:pt idx="684">
                  <c:v>15.258657786182084</c:v>
                </c:pt>
                <c:pt idx="685">
                  <c:v>15.306917978020465</c:v>
                </c:pt>
                <c:pt idx="686">
                  <c:v>15.355330701445382</c:v>
                </c:pt>
                <c:pt idx="687">
                  <c:v>15.403896437845106</c:v>
                </c:pt>
                <c:pt idx="688">
                  <c:v>15.452615670184059</c:v>
                </c:pt>
                <c:pt idx="689">
                  <c:v>15.50148888291551</c:v>
                </c:pt>
                <c:pt idx="690">
                  <c:v>15.550516561997028</c:v>
                </c:pt>
                <c:pt idx="691">
                  <c:v>15.599699194957793</c:v>
                </c:pt>
                <c:pt idx="692">
                  <c:v>15.649037270839472</c:v>
                </c:pt>
                <c:pt idx="693">
                  <c:v>15.698531280229872</c:v>
                </c:pt>
                <c:pt idx="694">
                  <c:v>15.748181715229293</c:v>
                </c:pt>
                <c:pt idx="695">
                  <c:v>15.797989069542382</c:v>
                </c:pt>
                <c:pt idx="696">
                  <c:v>15.847953838392641</c:v>
                </c:pt>
                <c:pt idx="697">
                  <c:v>15.898076518546077</c:v>
                </c:pt>
                <c:pt idx="698">
                  <c:v>15.948357608375773</c:v>
                </c:pt>
                <c:pt idx="699">
                  <c:v>15.998797607795495</c:v>
                </c:pt>
                <c:pt idx="700">
                  <c:v>16.049397018301534</c:v>
                </c:pt>
                <c:pt idx="701">
                  <c:v>16.100156342939954</c:v>
                </c:pt>
                <c:pt idx="702">
                  <c:v>16.151076086389367</c:v>
                </c:pt>
                <c:pt idx="703">
                  <c:v>16.202156754881798</c:v>
                </c:pt>
                <c:pt idx="704">
                  <c:v>16.253398856257263</c:v>
                </c:pt>
                <c:pt idx="705">
                  <c:v>16.304802899925562</c:v>
                </c:pt>
                <c:pt idx="706">
                  <c:v>16.356369396939954</c:v>
                </c:pt>
                <c:pt idx="707">
                  <c:v>16.40809885994986</c:v>
                </c:pt>
                <c:pt idx="708">
                  <c:v>16.459991803177218</c:v>
                </c:pt>
                <c:pt idx="709">
                  <c:v>16.512048742524712</c:v>
                </c:pt>
                <c:pt idx="710">
                  <c:v>16.564270195480276</c:v>
                </c:pt>
                <c:pt idx="711">
                  <c:v>16.616656681174391</c:v>
                </c:pt>
                <c:pt idx="712">
                  <c:v>16.669208720335519</c:v>
                </c:pt>
                <c:pt idx="713">
                  <c:v>16.72192683538924</c:v>
                </c:pt>
                <c:pt idx="714">
                  <c:v>16.774811550362756</c:v>
                </c:pt>
                <c:pt idx="715">
                  <c:v>16.827863390954917</c:v>
                </c:pt>
                <c:pt idx="716">
                  <c:v>16.881082884473471</c:v>
                </c:pt>
                <c:pt idx="717">
                  <c:v>16.934470559951478</c:v>
                </c:pt>
                <c:pt idx="718">
                  <c:v>16.988026948047263</c:v>
                </c:pt>
                <c:pt idx="719">
                  <c:v>17.041752581069886</c:v>
                </c:pt>
                <c:pt idx="720">
                  <c:v>17.095647993051898</c:v>
                </c:pt>
                <c:pt idx="721">
                  <c:v>17.149713719672036</c:v>
                </c:pt>
                <c:pt idx="722">
                  <c:v>17.203950298310701</c:v>
                </c:pt>
                <c:pt idx="723">
                  <c:v>17.258358268000848</c:v>
                </c:pt>
                <c:pt idx="724">
                  <c:v>17.312938169528934</c:v>
                </c:pt>
                <c:pt idx="725">
                  <c:v>17.367690545344885</c:v>
                </c:pt>
                <c:pt idx="726">
                  <c:v>17.422615939619391</c:v>
                </c:pt>
                <c:pt idx="727">
                  <c:v>17.477714898202976</c:v>
                </c:pt>
                <c:pt idx="728">
                  <c:v>17.532987968713314</c:v>
                </c:pt>
                <c:pt idx="729">
                  <c:v>17.588435700467926</c:v>
                </c:pt>
                <c:pt idx="730">
                  <c:v>17.64405864447599</c:v>
                </c:pt>
                <c:pt idx="731">
                  <c:v>17.699857353545667</c:v>
                </c:pt>
                <c:pt idx="732">
                  <c:v>17.755832382177687</c:v>
                </c:pt>
                <c:pt idx="733">
                  <c:v>17.811984286640836</c:v>
                </c:pt>
                <c:pt idx="734">
                  <c:v>17.868313624910115</c:v>
                </c:pt>
                <c:pt idx="735">
                  <c:v>17.924820956775875</c:v>
                </c:pt>
                <c:pt idx="736">
                  <c:v>17.981506843748321</c:v>
                </c:pt>
                <c:pt idx="737">
                  <c:v>18.038371849129362</c:v>
                </c:pt>
                <c:pt idx="738">
                  <c:v>18.095416537938036</c:v>
                </c:pt>
                <c:pt idx="739">
                  <c:v>18.152641477046927</c:v>
                </c:pt>
                <c:pt idx="740">
                  <c:v>18.210047235066668</c:v>
                </c:pt>
                <c:pt idx="741">
                  <c:v>18.267634382375036</c:v>
                </c:pt>
                <c:pt idx="742">
                  <c:v>18.325403491199722</c:v>
                </c:pt>
                <c:pt idx="743">
                  <c:v>18.383355135526472</c:v>
                </c:pt>
                <c:pt idx="744">
                  <c:v>18.441489891165475</c:v>
                </c:pt>
                <c:pt idx="745">
                  <c:v>18.499808335700436</c:v>
                </c:pt>
                <c:pt idx="746">
                  <c:v>18.55831104858953</c:v>
                </c:pt>
                <c:pt idx="747">
                  <c:v>18.616998611068993</c:v>
                </c:pt>
                <c:pt idx="748">
                  <c:v>18.675871606227702</c:v>
                </c:pt>
                <c:pt idx="749">
                  <c:v>18.734930618944418</c:v>
                </c:pt>
                <c:pt idx="750">
                  <c:v>18.794176235993291</c:v>
                </c:pt>
                <c:pt idx="751">
                  <c:v>18.853609045974736</c:v>
                </c:pt>
                <c:pt idx="752">
                  <c:v>18.913229639292695</c:v>
                </c:pt>
                <c:pt idx="753">
                  <c:v>18.973038608281058</c:v>
                </c:pt>
                <c:pt idx="754">
                  <c:v>19.033036547089068</c:v>
                </c:pt>
                <c:pt idx="755">
                  <c:v>19.093224051751349</c:v>
                </c:pt>
                <c:pt idx="756">
                  <c:v>19.153601720142433</c:v>
                </c:pt>
                <c:pt idx="757">
                  <c:v>19.214170152072256</c:v>
                </c:pt>
                <c:pt idx="758">
                  <c:v>19.27492994919794</c:v>
                </c:pt>
                <c:pt idx="759">
                  <c:v>19.335881715078358</c:v>
                </c:pt>
                <c:pt idx="760">
                  <c:v>19.397026055145943</c:v>
                </c:pt>
                <c:pt idx="761">
                  <c:v>19.458363576779448</c:v>
                </c:pt>
                <c:pt idx="762">
                  <c:v>19.51989488925301</c:v>
                </c:pt>
                <c:pt idx="763">
                  <c:v>19.581620603702504</c:v>
                </c:pt>
                <c:pt idx="764">
                  <c:v>19.64354133327106</c:v>
                </c:pt>
                <c:pt idx="765">
                  <c:v>19.705657692968998</c:v>
                </c:pt>
                <c:pt idx="766">
                  <c:v>19.767970299765693</c:v>
                </c:pt>
                <c:pt idx="767">
                  <c:v>19.830479772531362</c:v>
                </c:pt>
                <c:pt idx="768">
                  <c:v>19.89318673213711</c:v>
                </c:pt>
                <c:pt idx="769">
                  <c:v>19.95609180136853</c:v>
                </c:pt>
                <c:pt idx="770">
                  <c:v>20.019195604984816</c:v>
                </c:pt>
                <c:pt idx="771">
                  <c:v>20.082498769667836</c:v>
                </c:pt>
                <c:pt idx="772">
                  <c:v>20.146001924133998</c:v>
                </c:pt>
                <c:pt idx="773">
                  <c:v>20.209705699042388</c:v>
                </c:pt>
                <c:pt idx="774">
                  <c:v>20.273610726992956</c:v>
                </c:pt>
                <c:pt idx="775">
                  <c:v>20.337717642652024</c:v>
                </c:pt>
                <c:pt idx="776">
                  <c:v>20.402027082625864</c:v>
                </c:pt>
                <c:pt idx="777">
                  <c:v>20.466539685550742</c:v>
                </c:pt>
                <c:pt idx="778">
                  <c:v>20.531256092013791</c:v>
                </c:pt>
                <c:pt idx="779">
                  <c:v>20.596176944692161</c:v>
                </c:pt>
                <c:pt idx="780">
                  <c:v>20.661302888234786</c:v>
                </c:pt>
                <c:pt idx="781">
                  <c:v>20.72663456932878</c:v>
                </c:pt>
                <c:pt idx="782">
                  <c:v>20.792172636663054</c:v>
                </c:pt>
                <c:pt idx="783">
                  <c:v>20.857917741016536</c:v>
                </c:pt>
                <c:pt idx="784">
                  <c:v>20.923870535193601</c:v>
                </c:pt>
                <c:pt idx="785">
                  <c:v>20.99003167400133</c:v>
                </c:pt>
                <c:pt idx="786">
                  <c:v>21.05640181437775</c:v>
                </c:pt>
                <c:pt idx="787">
                  <c:v>21.122981615279969</c:v>
                </c:pt>
                <c:pt idx="788">
                  <c:v>21.189771737758747</c:v>
                </c:pt>
                <c:pt idx="789">
                  <c:v>21.256772844884836</c:v>
                </c:pt>
                <c:pt idx="790">
                  <c:v>21.323985601894492</c:v>
                </c:pt>
                <c:pt idx="791">
                  <c:v>21.391410676058513</c:v>
                </c:pt>
                <c:pt idx="792">
                  <c:v>21.459048736769546</c:v>
                </c:pt>
                <c:pt idx="793">
                  <c:v>21.526900455470241</c:v>
                </c:pt>
                <c:pt idx="794">
                  <c:v>21.59496650579149</c:v>
                </c:pt>
                <c:pt idx="795">
                  <c:v>21.663247563437835</c:v>
                </c:pt>
                <c:pt idx="796">
                  <c:v>21.731744306200198</c:v>
                </c:pt>
                <c:pt idx="797">
                  <c:v>21.800457414071388</c:v>
                </c:pt>
                <c:pt idx="798">
                  <c:v>21.869387569129685</c:v>
                </c:pt>
                <c:pt idx="799">
                  <c:v>21.938535455618876</c:v>
                </c:pt>
                <c:pt idx="800">
                  <c:v>22.007901759890956</c:v>
                </c:pt>
                <c:pt idx="801">
                  <c:v>22.077487170508903</c:v>
                </c:pt>
                <c:pt idx="802">
                  <c:v>22.147292378164821</c:v>
                </c:pt>
                <c:pt idx="803">
                  <c:v>22.21731807573542</c:v>
                </c:pt>
                <c:pt idx="804">
                  <c:v>22.28756495822563</c:v>
                </c:pt>
                <c:pt idx="805">
                  <c:v>22.358033722899563</c:v>
                </c:pt>
                <c:pt idx="806">
                  <c:v>22.428725069162283</c:v>
                </c:pt>
                <c:pt idx="807">
                  <c:v>22.499639698594365</c:v>
                </c:pt>
                <c:pt idx="808">
                  <c:v>22.570778315037387</c:v>
                </c:pt>
                <c:pt idx="809">
                  <c:v>22.642141624501164</c:v>
                </c:pt>
                <c:pt idx="810">
                  <c:v>22.713730335236505</c:v>
                </c:pt>
                <c:pt idx="811">
                  <c:v>22.785545157658817</c:v>
                </c:pt>
                <c:pt idx="812">
                  <c:v>22.857586804504535</c:v>
                </c:pt>
                <c:pt idx="813">
                  <c:v>22.929855990679243</c:v>
                </c:pt>
                <c:pt idx="814">
                  <c:v>23.002353433373173</c:v>
                </c:pt>
                <c:pt idx="815">
                  <c:v>23.075079851962983</c:v>
                </c:pt>
                <c:pt idx="816">
                  <c:v>23.148035968170007</c:v>
                </c:pt>
                <c:pt idx="817">
                  <c:v>23.221222505937476</c:v>
                </c:pt>
                <c:pt idx="818">
                  <c:v>23.294640191444159</c:v>
                </c:pt>
                <c:pt idx="819">
                  <c:v>23.36828975321896</c:v>
                </c:pt>
                <c:pt idx="820">
                  <c:v>23.442171922039051</c:v>
                </c:pt>
                <c:pt idx="821">
                  <c:v>23.516287430983539</c:v>
                </c:pt>
                <c:pt idx="822">
                  <c:v>23.59063701539344</c:v>
                </c:pt>
                <c:pt idx="823">
                  <c:v>23.665221412990832</c:v>
                </c:pt>
                <c:pt idx="824">
                  <c:v>23.740041363754244</c:v>
                </c:pt>
                <c:pt idx="825">
                  <c:v>23.815097610023258</c:v>
                </c:pt>
                <c:pt idx="826">
                  <c:v>23.890390896402096</c:v>
                </c:pt>
                <c:pt idx="827">
                  <c:v>23.965921969917872</c:v>
                </c:pt>
                <c:pt idx="828">
                  <c:v>24.041691579896906</c:v>
                </c:pt>
                <c:pt idx="829">
                  <c:v>24.11770047797836</c:v>
                </c:pt>
                <c:pt idx="830">
                  <c:v>24.193949418242482</c:v>
                </c:pt>
                <c:pt idx="831">
                  <c:v>24.270439157076908</c:v>
                </c:pt>
                <c:pt idx="832">
                  <c:v>24.347170453272156</c:v>
                </c:pt>
                <c:pt idx="833">
                  <c:v>24.424144067945235</c:v>
                </c:pt>
                <c:pt idx="834">
                  <c:v>24.501360764677884</c:v>
                </c:pt>
                <c:pt idx="835">
                  <c:v>24.578821309413797</c:v>
                </c:pt>
                <c:pt idx="836">
                  <c:v>24.656526470447716</c:v>
                </c:pt>
                <c:pt idx="837">
                  <c:v>24.734477018580947</c:v>
                </c:pt>
                <c:pt idx="838">
                  <c:v>24.812673726962203</c:v>
                </c:pt>
                <c:pt idx="839">
                  <c:v>24.891117371204018</c:v>
                </c:pt>
                <c:pt idx="840">
                  <c:v>24.969808729290889</c:v>
                </c:pt>
                <c:pt idx="841">
                  <c:v>25.048748581728432</c:v>
                </c:pt>
                <c:pt idx="842">
                  <c:v>25.127937711427876</c:v>
                </c:pt>
                <c:pt idx="843">
                  <c:v>25.207376903757904</c:v>
                </c:pt>
                <c:pt idx="844">
                  <c:v>25.287066946522827</c:v>
                </c:pt>
                <c:pt idx="845">
                  <c:v>25.367008630068085</c:v>
                </c:pt>
                <c:pt idx="846">
                  <c:v>25.447202747166557</c:v>
                </c:pt>
                <c:pt idx="847">
                  <c:v>25.527650093054035</c:v>
                </c:pt>
                <c:pt idx="848">
                  <c:v>25.608351465530177</c:v>
                </c:pt>
                <c:pt idx="849">
                  <c:v>25.68930766484209</c:v>
                </c:pt>
                <c:pt idx="850">
                  <c:v>25.770519493786196</c:v>
                </c:pt>
                <c:pt idx="851">
                  <c:v>25.851987757598181</c:v>
                </c:pt>
                <c:pt idx="852">
                  <c:v>25.933713264139442</c:v>
                </c:pt>
                <c:pt idx="853">
                  <c:v>26.01569682374793</c:v>
                </c:pt>
                <c:pt idx="854">
                  <c:v>26.097939249320916</c:v>
                </c:pt>
                <c:pt idx="855">
                  <c:v>26.180441356251322</c:v>
                </c:pt>
                <c:pt idx="856">
                  <c:v>26.263203962575062</c:v>
                </c:pt>
                <c:pt idx="857">
                  <c:v>26.346227888849171</c:v>
                </c:pt>
                <c:pt idx="858">
                  <c:v>26.429513958160896</c:v>
                </c:pt>
                <c:pt idx="859">
                  <c:v>26.513062996265944</c:v>
                </c:pt>
                <c:pt idx="860">
                  <c:v>26.596875831435682</c:v>
                </c:pt>
                <c:pt idx="861">
                  <c:v>26.680953294593564</c:v>
                </c:pt>
                <c:pt idx="862">
                  <c:v>26.765296219182346</c:v>
                </c:pt>
                <c:pt idx="863">
                  <c:v>26.849905441360534</c:v>
                </c:pt>
                <c:pt idx="864">
                  <c:v>26.93478179984595</c:v>
                </c:pt>
                <c:pt idx="865">
                  <c:v>27.019926136012145</c:v>
                </c:pt>
                <c:pt idx="866">
                  <c:v>27.105339293808356</c:v>
                </c:pt>
                <c:pt idx="867">
                  <c:v>27.191022119925037</c:v>
                </c:pt>
                <c:pt idx="868">
                  <c:v>27.276975463655617</c:v>
                </c:pt>
                <c:pt idx="869">
                  <c:v>27.363200176905593</c:v>
                </c:pt>
                <c:pt idx="870">
                  <c:v>27.44969711435624</c:v>
                </c:pt>
                <c:pt idx="871">
                  <c:v>27.536467133284532</c:v>
                </c:pt>
                <c:pt idx="872">
                  <c:v>27.623511093705019</c:v>
                </c:pt>
                <c:pt idx="873">
                  <c:v>27.710829858253419</c:v>
                </c:pt>
                <c:pt idx="874">
                  <c:v>27.798424292357595</c:v>
                </c:pt>
                <c:pt idx="875">
                  <c:v>27.886295264110231</c:v>
                </c:pt>
                <c:pt idx="876">
                  <c:v>27.974443644341591</c:v>
                </c:pt>
                <c:pt idx="877">
                  <c:v>28.062870306544937</c:v>
                </c:pt>
                <c:pt idx="878">
                  <c:v>28.151576127060252</c:v>
                </c:pt>
                <c:pt idx="879">
                  <c:v>28.240561984910528</c:v>
                </c:pt>
                <c:pt idx="880">
                  <c:v>28.329828761832687</c:v>
                </c:pt>
                <c:pt idx="881">
                  <c:v>28.419377342415828</c:v>
                </c:pt>
                <c:pt idx="882">
                  <c:v>28.509208613961164</c:v>
                </c:pt>
                <c:pt idx="883">
                  <c:v>28.599323466580245</c:v>
                </c:pt>
                <c:pt idx="884">
                  <c:v>28.689722793100373</c:v>
                </c:pt>
                <c:pt idx="885">
                  <c:v>28.780407489255595</c:v>
                </c:pt>
                <c:pt idx="886">
                  <c:v>28.871378453504803</c:v>
                </c:pt>
                <c:pt idx="887">
                  <c:v>28.962636587177258</c:v>
                </c:pt>
                <c:pt idx="888">
                  <c:v>29.054182794328881</c:v>
                </c:pt>
                <c:pt idx="889">
                  <c:v>29.146017981964178</c:v>
                </c:pt>
                <c:pt idx="890">
                  <c:v>29.238143059879803</c:v>
                </c:pt>
                <c:pt idx="891">
                  <c:v>29.330558940664559</c:v>
                </c:pt>
                <c:pt idx="892">
                  <c:v>29.423266539866745</c:v>
                </c:pt>
                <c:pt idx="893">
                  <c:v>29.516266775828626</c:v>
                </c:pt>
                <c:pt idx="894">
                  <c:v>29.609560569817404</c:v>
                </c:pt>
                <c:pt idx="895">
                  <c:v>29.703148845903343</c:v>
                </c:pt>
                <c:pt idx="896">
                  <c:v>29.797032531152581</c:v>
                </c:pt>
                <c:pt idx="897">
                  <c:v>29.89121255547434</c:v>
                </c:pt>
                <c:pt idx="898">
                  <c:v>29.985689851711868</c:v>
                </c:pt>
                <c:pt idx="899">
                  <c:v>30.080465355567867</c:v>
                </c:pt>
                <c:pt idx="900">
                  <c:v>30.175540005775474</c:v>
                </c:pt>
                <c:pt idx="901">
                  <c:v>30.270914743956382</c:v>
                </c:pt>
                <c:pt idx="902">
                  <c:v>30.366590514622658</c:v>
                </c:pt>
                <c:pt idx="903">
                  <c:v>30.462568265349546</c:v>
                </c:pt>
                <c:pt idx="904">
                  <c:v>30.558848946615399</c:v>
                </c:pt>
                <c:pt idx="905">
                  <c:v>30.655433511896263</c:v>
                </c:pt>
                <c:pt idx="906">
                  <c:v>30.752322917585843</c:v>
                </c:pt>
                <c:pt idx="907">
                  <c:v>30.849518123186499</c:v>
                </c:pt>
                <c:pt idx="908">
                  <c:v>30.947020091121885</c:v>
                </c:pt>
                <c:pt idx="909">
                  <c:v>31.044829786864284</c:v>
                </c:pt>
                <c:pt idx="910">
                  <c:v>31.142948178838196</c:v>
                </c:pt>
                <c:pt idx="911">
                  <c:v>31.2413762386077</c:v>
                </c:pt>
                <c:pt idx="912">
                  <c:v>31.340114940721833</c:v>
                </c:pt>
                <c:pt idx="913">
                  <c:v>31.439165262718234</c:v>
                </c:pt>
                <c:pt idx="914">
                  <c:v>31.538528185315954</c:v>
                </c:pt>
                <c:pt idx="915">
                  <c:v>31.638204692213549</c:v>
                </c:pt>
                <c:pt idx="916">
                  <c:v>31.738195770234597</c:v>
                </c:pt>
                <c:pt idx="917">
                  <c:v>31.838502409214925</c:v>
                </c:pt>
                <c:pt idx="918">
                  <c:v>31.939125602193599</c:v>
                </c:pt>
                <c:pt idx="919">
                  <c:v>32.040066345251034</c:v>
                </c:pt>
                <c:pt idx="920">
                  <c:v>32.141325637603586</c:v>
                </c:pt>
                <c:pt idx="921">
                  <c:v>32.242904481539881</c:v>
                </c:pt>
                <c:pt idx="922">
                  <c:v>32.344803882575434</c:v>
                </c:pt>
                <c:pt idx="923">
                  <c:v>32.447024849334412</c:v>
                </c:pt>
                <c:pt idx="924">
                  <c:v>32.54956839352235</c:v>
                </c:pt>
                <c:pt idx="925">
                  <c:v>32.652435530133516</c:v>
                </c:pt>
                <c:pt idx="926">
                  <c:v>32.755627277252643</c:v>
                </c:pt>
                <c:pt idx="927">
                  <c:v>32.859144656191347</c:v>
                </c:pt>
                <c:pt idx="928">
                  <c:v>32.962988691384453</c:v>
                </c:pt>
                <c:pt idx="929">
                  <c:v>33.06716041056643</c:v>
                </c:pt>
                <c:pt idx="930">
                  <c:v>33.171660844627695</c:v>
                </c:pt>
                <c:pt idx="931">
                  <c:v>33.276491027712837</c:v>
                </c:pt>
                <c:pt idx="932">
                  <c:v>33.381651997124209</c:v>
                </c:pt>
                <c:pt idx="933">
                  <c:v>33.487144793518382</c:v>
                </c:pt>
                <c:pt idx="934">
                  <c:v>33.592970460758806</c:v>
                </c:pt>
                <c:pt idx="935">
                  <c:v>33.699130045901256</c:v>
                </c:pt>
                <c:pt idx="936">
                  <c:v>33.80562459939938</c:v>
                </c:pt>
                <c:pt idx="937">
                  <c:v>33.912455174906427</c:v>
                </c:pt>
                <c:pt idx="938">
                  <c:v>34.019622829422588</c:v>
                </c:pt>
                <c:pt idx="939">
                  <c:v>34.12712862315675</c:v>
                </c:pt>
                <c:pt idx="940">
                  <c:v>34.23497361975933</c:v>
                </c:pt>
                <c:pt idx="941">
                  <c:v>34.343158886118545</c:v>
                </c:pt>
                <c:pt idx="942">
                  <c:v>34.451685492509569</c:v>
                </c:pt>
                <c:pt idx="943">
                  <c:v>34.560554512465387</c:v>
                </c:pt>
                <c:pt idx="944">
                  <c:v>34.66976702298598</c:v>
                </c:pt>
                <c:pt idx="945">
                  <c:v>34.779324104392799</c:v>
                </c:pt>
                <c:pt idx="946">
                  <c:v>34.889226840316041</c:v>
                </c:pt>
                <c:pt idx="947">
                  <c:v>34.999476317887456</c:v>
                </c:pt>
                <c:pt idx="948">
                  <c:v>35.110073627556631</c:v>
                </c:pt>
                <c:pt idx="949">
                  <c:v>35.221019863236506</c:v>
                </c:pt>
                <c:pt idx="950">
                  <c:v>35.332316122154225</c:v>
                </c:pt>
                <c:pt idx="951">
                  <c:v>35.443963505102147</c:v>
                </c:pt>
                <c:pt idx="952">
                  <c:v>35.555963116241401</c:v>
                </c:pt>
                <c:pt idx="953">
                  <c:v>35.668316063127349</c:v>
                </c:pt>
                <c:pt idx="954">
                  <c:v>35.781023456900584</c:v>
                </c:pt>
                <c:pt idx="955">
                  <c:v>35.894086412081379</c:v>
                </c:pt>
                <c:pt idx="956">
                  <c:v>36.007506046715207</c:v>
                </c:pt>
                <c:pt idx="957">
                  <c:v>36.121283482274521</c:v>
                </c:pt>
                <c:pt idx="958">
                  <c:v>36.235419843827913</c:v>
                </c:pt>
                <c:pt idx="959">
                  <c:v>36.349916259894599</c:v>
                </c:pt>
                <c:pt idx="960">
                  <c:v>36.464773862562652</c:v>
                </c:pt>
                <c:pt idx="961">
                  <c:v>36.579993787361673</c:v>
                </c:pt>
                <c:pt idx="962">
                  <c:v>36.69557717349926</c:v>
                </c:pt>
                <c:pt idx="963">
                  <c:v>36.81152516367365</c:v>
                </c:pt>
                <c:pt idx="964">
                  <c:v>36.927838904090095</c:v>
                </c:pt>
                <c:pt idx="965">
                  <c:v>37.044519544664581</c:v>
                </c:pt>
                <c:pt idx="966">
                  <c:v>37.161568238809195</c:v>
                </c:pt>
                <c:pt idx="967">
                  <c:v>37.278986143583097</c:v>
                </c:pt>
                <c:pt idx="968">
                  <c:v>37.396774419581561</c:v>
                </c:pt>
                <c:pt idx="969">
                  <c:v>37.514934231136067</c:v>
                </c:pt>
                <c:pt idx="970">
                  <c:v>37.633466746141494</c:v>
                </c:pt>
                <c:pt idx="971">
                  <c:v>37.752373136168899</c:v>
                </c:pt>
                <c:pt idx="972">
                  <c:v>37.871654576374567</c:v>
                </c:pt>
                <c:pt idx="973">
                  <c:v>37.991312245694644</c:v>
                </c:pt>
                <c:pt idx="974">
                  <c:v>38.111347326699615</c:v>
                </c:pt>
                <c:pt idx="975">
                  <c:v>38.231761005570661</c:v>
                </c:pt>
                <c:pt idx="976">
                  <c:v>38.35255447232521</c:v>
                </c:pt>
                <c:pt idx="977">
                  <c:v>38.473728920618669</c:v>
                </c:pt>
                <c:pt idx="978">
                  <c:v>38.595285547857202</c:v>
                </c:pt>
                <c:pt idx="979">
                  <c:v>38.717225555103141</c:v>
                </c:pt>
                <c:pt idx="980">
                  <c:v>38.839550147309637</c:v>
                </c:pt>
                <c:pt idx="981">
                  <c:v>38.962260533087829</c:v>
                </c:pt>
                <c:pt idx="982">
                  <c:v>39.085357924861455</c:v>
                </c:pt>
                <c:pt idx="983">
                  <c:v>39.2088435387559</c:v>
                </c:pt>
                <c:pt idx="984">
                  <c:v>39.332718594840117</c:v>
                </c:pt>
                <c:pt idx="985">
                  <c:v>39.456984316882881</c:v>
                </c:pt>
                <c:pt idx="986">
                  <c:v>39.581641932441926</c:v>
                </c:pt>
                <c:pt idx="987">
                  <c:v>39.706692673013094</c:v>
                </c:pt>
                <c:pt idx="988">
                  <c:v>39.832137773862996</c:v>
                </c:pt>
                <c:pt idx="989">
                  <c:v>39.957978474132688</c:v>
                </c:pt>
                <c:pt idx="990">
                  <c:v>40.08421601677037</c:v>
                </c:pt>
                <c:pt idx="991">
                  <c:v>40.210851648709649</c:v>
                </c:pt>
                <c:pt idx="992">
                  <c:v>40.337886620682184</c:v>
                </c:pt>
                <c:pt idx="993">
                  <c:v>40.465322187394122</c:v>
                </c:pt>
                <c:pt idx="994">
                  <c:v>40.593159607333291</c:v>
                </c:pt>
                <c:pt idx="995">
                  <c:v>40.721400143082064</c:v>
                </c:pt>
                <c:pt idx="996">
                  <c:v>40.850045061073615</c:v>
                </c:pt>
                <c:pt idx="997">
                  <c:v>40.979095631624659</c:v>
                </c:pt>
                <c:pt idx="998">
                  <c:v>41.108553129151915</c:v>
                </c:pt>
                <c:pt idx="999">
                  <c:v>41.238418831948366</c:v>
                </c:pt>
                <c:pt idx="1000">
                  <c:v>41.368694022356067</c:v>
                </c:pt>
                <c:pt idx="1001">
                  <c:v>41.499379986587883</c:v>
                </c:pt>
                <c:pt idx="1002">
                  <c:v>41.630478015042172</c:v>
                </c:pt>
                <c:pt idx="1003">
                  <c:v>41.761989402024483</c:v>
                </c:pt>
                <c:pt idx="1004">
                  <c:v>41.893915445918537</c:v>
                </c:pt>
                <c:pt idx="1005">
                  <c:v>42.026257449086188</c:v>
                </c:pt>
                <c:pt idx="1006">
                  <c:v>42.15901671805841</c:v>
                </c:pt>
                <c:pt idx="1007">
                  <c:v>42.292194563386147</c:v>
                </c:pt>
                <c:pt idx="1008">
                  <c:v>42.425792299629393</c:v>
                </c:pt>
                <c:pt idx="1009">
                  <c:v>42.55981124558275</c:v>
                </c:pt>
                <c:pt idx="1010">
                  <c:v>42.694252724060789</c:v>
                </c:pt>
                <c:pt idx="1011">
                  <c:v>42.829118062049019</c:v>
                </c:pt>
                <c:pt idx="1012">
                  <c:v>42.964408590556559</c:v>
                </c:pt>
                <c:pt idx="1013">
                  <c:v>43.100125644903528</c:v>
                </c:pt>
                <c:pt idx="1014">
                  <c:v>43.2362705644573</c:v>
                </c:pt>
                <c:pt idx="1015">
                  <c:v>43.372844692825311</c:v>
                </c:pt>
                <c:pt idx="1016">
                  <c:v>43.509849377674982</c:v>
                </c:pt>
                <c:pt idx="1017">
                  <c:v>43.647285971046585</c:v>
                </c:pt>
                <c:pt idx="1018">
                  <c:v>43.785155829098585</c:v>
                </c:pt>
                <c:pt idx="1019">
                  <c:v>43.923460312153111</c:v>
                </c:pt>
                <c:pt idx="1020">
                  <c:v>44.062200784901506</c:v>
                </c:pt>
                <c:pt idx="1021">
                  <c:v>44.201378616206057</c:v>
                </c:pt>
                <c:pt idx="1022">
                  <c:v>44.340995179216407</c:v>
                </c:pt>
                <c:pt idx="1023">
                  <c:v>44.481051851284064</c:v>
                </c:pt>
                <c:pt idx="1024">
                  <c:v>44.621550014182503</c:v>
                </c:pt>
                <c:pt idx="1025">
                  <c:v>44.762491053897975</c:v>
                </c:pt>
                <c:pt idx="1026">
                  <c:v>44.903876360765935</c:v>
                </c:pt>
                <c:pt idx="1027">
                  <c:v>45.045707329363722</c:v>
                </c:pt>
                <c:pt idx="1028">
                  <c:v>45.187985358767037</c:v>
                </c:pt>
                <c:pt idx="1029">
                  <c:v>45.330711852315289</c:v>
                </c:pt>
                <c:pt idx="1030">
                  <c:v>45.473888217637068</c:v>
                </c:pt>
                <c:pt idx="1031">
                  <c:v>45.617515866921167</c:v>
                </c:pt>
                <c:pt idx="1032">
                  <c:v>45.761596216625549</c:v>
                </c:pt>
                <c:pt idx="1033">
                  <c:v>45.906130687666518</c:v>
                </c:pt>
                <c:pt idx="1034">
                  <c:v>46.051120705309586</c:v>
                </c:pt>
                <c:pt idx="1035">
                  <c:v>46.196567699365914</c:v>
                </c:pt>
                <c:pt idx="1036">
                  <c:v>46.342473104032251</c:v>
                </c:pt>
                <c:pt idx="1037">
                  <c:v>46.488838357994609</c:v>
                </c:pt>
                <c:pt idx="1038">
                  <c:v>46.635664904320947</c:v>
                </c:pt>
                <c:pt idx="1039">
                  <c:v>46.782954190732198</c:v>
                </c:pt>
                <c:pt idx="1040">
                  <c:v>46.930707669349431</c:v>
                </c:pt>
                <c:pt idx="1041">
                  <c:v>47.078926796770247</c:v>
                </c:pt>
                <c:pt idx="1042">
                  <c:v>47.22761303425068</c:v>
                </c:pt>
                <c:pt idx="1043">
                  <c:v>47.376767847496012</c:v>
                </c:pt>
                <c:pt idx="1044">
                  <c:v>47.5263927068263</c:v>
                </c:pt>
                <c:pt idx="1045">
                  <c:v>47.676489087025402</c:v>
                </c:pt>
                <c:pt idx="1046">
                  <c:v>47.827058467628376</c:v>
                </c:pt>
                <c:pt idx="1047">
                  <c:v>47.978102332655908</c:v>
                </c:pt>
                <c:pt idx="1048">
                  <c:v>48.129622170808943</c:v>
                </c:pt>
                <c:pt idx="1049">
                  <c:v>48.281619475292246</c:v>
                </c:pt>
                <c:pt idx="1050">
                  <c:v>48.434095744132719</c:v>
                </c:pt>
                <c:pt idx="1051">
                  <c:v>48.587052479930207</c:v>
                </c:pt>
                <c:pt idx="1052">
                  <c:v>48.74049118986477</c:v>
                </c:pt>
                <c:pt idx="1053">
                  <c:v>48.894413385978623</c:v>
                </c:pt>
                <c:pt idx="1054">
                  <c:v>49.048820584890564</c:v>
                </c:pt>
                <c:pt idx="1055">
                  <c:v>49.203714308001508</c:v>
                </c:pt>
                <c:pt idx="1056">
                  <c:v>49.35909608133079</c:v>
                </c:pt>
                <c:pt idx="1057">
                  <c:v>49.51496743579446</c:v>
                </c:pt>
                <c:pt idx="1058">
                  <c:v>49.671329906967003</c:v>
                </c:pt>
                <c:pt idx="1059">
                  <c:v>49.82818503524868</c:v>
                </c:pt>
                <c:pt idx="1060">
                  <c:v>49.985534365705462</c:v>
                </c:pt>
                <c:pt idx="1061">
                  <c:v>50.143379448390988</c:v>
                </c:pt>
                <c:pt idx="1062">
                  <c:v>50.301721838068261</c:v>
                </c:pt>
                <c:pt idx="1063">
                  <c:v>50.460563094266035</c:v>
                </c:pt>
                <c:pt idx="1064">
                  <c:v>50.619904781522564</c:v>
                </c:pt>
                <c:pt idx="1065">
                  <c:v>50.779748469112747</c:v>
                </c:pt>
                <c:pt idx="1066">
                  <c:v>50.940095731255497</c:v>
                </c:pt>
                <c:pt idx="1067">
                  <c:v>51.100948146939118</c:v>
                </c:pt>
                <c:pt idx="1068">
                  <c:v>51.262307300226894</c:v>
                </c:pt>
                <c:pt idx="1069">
                  <c:v>51.424174780000612</c:v>
                </c:pt>
                <c:pt idx="1070">
                  <c:v>51.586552180115177</c:v>
                </c:pt>
                <c:pt idx="1071">
                  <c:v>51.749441099267642</c:v>
                </c:pt>
                <c:pt idx="1072">
                  <c:v>51.912843141300982</c:v>
                </c:pt>
                <c:pt idx="1073">
                  <c:v>52.076759914933064</c:v>
                </c:pt>
                <c:pt idx="1074">
                  <c:v>52.241193033820309</c:v>
                </c:pt>
                <c:pt idx="1075">
                  <c:v>52.406144116754149</c:v>
                </c:pt>
                <c:pt idx="1076">
                  <c:v>52.571614787491853</c:v>
                </c:pt>
                <c:pt idx="1077">
                  <c:v>52.737606674858398</c:v>
                </c:pt>
                <c:pt idx="1078">
                  <c:v>52.904121412600944</c:v>
                </c:pt>
                <c:pt idx="1079">
                  <c:v>53.071160639767186</c:v>
                </c:pt>
                <c:pt idx="1080">
                  <c:v>53.238726000316092</c:v>
                </c:pt>
                <c:pt idx="1081">
                  <c:v>53.406819143408939</c:v>
                </c:pt>
                <c:pt idx="1082">
                  <c:v>53.575441723187396</c:v>
                </c:pt>
                <c:pt idx="1083">
                  <c:v>53.744595399104583</c:v>
                </c:pt>
                <c:pt idx="1084">
                  <c:v>53.91428183568496</c:v>
                </c:pt>
                <c:pt idx="1085">
                  <c:v>54.084502702517057</c:v>
                </c:pt>
                <c:pt idx="1086">
                  <c:v>54.255259674548142</c:v>
                </c:pt>
                <c:pt idx="1087">
                  <c:v>54.426554431815021</c:v>
                </c:pt>
                <c:pt idx="1088">
                  <c:v>54.598388659611373</c:v>
                </c:pt>
                <c:pt idx="1089">
                  <c:v>54.77076404834952</c:v>
                </c:pt>
                <c:pt idx="1090">
                  <c:v>54.94368229385509</c:v>
                </c:pt>
                <c:pt idx="1091">
                  <c:v>55.117145097134198</c:v>
                </c:pt>
                <c:pt idx="1092">
                  <c:v>55.2911541643698</c:v>
                </c:pt>
                <c:pt idx="1093">
                  <c:v>55.465711207220011</c:v>
                </c:pt>
                <c:pt idx="1094">
                  <c:v>55.640817942530703</c:v>
                </c:pt>
                <c:pt idx="1095">
                  <c:v>55.816476092531957</c:v>
                </c:pt>
                <c:pt idx="1096">
                  <c:v>55.992687384670717</c:v>
                </c:pt>
                <c:pt idx="1097">
                  <c:v>56.169453551930928</c:v>
                </c:pt>
                <c:pt idx="1098">
                  <c:v>56.34677633254978</c:v>
                </c:pt>
                <c:pt idx="1099">
                  <c:v>56.52465747021779</c:v>
                </c:pt>
                <c:pt idx="1100">
                  <c:v>56.703098713896907</c:v>
                </c:pt>
                <c:pt idx="1101">
                  <c:v>56.882101818162482</c:v>
                </c:pt>
                <c:pt idx="1102">
                  <c:v>57.061668542934058</c:v>
                </c:pt>
                <c:pt idx="1103">
                  <c:v>57.241800653497194</c:v>
                </c:pt>
                <c:pt idx="1104">
                  <c:v>57.422499920779956</c:v>
                </c:pt>
                <c:pt idx="1105">
                  <c:v>57.603768121087342</c:v>
                </c:pt>
                <c:pt idx="1106">
                  <c:v>57.785607036294095</c:v>
                </c:pt>
                <c:pt idx="1107">
                  <c:v>57.968018453644618</c:v>
                </c:pt>
                <c:pt idx="1108">
                  <c:v>58.151004166145867</c:v>
                </c:pt>
                <c:pt idx="1109">
                  <c:v>58.334565972196287</c:v>
                </c:pt>
                <c:pt idx="1110">
                  <c:v>58.518705675858655</c:v>
                </c:pt>
                <c:pt idx="1111">
                  <c:v>58.703425086638163</c:v>
                </c:pt>
                <c:pt idx="1112">
                  <c:v>58.888726019842579</c:v>
                </c:pt>
                <c:pt idx="1113">
                  <c:v>59.074610296302126</c:v>
                </c:pt>
                <c:pt idx="1114">
                  <c:v>59.261079742398579</c:v>
                </c:pt>
                <c:pt idx="1115">
                  <c:v>59.448136190349032</c:v>
                </c:pt>
                <c:pt idx="1116">
                  <c:v>59.635781477922137</c:v>
                </c:pt>
                <c:pt idx="1117">
                  <c:v>59.824017448641825</c:v>
                </c:pt>
                <c:pt idx="1118">
                  <c:v>60.012845951609052</c:v>
                </c:pt>
                <c:pt idx="1119">
                  <c:v>60.202268841840123</c:v>
                </c:pt>
                <c:pt idx="1120">
                  <c:v>60.392287979968387</c:v>
                </c:pt>
                <c:pt idx="1121">
                  <c:v>60.582905232444318</c:v>
                </c:pt>
                <c:pt idx="1122">
                  <c:v>60.774122471375449</c:v>
                </c:pt>
                <c:pt idx="1123">
                  <c:v>60.965941574846511</c:v>
                </c:pt>
                <c:pt idx="1124">
                  <c:v>61.158364426679327</c:v>
                </c:pt>
                <c:pt idx="1125">
                  <c:v>61.351392916381883</c:v>
                </c:pt>
                <c:pt idx="1126">
                  <c:v>61.545028939592157</c:v>
                </c:pt>
                <c:pt idx="1127">
                  <c:v>61.739274397539702</c:v>
                </c:pt>
                <c:pt idx="1128">
                  <c:v>61.934131197493116</c:v>
                </c:pt>
                <c:pt idx="1129">
                  <c:v>62.129601252578141</c:v>
                </c:pt>
                <c:pt idx="1130">
                  <c:v>62.325686481835874</c:v>
                </c:pt>
                <c:pt idx="1131">
                  <c:v>62.522388810244593</c:v>
                </c:pt>
                <c:pt idx="1132">
                  <c:v>62.719710168756137</c:v>
                </c:pt>
                <c:pt idx="1133">
                  <c:v>62.917652494252252</c:v>
                </c:pt>
                <c:pt idx="1134">
                  <c:v>63.116217729606433</c:v>
                </c:pt>
                <c:pt idx="1135">
                  <c:v>63.31540782382217</c:v>
                </c:pt>
                <c:pt idx="1136">
                  <c:v>63.515224731720082</c:v>
                </c:pt>
                <c:pt idx="1137">
                  <c:v>63.715670414312626</c:v>
                </c:pt>
                <c:pt idx="1138">
                  <c:v>63.916746838629479</c:v>
                </c:pt>
                <c:pt idx="1139">
                  <c:v>64.118455977783015</c:v>
                </c:pt>
                <c:pt idx="1140">
                  <c:v>64.320799810990138</c:v>
                </c:pt>
                <c:pt idx="1141">
                  <c:v>64.52378032357592</c:v>
                </c:pt>
                <c:pt idx="1142">
                  <c:v>64.727399507017253</c:v>
                </c:pt>
                <c:pt idx="1143">
                  <c:v>64.931659358873731</c:v>
                </c:pt>
                <c:pt idx="1144">
                  <c:v>65.136561883071408</c:v>
                </c:pt>
                <c:pt idx="1145">
                  <c:v>65.342109089469886</c:v>
                </c:pt>
                <c:pt idx="1146">
                  <c:v>65.548302994302503</c:v>
                </c:pt>
                <c:pt idx="1147">
                  <c:v>65.755145619979885</c:v>
                </c:pt>
                <c:pt idx="1148">
                  <c:v>65.962638995188172</c:v>
                </c:pt>
                <c:pt idx="1149">
                  <c:v>66.170785154845362</c:v>
                </c:pt>
                <c:pt idx="1150">
                  <c:v>66.379586140184983</c:v>
                </c:pt>
                <c:pt idx="1151">
                  <c:v>66.589043998708803</c:v>
                </c:pt>
                <c:pt idx="1152">
                  <c:v>66.799160784245032</c:v>
                </c:pt>
                <c:pt idx="1153">
                  <c:v>67.009938557086571</c:v>
                </c:pt>
                <c:pt idx="1154">
                  <c:v>67.221379383659951</c:v>
                </c:pt>
                <c:pt idx="1155">
                  <c:v>67.433485336943704</c:v>
                </c:pt>
                <c:pt idx="1156">
                  <c:v>67.64625849625736</c:v>
                </c:pt>
                <c:pt idx="1157">
                  <c:v>67.859700947352394</c:v>
                </c:pt>
                <c:pt idx="1158">
                  <c:v>68.073814782401314</c:v>
                </c:pt>
                <c:pt idx="1159">
                  <c:v>68.288602100048593</c:v>
                </c:pt>
                <c:pt idx="1160">
                  <c:v>68.504065005414304</c:v>
                </c:pt>
                <c:pt idx="1161">
                  <c:v>68.720205610075936</c:v>
                </c:pt>
                <c:pt idx="1162">
                  <c:v>68.937026032253925</c:v>
                </c:pt>
                <c:pt idx="1163">
                  <c:v>69.154528396524256</c:v>
                </c:pt>
                <c:pt idx="1164">
                  <c:v>69.372714834127692</c:v>
                </c:pt>
                <c:pt idx="1165">
                  <c:v>69.591587482849718</c:v>
                </c:pt>
                <c:pt idx="1166">
                  <c:v>69.811148487093305</c:v>
                </c:pt>
                <c:pt idx="1167">
                  <c:v>70.031399997835251</c:v>
                </c:pt>
                <c:pt idx="1168">
                  <c:v>70.252344172724406</c:v>
                </c:pt>
                <c:pt idx="1169">
                  <c:v>70.473983176041656</c:v>
                </c:pt>
                <c:pt idx="1170">
                  <c:v>70.696319178747217</c:v>
                </c:pt>
                <c:pt idx="1171">
                  <c:v>70.919354358451528</c:v>
                </c:pt>
                <c:pt idx="1172">
                  <c:v>71.143090899640811</c:v>
                </c:pt>
                <c:pt idx="1173">
                  <c:v>71.367530993295077</c:v>
                </c:pt>
                <c:pt idx="1174">
                  <c:v>71.592676837313775</c:v>
                </c:pt>
                <c:pt idx="1175">
                  <c:v>71.8185306363157</c:v>
                </c:pt>
                <c:pt idx="1176">
                  <c:v>72.045094601726305</c:v>
                </c:pt>
                <c:pt idx="1177">
                  <c:v>72.272370951792254</c:v>
                </c:pt>
                <c:pt idx="1178">
                  <c:v>72.50036191156687</c:v>
                </c:pt>
                <c:pt idx="1179">
                  <c:v>72.729069712990167</c:v>
                </c:pt>
                <c:pt idx="1180">
                  <c:v>72.958496594819735</c:v>
                </c:pt>
                <c:pt idx="1181">
                  <c:v>73.188644802881754</c:v>
                </c:pt>
                <c:pt idx="1182">
                  <c:v>73.419516589674458</c:v>
                </c:pt>
                <c:pt idx="1183">
                  <c:v>73.651114214782865</c:v>
                </c:pt>
                <c:pt idx="1184">
                  <c:v>73.883439944733254</c:v>
                </c:pt>
                <c:pt idx="1185">
                  <c:v>74.116496053007722</c:v>
                </c:pt>
                <c:pt idx="1186">
                  <c:v>74.350284820113302</c:v>
                </c:pt>
                <c:pt idx="1187">
                  <c:v>74.584808533563773</c:v>
                </c:pt>
                <c:pt idx="1188">
                  <c:v>74.820069487901492</c:v>
                </c:pt>
                <c:pt idx="1189">
                  <c:v>75.056069984726491</c:v>
                </c:pt>
                <c:pt idx="1190">
                  <c:v>75.292812332863832</c:v>
                </c:pt>
                <c:pt idx="1191">
                  <c:v>75.530298847992526</c:v>
                </c:pt>
                <c:pt idx="1192">
                  <c:v>75.768531853096647</c:v>
                </c:pt>
                <c:pt idx="1193">
                  <c:v>76.007513678268879</c:v>
                </c:pt>
                <c:pt idx="1194">
                  <c:v>76.247246660765086</c:v>
                </c:pt>
                <c:pt idx="1195">
                  <c:v>76.487733145015227</c:v>
                </c:pt>
                <c:pt idx="1196">
                  <c:v>76.728975482710666</c:v>
                </c:pt>
                <c:pt idx="1197">
                  <c:v>76.970976032713224</c:v>
                </c:pt>
                <c:pt idx="1198">
                  <c:v>77.21373716114249</c:v>
                </c:pt>
                <c:pt idx="1199">
                  <c:v>77.457261241572269</c:v>
                </c:pt>
                <c:pt idx="1200">
                  <c:v>77.70155065455765</c:v>
                </c:pt>
                <c:pt idx="1201">
                  <c:v>77.946607788217079</c:v>
                </c:pt>
                <c:pt idx="1202">
                  <c:v>78.192435037944961</c:v>
                </c:pt>
                <c:pt idx="1203">
                  <c:v>78.439034806466225</c:v>
                </c:pt>
                <c:pt idx="1204">
                  <c:v>78.686409503941832</c:v>
                </c:pt>
                <c:pt idx="1205">
                  <c:v>78.9345615479142</c:v>
                </c:pt>
                <c:pt idx="1206">
                  <c:v>79.183493363343587</c:v>
                </c:pt>
                <c:pt idx="1207">
                  <c:v>79.433207382644468</c:v>
                </c:pt>
                <c:pt idx="1208">
                  <c:v>79.683706045831059</c:v>
                </c:pt>
                <c:pt idx="1209">
                  <c:v>79.934991800186253</c:v>
                </c:pt>
                <c:pt idx="1210">
                  <c:v>80.187067100665445</c:v>
                </c:pt>
                <c:pt idx="1211">
                  <c:v>80.439934409725538</c:v>
                </c:pt>
                <c:pt idx="1212">
                  <c:v>80.693596197423176</c:v>
                </c:pt>
                <c:pt idx="1213">
                  <c:v>80.948054941334703</c:v>
                </c:pt>
                <c:pt idx="1214">
                  <c:v>81.203313126694411</c:v>
                </c:pt>
                <c:pt idx="1215">
                  <c:v>81.459373246361793</c:v>
                </c:pt>
                <c:pt idx="1216">
                  <c:v>81.716237800799718</c:v>
                </c:pt>
                <c:pt idx="1217">
                  <c:v>81.973909298318176</c:v>
                </c:pt>
                <c:pt idx="1218">
                  <c:v>82.232390254674101</c:v>
                </c:pt>
                <c:pt idx="1219">
                  <c:v>82.491683193526114</c:v>
                </c:pt>
                <c:pt idx="1220">
                  <c:v>82.751790646208974</c:v>
                </c:pt>
                <c:pt idx="1221">
                  <c:v>83.012715151868179</c:v>
                </c:pt>
                <c:pt idx="1222">
                  <c:v>83.274459257398121</c:v>
                </c:pt>
                <c:pt idx="1223">
                  <c:v>83.537025517540314</c:v>
                </c:pt>
                <c:pt idx="1224">
                  <c:v>83.800416494850651</c:v>
                </c:pt>
                <c:pt idx="1225">
                  <c:v>84.064634759732144</c:v>
                </c:pt>
                <c:pt idx="1226">
                  <c:v>84.329682890605909</c:v>
                </c:pt>
                <c:pt idx="1227">
                  <c:v>84.595563473591028</c:v>
                </c:pt>
                <c:pt idx="1228">
                  <c:v>84.862279102850152</c:v>
                </c:pt>
                <c:pt idx="1229">
                  <c:v>85.12983238050947</c:v>
                </c:pt>
                <c:pt idx="1230">
                  <c:v>85.398225916658703</c:v>
                </c:pt>
                <c:pt idx="1231">
                  <c:v>85.667462329380214</c:v>
                </c:pt>
                <c:pt idx="1232">
                  <c:v>85.937544244789024</c:v>
                </c:pt>
                <c:pt idx="1233">
                  <c:v>86.208474297054636</c:v>
                </c:pt>
                <c:pt idx="1234">
                  <c:v>86.480255128353747</c:v>
                </c:pt>
                <c:pt idx="1235">
                  <c:v>86.752889389175834</c:v>
                </c:pt>
                <c:pt idx="1236">
                  <c:v>87.026379737835668</c:v>
                </c:pt>
                <c:pt idx="1237">
                  <c:v>87.300728840978991</c:v>
                </c:pt>
                <c:pt idx="1238">
                  <c:v>87.575939373378787</c:v>
                </c:pt>
                <c:pt idx="1239">
                  <c:v>87.852014017989859</c:v>
                </c:pt>
                <c:pt idx="1240">
                  <c:v>88.128955466017942</c:v>
                </c:pt>
                <c:pt idx="1241">
                  <c:v>88.406766416876053</c:v>
                </c:pt>
                <c:pt idx="1242">
                  <c:v>88.685449578242697</c:v>
                </c:pt>
                <c:pt idx="1243">
                  <c:v>88.965007666127349</c:v>
                </c:pt>
                <c:pt idx="1244">
                  <c:v>89.24544340475768</c:v>
                </c:pt>
                <c:pt idx="1245">
                  <c:v>89.526759526925161</c:v>
                </c:pt>
                <c:pt idx="1246">
                  <c:v>89.808958773508493</c:v>
                </c:pt>
                <c:pt idx="1247">
                  <c:v>90.092043893906521</c:v>
                </c:pt>
                <c:pt idx="1248">
                  <c:v>90.376017645965476</c:v>
                </c:pt>
                <c:pt idx="1249">
                  <c:v>90.66088279590258</c:v>
                </c:pt>
                <c:pt idx="1250">
                  <c:v>90.946642118437012</c:v>
                </c:pt>
                <c:pt idx="1251">
                  <c:v>91.233298396778991</c:v>
                </c:pt>
                <c:pt idx="1252">
                  <c:v>91.520854422629782</c:v>
                </c:pt>
                <c:pt idx="1253">
                  <c:v>91.809312996181689</c:v>
                </c:pt>
                <c:pt idx="1254">
                  <c:v>92.09867692642365</c:v>
                </c:pt>
                <c:pt idx="1255">
                  <c:v>92.388949030584627</c:v>
                </c:pt>
                <c:pt idx="1256">
                  <c:v>92.680132134744781</c:v>
                </c:pt>
                <c:pt idx="1257">
                  <c:v>92.972229073569906</c:v>
                </c:pt>
                <c:pt idx="1258">
                  <c:v>93.265242690369632</c:v>
                </c:pt>
                <c:pt idx="1259">
                  <c:v>93.559175837177463</c:v>
                </c:pt>
                <c:pt idx="1260">
                  <c:v>93.854031374703482</c:v>
                </c:pt>
                <c:pt idx="1261">
                  <c:v>94.149812172439852</c:v>
                </c:pt>
                <c:pt idx="1262">
                  <c:v>94.44652110856623</c:v>
                </c:pt>
                <c:pt idx="1263">
                  <c:v>94.744161070280825</c:v>
                </c:pt>
                <c:pt idx="1264">
                  <c:v>95.042734953276522</c:v>
                </c:pt>
                <c:pt idx="1265">
                  <c:v>95.342245662312052</c:v>
                </c:pt>
                <c:pt idx="1266">
                  <c:v>95.642696110942779</c:v>
                </c:pt>
                <c:pt idx="1267">
                  <c:v>95.944089221666218</c:v>
                </c:pt>
                <c:pt idx="1268">
                  <c:v>96.246427925852913</c:v>
                </c:pt>
                <c:pt idx="1269">
                  <c:v>96.549715163851943</c:v>
                </c:pt>
                <c:pt idx="1270">
                  <c:v>96.853953884983639</c:v>
                </c:pt>
                <c:pt idx="1271">
                  <c:v>97.159147047503211</c:v>
                </c:pt>
                <c:pt idx="1272">
                  <c:v>97.465297618942714</c:v>
                </c:pt>
                <c:pt idx="1273">
                  <c:v>97.772408575528971</c:v>
                </c:pt>
                <c:pt idx="1274">
                  <c:v>98.080482902809308</c:v>
                </c:pt>
                <c:pt idx="1275">
                  <c:v>98.389523595382343</c:v>
                </c:pt>
                <c:pt idx="1276">
                  <c:v>98.699533656974381</c:v>
                </c:pt>
                <c:pt idx="1277">
                  <c:v>99.010516100472159</c:v>
                </c:pt>
                <c:pt idx="1278">
                  <c:v>99.322473947959224</c:v>
                </c:pt>
                <c:pt idx="1279">
                  <c:v>99.6354102307414</c:v>
                </c:pt>
                <c:pt idx="1280">
                  <c:v>99.949327989303129</c:v>
                </c:pt>
                <c:pt idx="1281">
                  <c:v>100.26423027359488</c:v>
                </c:pt>
                <c:pt idx="1282">
                  <c:v>100.58012014259293</c:v>
                </c:pt>
                <c:pt idx="1283">
                  <c:v>100.89700066475416</c:v>
                </c:pt>
                <c:pt idx="1284">
                  <c:v>101.21487491787775</c:v>
                </c:pt>
                <c:pt idx="1285">
                  <c:v>101.53374598909795</c:v>
                </c:pt>
                <c:pt idx="1286">
                  <c:v>101.85361697501503</c:v>
                </c:pt>
                <c:pt idx="1287">
                  <c:v>102.17449098160432</c:v>
                </c:pt>
                <c:pt idx="1288">
                  <c:v>102.49637112433265</c:v>
                </c:pt>
                <c:pt idx="1289">
                  <c:v>102.81926052808558</c:v>
                </c:pt>
                <c:pt idx="1290">
                  <c:v>103.14316232752026</c:v>
                </c:pt>
                <c:pt idx="1291">
                  <c:v>103.46807966646156</c:v>
                </c:pt>
                <c:pt idx="1292">
                  <c:v>103.7940156985278</c:v>
                </c:pt>
                <c:pt idx="1293">
                  <c:v>104.12097358692699</c:v>
                </c:pt>
                <c:pt idx="1294">
                  <c:v>104.44895650447143</c:v>
                </c:pt>
                <c:pt idx="1295">
                  <c:v>104.77796763361403</c:v>
                </c:pt>
                <c:pt idx="1296">
                  <c:v>105.10801016649202</c:v>
                </c:pt>
                <c:pt idx="1297">
                  <c:v>105.43908730499243</c:v>
                </c:pt>
                <c:pt idx="1298">
                  <c:v>105.77120226071565</c:v>
                </c:pt>
                <c:pt idx="1299">
                  <c:v>106.10435825495369</c:v>
                </c:pt>
                <c:pt idx="1300">
                  <c:v>106.43855851906847</c:v>
                </c:pt>
                <c:pt idx="1301">
                  <c:v>106.77380629386607</c:v>
                </c:pt>
                <c:pt idx="1302">
                  <c:v>107.11010483027349</c:v>
                </c:pt>
                <c:pt idx="1303">
                  <c:v>107.44745738901838</c:v>
                </c:pt>
                <c:pt idx="1304">
                  <c:v>107.78586724072375</c:v>
                </c:pt>
                <c:pt idx="1305">
                  <c:v>108.12533766600245</c:v>
                </c:pt>
                <c:pt idx="1306">
                  <c:v>108.46587195539905</c:v>
                </c:pt>
                <c:pt idx="1307">
                  <c:v>108.80747340945527</c:v>
                </c:pt>
                <c:pt idx="1308">
                  <c:v>109.15014533872454</c:v>
                </c:pt>
                <c:pt idx="1309">
                  <c:v>109.4938910639903</c:v>
                </c:pt>
                <c:pt idx="1310">
                  <c:v>109.8387139158076</c:v>
                </c:pt>
                <c:pt idx="1311">
                  <c:v>110.18461723509972</c:v>
                </c:pt>
                <c:pt idx="1312">
                  <c:v>110.53160437280894</c:v>
                </c:pt>
                <c:pt idx="1313">
                  <c:v>110.87967869013664</c:v>
                </c:pt>
                <c:pt idx="1314">
                  <c:v>111.22884355840506</c:v>
                </c:pt>
                <c:pt idx="1315">
                  <c:v>111.57910235923919</c:v>
                </c:pt>
                <c:pt idx="1316">
                  <c:v>111.93045848448673</c:v>
                </c:pt>
                <c:pt idx="1317">
                  <c:v>112.28291533621814</c:v>
                </c:pt>
                <c:pt idx="1318">
                  <c:v>112.63647632712673</c:v>
                </c:pt>
                <c:pt idx="1319">
                  <c:v>112.99114487983024</c:v>
                </c:pt>
                <c:pt idx="1320">
                  <c:v>113.34692442759115</c:v>
                </c:pt>
                <c:pt idx="1321">
                  <c:v>113.70381841404014</c:v>
                </c:pt>
                <c:pt idx="1322">
                  <c:v>114.06183029323438</c:v>
                </c:pt>
                <c:pt idx="1323">
                  <c:v>114.42096352970839</c:v>
                </c:pt>
                <c:pt idx="1324">
                  <c:v>114.78122159848863</c:v>
                </c:pt>
                <c:pt idx="1325">
                  <c:v>115.14260798517353</c:v>
                </c:pt>
                <c:pt idx="1326">
                  <c:v>115.50512618579523</c:v>
                </c:pt>
                <c:pt idx="1327">
                  <c:v>115.86877970729256</c:v>
                </c:pt>
                <c:pt idx="1328">
                  <c:v>116.23357206683431</c:v>
                </c:pt>
                <c:pt idx="1329">
                  <c:v>116.59950679246685</c:v>
                </c:pt>
                <c:pt idx="1330">
                  <c:v>116.9665874229031</c:v>
                </c:pt>
                <c:pt idx="1331">
                  <c:v>117.33481750753708</c:v>
                </c:pt>
                <c:pt idx="1332">
                  <c:v>117.70420060653851</c:v>
                </c:pt>
                <c:pt idx="1333">
                  <c:v>118.07474029083824</c:v>
                </c:pt>
                <c:pt idx="1334">
                  <c:v>118.44644014218647</c:v>
                </c:pt>
                <c:pt idx="1335">
                  <c:v>118.81930375309457</c:v>
                </c:pt>
                <c:pt idx="1336">
                  <c:v>119.19333472722064</c:v>
                </c:pt>
                <c:pt idx="1337">
                  <c:v>119.56853667875112</c:v>
                </c:pt>
                <c:pt idx="1338">
                  <c:v>119.9449132330119</c:v>
                </c:pt>
                <c:pt idx="1339">
                  <c:v>120.32246802629379</c:v>
                </c:pt>
                <c:pt idx="1340">
                  <c:v>120.70120470584516</c:v>
                </c:pt>
                <c:pt idx="1341">
                  <c:v>121.08112692996656</c:v>
                </c:pt>
                <c:pt idx="1342">
                  <c:v>121.46223836799618</c:v>
                </c:pt>
                <c:pt idx="1343">
                  <c:v>121.84454270038987</c:v>
                </c:pt>
                <c:pt idx="1344">
                  <c:v>122.22804361863382</c:v>
                </c:pt>
                <c:pt idx="1345">
                  <c:v>122.61274482568842</c:v>
                </c:pt>
                <c:pt idx="1346">
                  <c:v>122.99865003520972</c:v>
                </c:pt>
                <c:pt idx="1347">
                  <c:v>123.38576297245163</c:v>
                </c:pt>
                <c:pt idx="1348">
                  <c:v>123.77408737379301</c:v>
                </c:pt>
                <c:pt idx="1349">
                  <c:v>124.1636269868759</c:v>
                </c:pt>
                <c:pt idx="1350">
                  <c:v>124.55438557072193</c:v>
                </c:pt>
                <c:pt idx="1351">
                  <c:v>124.94636689566687</c:v>
                </c:pt>
                <c:pt idx="1352">
                  <c:v>125.33957474341878</c:v>
                </c:pt>
                <c:pt idx="1353">
                  <c:v>125.73401290704351</c:v>
                </c:pt>
                <c:pt idx="1354">
                  <c:v>126.12968519137212</c:v>
                </c:pt>
                <c:pt idx="1355">
                  <c:v>126.5265954122151</c:v>
                </c:pt>
                <c:pt idx="1356">
                  <c:v>126.92474739725731</c:v>
                </c:pt>
                <c:pt idx="1357">
                  <c:v>127.32414498559228</c:v>
                </c:pt>
                <c:pt idx="1358">
                  <c:v>127.72479202794784</c:v>
                </c:pt>
                <c:pt idx="1359">
                  <c:v>128.12669238663511</c:v>
                </c:pt>
                <c:pt idx="1360">
                  <c:v>128.52984993561404</c:v>
                </c:pt>
                <c:pt idx="1361">
                  <c:v>128.93426856051519</c:v>
                </c:pt>
                <c:pt idx="1362">
                  <c:v>129.33995215863979</c:v>
                </c:pt>
                <c:pt idx="1363">
                  <c:v>129.74690463927982</c:v>
                </c:pt>
                <c:pt idx="1364">
                  <c:v>130.15512992313597</c:v>
                </c:pt>
                <c:pt idx="1365">
                  <c:v>130.564631942907</c:v>
                </c:pt>
                <c:pt idx="1366">
                  <c:v>130.97541464318056</c:v>
                </c:pt>
                <c:pt idx="1367">
                  <c:v>131.38748198034591</c:v>
                </c:pt>
                <c:pt idx="1368">
                  <c:v>131.800837922754</c:v>
                </c:pt>
                <c:pt idx="1369">
                  <c:v>132.21548645064468</c:v>
                </c:pt>
                <c:pt idx="1370">
                  <c:v>132.63143155632133</c:v>
                </c:pt>
                <c:pt idx="1371">
                  <c:v>133.04867724401993</c:v>
                </c:pt>
                <c:pt idx="1372">
                  <c:v>133.46722753000358</c:v>
                </c:pt>
                <c:pt idx="1373">
                  <c:v>133.88708644290455</c:v>
                </c:pt>
                <c:pt idx="1374">
                  <c:v>134.30825802304025</c:v>
                </c:pt>
                <c:pt idx="1375">
                  <c:v>134.73074632312637</c:v>
                </c:pt>
                <c:pt idx="1376">
                  <c:v>135.15455540806579</c:v>
                </c:pt>
                <c:pt idx="1377">
                  <c:v>135.57968935491954</c:v>
                </c:pt>
                <c:pt idx="1378">
                  <c:v>136.00615225305228</c:v>
                </c:pt>
                <c:pt idx="1379">
                  <c:v>136.43394820408867</c:v>
                </c:pt>
                <c:pt idx="1380">
                  <c:v>136.86308132199338</c:v>
                </c:pt>
                <c:pt idx="1381">
                  <c:v>137.29355573300563</c:v>
                </c:pt>
                <c:pt idx="1382">
                  <c:v>137.72537557608302</c:v>
                </c:pt>
                <c:pt idx="1383">
                  <c:v>138.15854500214482</c:v>
                </c:pt>
                <c:pt idx="1384">
                  <c:v>138.59306817487959</c:v>
                </c:pt>
                <c:pt idx="1385">
                  <c:v>139.02894927040325</c:v>
                </c:pt>
                <c:pt idx="1386">
                  <c:v>139.46619247738272</c:v>
                </c:pt>
                <c:pt idx="1387">
                  <c:v>139.90480199703597</c:v>
                </c:pt>
                <c:pt idx="1388">
                  <c:v>140.34478204319021</c:v>
                </c:pt>
                <c:pt idx="1389">
                  <c:v>140.78613684233278</c:v>
                </c:pt>
                <c:pt idx="1390">
                  <c:v>141.22887063355302</c:v>
                </c:pt>
                <c:pt idx="1391">
                  <c:v>141.67298766893509</c:v>
                </c:pt>
                <c:pt idx="1392">
                  <c:v>142.11849221289594</c:v>
                </c:pt>
                <c:pt idx="1393">
                  <c:v>142.56538854289101</c:v>
                </c:pt>
                <c:pt idx="1394">
                  <c:v>143.01368094918871</c:v>
                </c:pt>
                <c:pt idx="1395">
                  <c:v>143.46337373484857</c:v>
                </c:pt>
                <c:pt idx="1396">
                  <c:v>143.91447121587407</c:v>
                </c:pt>
                <c:pt idx="1397">
                  <c:v>144.36697772119078</c:v>
                </c:pt>
                <c:pt idx="1398">
                  <c:v>144.82089759266091</c:v>
                </c:pt>
                <c:pt idx="1399">
                  <c:v>145.27623518511973</c:v>
                </c:pt>
                <c:pt idx="1400">
                  <c:v>145.73299486674659</c:v>
                </c:pt>
                <c:pt idx="1401">
                  <c:v>146.19118101825006</c:v>
                </c:pt>
                <c:pt idx="1402">
                  <c:v>146.65079803390836</c:v>
                </c:pt>
                <c:pt idx="1403">
                  <c:v>147.11185032096546</c:v>
                </c:pt>
                <c:pt idx="1404">
                  <c:v>147.57434229986393</c:v>
                </c:pt>
                <c:pt idx="1405">
                  <c:v>148.03827840431768</c:v>
                </c:pt>
                <c:pt idx="1406">
                  <c:v>148.50366308127559</c:v>
                </c:pt>
                <c:pt idx="1407">
                  <c:v>148.97050079096516</c:v>
                </c:pt>
                <c:pt idx="1408">
                  <c:v>149.43879600689252</c:v>
                </c:pt>
                <c:pt idx="1409">
                  <c:v>149.90855321630079</c:v>
                </c:pt>
                <c:pt idx="1410">
                  <c:v>150.3797769192679</c:v>
                </c:pt>
                <c:pt idx="1411">
                  <c:v>150.85247162971791</c:v>
                </c:pt>
                <c:pt idx="1412">
                  <c:v>151.32664187493356</c:v>
                </c:pt>
                <c:pt idx="1413">
                  <c:v>151.80229219579633</c:v>
                </c:pt>
                <c:pt idx="1414">
                  <c:v>152.27942714663368</c:v>
                </c:pt>
                <c:pt idx="1415">
                  <c:v>152.75805129546643</c:v>
                </c:pt>
                <c:pt idx="1416">
                  <c:v>153.23816922392871</c:v>
                </c:pt>
                <c:pt idx="1417">
                  <c:v>153.71978552725341</c:v>
                </c:pt>
                <c:pt idx="1418">
                  <c:v>154.20290481465781</c:v>
                </c:pt>
                <c:pt idx="1419">
                  <c:v>154.68753170871787</c:v>
                </c:pt>
                <c:pt idx="1420">
                  <c:v>155.17367084605939</c:v>
                </c:pt>
                <c:pt idx="1421">
                  <c:v>155.66132687705976</c:v>
                </c:pt>
                <c:pt idx="1422">
                  <c:v>156.15050446598616</c:v>
                </c:pt>
                <c:pt idx="1423">
                  <c:v>156.64120829101739</c:v>
                </c:pt>
                <c:pt idx="1424">
                  <c:v>157.13344304423663</c:v>
                </c:pt>
                <c:pt idx="1425">
                  <c:v>157.62721343175508</c:v>
                </c:pt>
                <c:pt idx="1426">
                  <c:v>158.1225241736538</c:v>
                </c:pt>
                <c:pt idx="1427">
                  <c:v>158.61938000409282</c:v>
                </c:pt>
                <c:pt idx="1428">
                  <c:v>159.11778567150759</c:v>
                </c:pt>
                <c:pt idx="1429">
                  <c:v>159.6177459381579</c:v>
                </c:pt>
                <c:pt idx="1430">
                  <c:v>160.11926558062987</c:v>
                </c:pt>
                <c:pt idx="1431">
                  <c:v>160.62234938982147</c:v>
                </c:pt>
                <c:pt idx="1432">
                  <c:v>161.12700217073871</c:v>
                </c:pt>
                <c:pt idx="1433">
                  <c:v>161.63322874277947</c:v>
                </c:pt>
                <c:pt idx="1434">
                  <c:v>162.14103393961705</c:v>
                </c:pt>
                <c:pt idx="1435">
                  <c:v>162.6504226093748</c:v>
                </c:pt>
                <c:pt idx="1436">
                  <c:v>163.16139961440786</c:v>
                </c:pt>
                <c:pt idx="1437">
                  <c:v>163.67396983197978</c:v>
                </c:pt>
                <c:pt idx="1438">
                  <c:v>164.18813815324393</c:v>
                </c:pt>
                <c:pt idx="1439">
                  <c:v>164.70390948427666</c:v>
                </c:pt>
                <c:pt idx="1440">
                  <c:v>165.22128874562623</c:v>
                </c:pt>
                <c:pt idx="1441">
                  <c:v>165.74028087249462</c:v>
                </c:pt>
                <c:pt idx="1442">
                  <c:v>166.26089081468672</c:v>
                </c:pt>
                <c:pt idx="1443">
                  <c:v>166.78312353671936</c:v>
                </c:pt>
                <c:pt idx="1444">
                  <c:v>167.30698401789414</c:v>
                </c:pt>
                <c:pt idx="1445">
                  <c:v>167.8324772521155</c:v>
                </c:pt>
                <c:pt idx="1446">
                  <c:v>168.35960824857466</c:v>
                </c:pt>
                <c:pt idx="1447">
                  <c:v>168.88838203065097</c:v>
                </c:pt>
                <c:pt idx="1448">
                  <c:v>169.41880363713426</c:v>
                </c:pt>
                <c:pt idx="1449">
                  <c:v>169.9508781215045</c:v>
                </c:pt>
                <c:pt idx="1450">
                  <c:v>170.48461055235384</c:v>
                </c:pt>
                <c:pt idx="1451">
                  <c:v>171.02000601322652</c:v>
                </c:pt>
                <c:pt idx="1452">
                  <c:v>171.55706960278621</c:v>
                </c:pt>
                <c:pt idx="1453">
                  <c:v>172.09580643472145</c:v>
                </c:pt>
                <c:pt idx="1454">
                  <c:v>172.63622163786204</c:v>
                </c:pt>
                <c:pt idx="1455">
                  <c:v>173.178320356521</c:v>
                </c:pt>
                <c:pt idx="1456">
                  <c:v>173.72210774976702</c:v>
                </c:pt>
                <c:pt idx="1457">
                  <c:v>174.26758899223933</c:v>
                </c:pt>
                <c:pt idx="1458">
                  <c:v>174.81476927383483</c:v>
                </c:pt>
                <c:pt idx="1459">
                  <c:v>175.36365379978088</c:v>
                </c:pt>
                <c:pt idx="1460">
                  <c:v>175.91424779072986</c:v>
                </c:pt>
                <c:pt idx="1461">
                  <c:v>176.46655648276646</c:v>
                </c:pt>
                <c:pt idx="1462">
                  <c:v>177.02058512745134</c:v>
                </c:pt>
                <c:pt idx="1463">
                  <c:v>177.57633899175562</c:v>
                </c:pt>
                <c:pt idx="1464">
                  <c:v>178.13382335865754</c:v>
                </c:pt>
                <c:pt idx="1465">
                  <c:v>178.69304352610925</c:v>
                </c:pt>
                <c:pt idx="1466">
                  <c:v>179.2540048080773</c:v>
                </c:pt>
                <c:pt idx="1467">
                  <c:v>179.81671253423701</c:v>
                </c:pt>
                <c:pt idx="1468">
                  <c:v>180.38117204989976</c:v>
                </c:pt>
                <c:pt idx="1469">
                  <c:v>180.94738871618028</c:v>
                </c:pt>
                <c:pt idx="1470">
                  <c:v>181.51536791001126</c:v>
                </c:pt>
                <c:pt idx="1471">
                  <c:v>182.08511502423062</c:v>
                </c:pt>
                <c:pt idx="1472">
                  <c:v>182.65663546742871</c:v>
                </c:pt>
                <c:pt idx="1473">
                  <c:v>183.22993466459593</c:v>
                </c:pt>
                <c:pt idx="1474">
                  <c:v>183.80501805608219</c:v>
                </c:pt>
                <c:pt idx="1475">
                  <c:v>184.38189109865925</c:v>
                </c:pt>
                <c:pt idx="1476">
                  <c:v>184.96055926515692</c:v>
                </c:pt>
                <c:pt idx="1477">
                  <c:v>185.54102804446302</c:v>
                </c:pt>
                <c:pt idx="1478">
                  <c:v>186.1233029416253</c:v>
                </c:pt>
                <c:pt idx="1479">
                  <c:v>186.70738947795326</c:v>
                </c:pt>
                <c:pt idx="1480">
                  <c:v>187.29329319099634</c:v>
                </c:pt>
                <c:pt idx="1481">
                  <c:v>187.88101963446388</c:v>
                </c:pt>
                <c:pt idx="1482">
                  <c:v>188.4705743788727</c:v>
                </c:pt>
                <c:pt idx="1483">
                  <c:v>189.06196301049931</c:v>
                </c:pt>
                <c:pt idx="1484">
                  <c:v>189.65519113240589</c:v>
                </c:pt>
                <c:pt idx="1485">
                  <c:v>190.25026436411281</c:v>
                </c:pt>
                <c:pt idx="1486">
                  <c:v>190.84718834160594</c:v>
                </c:pt>
                <c:pt idx="1487">
                  <c:v>191.44596871743124</c:v>
                </c:pt>
                <c:pt idx="1488">
                  <c:v>192.04661116082571</c:v>
                </c:pt>
                <c:pt idx="1489">
                  <c:v>192.64912135755003</c:v>
                </c:pt>
                <c:pt idx="1490">
                  <c:v>193.25350501007051</c:v>
                </c:pt>
                <c:pt idx="1491">
                  <c:v>193.85976783795195</c:v>
                </c:pt>
                <c:pt idx="1492">
                  <c:v>194.46791557696997</c:v>
                </c:pt>
                <c:pt idx="1493">
                  <c:v>195.07795398008602</c:v>
                </c:pt>
                <c:pt idx="1494">
                  <c:v>195.68988881709811</c:v>
                </c:pt>
                <c:pt idx="1495">
                  <c:v>196.30372587468446</c:v>
                </c:pt>
                <c:pt idx="1496">
                  <c:v>196.91947095654905</c:v>
                </c:pt>
                <c:pt idx="1497">
                  <c:v>197.53712988333427</c:v>
                </c:pt>
                <c:pt idx="1498">
                  <c:v>198.15670849280286</c:v>
                </c:pt>
                <c:pt idx="1499">
                  <c:v>198.77821263977239</c:v>
                </c:pt>
                <c:pt idx="1500">
                  <c:v>199.40164819617348</c:v>
                </c:pt>
                <c:pt idx="1501">
                  <c:v>200.02702105149365</c:v>
                </c:pt>
                <c:pt idx="1502">
                  <c:v>200.65433711186051</c:v>
                </c:pt>
                <c:pt idx="1503">
                  <c:v>201.28360230110411</c:v>
                </c:pt>
                <c:pt idx="1504">
                  <c:v>201.91482256029121</c:v>
                </c:pt>
                <c:pt idx="1505">
                  <c:v>202.5480038478272</c:v>
                </c:pt>
                <c:pt idx="1506">
                  <c:v>203.18315213964524</c:v>
                </c:pt>
                <c:pt idx="1507">
                  <c:v>203.82027342905349</c:v>
                </c:pt>
                <c:pt idx="1508">
                  <c:v>204.45937372688059</c:v>
                </c:pt>
                <c:pt idx="1509">
                  <c:v>205.10045906148298</c:v>
                </c:pt>
                <c:pt idx="1510">
                  <c:v>205.74353547923238</c:v>
                </c:pt>
                <c:pt idx="1511">
                  <c:v>206.3886090435044</c:v>
                </c:pt>
                <c:pt idx="1512">
                  <c:v>207.03568583576998</c:v>
                </c:pt>
                <c:pt idx="1513">
                  <c:v>207.68477195523155</c:v>
                </c:pt>
                <c:pt idx="1514">
                  <c:v>208.33587351883762</c:v>
                </c:pt>
                <c:pt idx="1515">
                  <c:v>208.98899666138459</c:v>
                </c:pt>
                <c:pt idx="1516">
                  <c:v>209.64414753558231</c:v>
                </c:pt>
                <c:pt idx="1517">
                  <c:v>210.30133231206855</c:v>
                </c:pt>
                <c:pt idx="1518">
                  <c:v>210.96055717933632</c:v>
                </c:pt>
                <c:pt idx="1519">
                  <c:v>211.62182834443229</c:v>
                </c:pt>
                <c:pt idx="1520">
                  <c:v>212.28515203176357</c:v>
                </c:pt>
                <c:pt idx="1521">
                  <c:v>212.95053448427643</c:v>
                </c:pt>
                <c:pt idx="1522">
                  <c:v>213.61798196307791</c:v>
                </c:pt>
                <c:pt idx="1523">
                  <c:v>214.28750074745039</c:v>
                </c:pt>
                <c:pt idx="1524">
                  <c:v>214.95909713489527</c:v>
                </c:pt>
                <c:pt idx="1525">
                  <c:v>215.63277744139486</c:v>
                </c:pt>
                <c:pt idx="1526">
                  <c:v>216.30854800110683</c:v>
                </c:pt>
                <c:pt idx="1527">
                  <c:v>216.98641516664065</c:v>
                </c:pt>
                <c:pt idx="1528">
                  <c:v>217.66638530949422</c:v>
                </c:pt>
                <c:pt idx="1529">
                  <c:v>218.34846481890418</c:v>
                </c:pt>
                <c:pt idx="1530">
                  <c:v>219.03266010328662</c:v>
                </c:pt>
                <c:pt idx="1531">
                  <c:v>219.71897758939303</c:v>
                </c:pt>
                <c:pt idx="1532">
                  <c:v>220.407423722776</c:v>
                </c:pt>
                <c:pt idx="1533">
                  <c:v>221.09800496758544</c:v>
                </c:pt>
                <c:pt idx="1534">
                  <c:v>221.79072780681599</c:v>
                </c:pt>
                <c:pt idx="1535">
                  <c:v>222.48559874221974</c:v>
                </c:pt>
                <c:pt idx="1536">
                  <c:v>223.18262429427705</c:v>
                </c:pt>
                <c:pt idx="1537">
                  <c:v>223.88181100290967</c:v>
                </c:pt>
                <c:pt idx="1538">
                  <c:v>224.58316542617104</c:v>
                </c:pt>
                <c:pt idx="1539">
                  <c:v>225.286694141716</c:v>
                </c:pt>
                <c:pt idx="1540">
                  <c:v>225.9924037460878</c:v>
                </c:pt>
                <c:pt idx="1541">
                  <c:v>226.7003008548927</c:v>
                </c:pt>
                <c:pt idx="1542">
                  <c:v>227.41039210288727</c:v>
                </c:pt>
                <c:pt idx="1543">
                  <c:v>228.12268414413847</c:v>
                </c:pt>
                <c:pt idx="1544">
                  <c:v>228.83718365183449</c:v>
                </c:pt>
                <c:pt idx="1545">
                  <c:v>229.55389731837204</c:v>
                </c:pt>
                <c:pt idx="1546">
                  <c:v>230.27283185606939</c:v>
                </c:pt>
                <c:pt idx="1547">
                  <c:v>230.99399399579852</c:v>
                </c:pt>
                <c:pt idx="1548">
                  <c:v>231.71739048844029</c:v>
                </c:pt>
                <c:pt idx="1549">
                  <c:v>232.4430281042296</c:v>
                </c:pt>
                <c:pt idx="1550">
                  <c:v>233.17091363295913</c:v>
                </c:pt>
                <c:pt idx="1551">
                  <c:v>233.90105388403754</c:v>
                </c:pt>
                <c:pt idx="1552">
                  <c:v>234.63345568646037</c:v>
                </c:pt>
                <c:pt idx="1553">
                  <c:v>235.36812588904286</c:v>
                </c:pt>
                <c:pt idx="1554">
                  <c:v>236.10507136021624</c:v>
                </c:pt>
                <c:pt idx="1555">
                  <c:v>236.8442989881878</c:v>
                </c:pt>
                <c:pt idx="1556">
                  <c:v>237.58581568149384</c:v>
                </c:pt>
                <c:pt idx="1557">
                  <c:v>238.32962836777733</c:v>
                </c:pt>
                <c:pt idx="1558">
                  <c:v>239.075743995214</c:v>
                </c:pt>
                <c:pt idx="1559">
                  <c:v>239.82416953184293</c:v>
                </c:pt>
                <c:pt idx="1560">
                  <c:v>240.57491196566843</c:v>
                </c:pt>
                <c:pt idx="1561">
                  <c:v>241.32797830493655</c:v>
                </c:pt>
                <c:pt idx="1562">
                  <c:v>242.0833755779895</c:v>
                </c:pt>
                <c:pt idx="1563">
                  <c:v>242.84111083336757</c:v>
                </c:pt>
                <c:pt idx="1564">
                  <c:v>243.60119113975088</c:v>
                </c:pt>
                <c:pt idx="1565">
                  <c:v>244.36362358670158</c:v>
                </c:pt>
                <c:pt idx="1566">
                  <c:v>245.12841528331046</c:v>
                </c:pt>
                <c:pt idx="1567">
                  <c:v>245.89557335959398</c:v>
                </c:pt>
                <c:pt idx="1568">
                  <c:v>246.66510496598494</c:v>
                </c:pt>
                <c:pt idx="1569">
                  <c:v>247.43701727339067</c:v>
                </c:pt>
                <c:pt idx="1570">
                  <c:v>248.21131747328036</c:v>
                </c:pt>
                <c:pt idx="1571">
                  <c:v>248.98801277774328</c:v>
                </c:pt>
                <c:pt idx="1572">
                  <c:v>249.76711041957606</c:v>
                </c:pt>
                <c:pt idx="1573">
                  <c:v>250.54861765218084</c:v>
                </c:pt>
                <c:pt idx="1574">
                  <c:v>251.33254175022012</c:v>
                </c:pt>
                <c:pt idx="1575">
                  <c:v>252.11889000849624</c:v>
                </c:pt>
                <c:pt idx="1576">
                  <c:v>252.90766974304279</c:v>
                </c:pt>
                <c:pt idx="1577">
                  <c:v>253.69888829090632</c:v>
                </c:pt>
                <c:pt idx="1578">
                  <c:v>254.4925530100154</c:v>
                </c:pt>
                <c:pt idx="1579">
                  <c:v>255.28867127935519</c:v>
                </c:pt>
                <c:pt idx="1580">
                  <c:v>256.08725049901113</c:v>
                </c:pt>
                <c:pt idx="1581">
                  <c:v>256.88829809022718</c:v>
                </c:pt>
                <c:pt idx="1582">
                  <c:v>257.69182149533299</c:v>
                </c:pt>
                <c:pt idx="1583">
                  <c:v>258.49782817841333</c:v>
                </c:pt>
                <c:pt idx="1584">
                  <c:v>259.30632562408573</c:v>
                </c:pt>
                <c:pt idx="1585">
                  <c:v>260.1173213388538</c:v>
                </c:pt>
                <c:pt idx="1586">
                  <c:v>260.93082285049604</c:v>
                </c:pt>
                <c:pt idx="1587">
                  <c:v>261.7468377082987</c:v>
                </c:pt>
                <c:pt idx="1588">
                  <c:v>262.56537348299753</c:v>
                </c:pt>
                <c:pt idx="1589">
                  <c:v>263.38643776701065</c:v>
                </c:pt>
                <c:pt idx="1590">
                  <c:v>264.21003817427845</c:v>
                </c:pt>
                <c:pt idx="1591">
                  <c:v>265.03618234036549</c:v>
                </c:pt>
                <c:pt idx="1592">
                  <c:v>265.86487792305707</c:v>
                </c:pt>
                <c:pt idx="1593">
                  <c:v>266.69613260120968</c:v>
                </c:pt>
                <c:pt idx="1594">
                  <c:v>267.52995407594426</c:v>
                </c:pt>
                <c:pt idx="1595">
                  <c:v>268.36635007020959</c:v>
                </c:pt>
                <c:pt idx="1596">
                  <c:v>269.20532832894241</c:v>
                </c:pt>
                <c:pt idx="1597">
                  <c:v>270.04689661902376</c:v>
                </c:pt>
                <c:pt idx="1598">
                  <c:v>270.891062729439</c:v>
                </c:pt>
                <c:pt idx="1599">
                  <c:v>271.73783447124879</c:v>
                </c:pt>
                <c:pt idx="1600">
                  <c:v>272.58721967760357</c:v>
                </c:pt>
                <c:pt idx="1601">
                  <c:v>273.43922620438389</c:v>
                </c:pt>
                <c:pt idx="1602">
                  <c:v>274.2938619289489</c:v>
                </c:pt>
                <c:pt idx="1603">
                  <c:v>275.15113475153339</c:v>
                </c:pt>
                <c:pt idx="1604">
                  <c:v>276.01105259457836</c:v>
                </c:pt>
                <c:pt idx="1605">
                  <c:v>276.87362340306572</c:v>
                </c:pt>
                <c:pt idx="1606">
                  <c:v>277.7388551444019</c:v>
                </c:pt>
                <c:pt idx="1607">
                  <c:v>278.60675580862153</c:v>
                </c:pt>
                <c:pt idx="1608">
                  <c:v>279.47733340821287</c:v>
                </c:pt>
                <c:pt idx="1609">
                  <c:v>280.35059597835061</c:v>
                </c:pt>
                <c:pt idx="1610">
                  <c:v>281.22655157750705</c:v>
                </c:pt>
                <c:pt idx="1611">
                  <c:v>282.10520828588051</c:v>
                </c:pt>
                <c:pt idx="1612">
                  <c:v>282.98657420725795</c:v>
                </c:pt>
                <c:pt idx="1613">
                  <c:v>283.87065746809822</c:v>
                </c:pt>
                <c:pt idx="1614">
                  <c:v>284.75746621780854</c:v>
                </c:pt>
                <c:pt idx="1615">
                  <c:v>285.64700862878817</c:v>
                </c:pt>
                <c:pt idx="1616">
                  <c:v>286.53929289651569</c:v>
                </c:pt>
                <c:pt idx="1617">
                  <c:v>287.43432723950536</c:v>
                </c:pt>
                <c:pt idx="1618">
                  <c:v>288.3321198993508</c:v>
                </c:pt>
                <c:pt idx="1619">
                  <c:v>289.2326791415253</c:v>
                </c:pt>
                <c:pt idx="1620">
                  <c:v>290.13601325367927</c:v>
                </c:pt>
                <c:pt idx="1621">
                  <c:v>291.04213054760476</c:v>
                </c:pt>
                <c:pt idx="1622">
                  <c:v>291.9510393581586</c:v>
                </c:pt>
                <c:pt idx="1623">
                  <c:v>292.86274804384448</c:v>
                </c:pt>
                <c:pt idx="1624">
                  <c:v>293.77726498647826</c:v>
                </c:pt>
                <c:pt idx="1625">
                  <c:v>294.69459859143535</c:v>
                </c:pt>
                <c:pt idx="1626">
                  <c:v>295.61475728791265</c:v>
                </c:pt>
                <c:pt idx="1627">
                  <c:v>296.53774952853564</c:v>
                </c:pt>
                <c:pt idx="1628">
                  <c:v>297.46358378956211</c:v>
                </c:pt>
                <c:pt idx="1629">
                  <c:v>298.39226857182803</c:v>
                </c:pt>
                <c:pt idx="1630">
                  <c:v>299.32381239881215</c:v>
                </c:pt>
                <c:pt idx="1631">
                  <c:v>300.25822381865873</c:v>
                </c:pt>
                <c:pt idx="1632">
                  <c:v>301.19551140330441</c:v>
                </c:pt>
                <c:pt idx="1633">
                  <c:v>302.13568374868191</c:v>
                </c:pt>
                <c:pt idx="1634">
                  <c:v>303.07874947477831</c:v>
                </c:pt>
                <c:pt idx="1635">
                  <c:v>304.02471722563496</c:v>
                </c:pt>
                <c:pt idx="1636">
                  <c:v>304.9735956696677</c:v>
                </c:pt>
                <c:pt idx="1637">
                  <c:v>305.92539349915751</c:v>
                </c:pt>
                <c:pt idx="1638">
                  <c:v>306.88011943141464</c:v>
                </c:pt>
                <c:pt idx="1639">
                  <c:v>307.83778220720706</c:v>
                </c:pt>
                <c:pt idx="1640">
                  <c:v>308.79839059218648</c:v>
                </c:pt>
                <c:pt idx="1641">
                  <c:v>309.76195337645186</c:v>
                </c:pt>
                <c:pt idx="1642">
                  <c:v>310.72847937454935</c:v>
                </c:pt>
                <c:pt idx="1643">
                  <c:v>311.69797742566152</c:v>
                </c:pt>
                <c:pt idx="1644">
                  <c:v>312.67045639357821</c:v>
                </c:pt>
                <c:pt idx="1645">
                  <c:v>313.64592516675475</c:v>
                </c:pt>
                <c:pt idx="1646">
                  <c:v>314.62439265831199</c:v>
                </c:pt>
                <c:pt idx="1647">
                  <c:v>315.60586780677841</c:v>
                </c:pt>
                <c:pt idx="1648">
                  <c:v>316.59035957454762</c:v>
                </c:pt>
                <c:pt idx="1649">
                  <c:v>317.57787694969738</c:v>
                </c:pt>
                <c:pt idx="1650">
                  <c:v>318.5684289450146</c:v>
                </c:pt>
                <c:pt idx="1651">
                  <c:v>319.56202459837368</c:v>
                </c:pt>
                <c:pt idx="1652">
                  <c:v>320.55867297278019</c:v>
                </c:pt>
                <c:pt idx="1653">
                  <c:v>321.55838315637084</c:v>
                </c:pt>
                <c:pt idx="1654">
                  <c:v>322.56116426244262</c:v>
                </c:pt>
                <c:pt idx="1655">
                  <c:v>323.56702542951098</c:v>
                </c:pt>
                <c:pt idx="1656">
                  <c:v>324.57597582205199</c:v>
                </c:pt>
                <c:pt idx="1657">
                  <c:v>325.58802462885797</c:v>
                </c:pt>
                <c:pt idx="1658">
                  <c:v>326.60318106490013</c:v>
                </c:pt>
                <c:pt idx="1659">
                  <c:v>327.62145437055733</c:v>
                </c:pt>
                <c:pt idx="1660">
                  <c:v>328.64285381165973</c:v>
                </c:pt>
                <c:pt idx="1661">
                  <c:v>329.66738867970707</c:v>
                </c:pt>
                <c:pt idx="1662">
                  <c:v>330.69506829186867</c:v>
                </c:pt>
                <c:pt idx="1663">
                  <c:v>331.72590199111437</c:v>
                </c:pt>
                <c:pt idx="1664">
                  <c:v>332.75989914595266</c:v>
                </c:pt>
                <c:pt idx="1665">
                  <c:v>333.79706915158022</c:v>
                </c:pt>
                <c:pt idx="1666">
                  <c:v>334.83742142784467</c:v>
                </c:pt>
                <c:pt idx="1667">
                  <c:v>335.88096542157291</c:v>
                </c:pt>
                <c:pt idx="1668">
                  <c:v>336.92771060510131</c:v>
                </c:pt>
                <c:pt idx="1669">
                  <c:v>337.97766647717799</c:v>
                </c:pt>
                <c:pt idx="1670">
                  <c:v>339.03084256252623</c:v>
                </c:pt>
                <c:pt idx="1671">
                  <c:v>340.08724841213552</c:v>
                </c:pt>
                <c:pt idx="1672">
                  <c:v>341.14689360326156</c:v>
                </c:pt>
                <c:pt idx="1673">
                  <c:v>342.20978773925162</c:v>
                </c:pt>
                <c:pt idx="1674">
                  <c:v>343.27594045069418</c:v>
                </c:pt>
                <c:pt idx="1675">
                  <c:v>344.34536139346892</c:v>
                </c:pt>
                <c:pt idx="1676">
                  <c:v>345.41806025066762</c:v>
                </c:pt>
                <c:pt idx="1677">
                  <c:v>346.49404673175013</c:v>
                </c:pt>
                <c:pt idx="1678">
                  <c:v>347.57333057287906</c:v>
                </c:pt>
                <c:pt idx="1679">
                  <c:v>348.65592153687612</c:v>
                </c:pt>
                <c:pt idx="1680">
                  <c:v>349.74182941329491</c:v>
                </c:pt>
                <c:pt idx="1681">
                  <c:v>350.83106401844998</c:v>
                </c:pt>
                <c:pt idx="1682">
                  <c:v>351.92363519562059</c:v>
                </c:pt>
                <c:pt idx="1683">
                  <c:v>353.01955281477422</c:v>
                </c:pt>
                <c:pt idx="1684">
                  <c:v>354.11882677354151</c:v>
                </c:pt>
                <c:pt idx="1685">
                  <c:v>355.22146699561563</c:v>
                </c:pt>
                <c:pt idx="1686">
                  <c:v>356.32748343239655</c:v>
                </c:pt>
                <c:pt idx="1687">
                  <c:v>357.43688606236537</c:v>
                </c:pt>
                <c:pt idx="1688">
                  <c:v>358.54968489115709</c:v>
                </c:pt>
                <c:pt idx="1689">
                  <c:v>359.66588995173515</c:v>
                </c:pt>
                <c:pt idx="1690">
                  <c:v>360.78551130434789</c:v>
                </c:pt>
                <c:pt idx="1691">
                  <c:v>361.90855903674674</c:v>
                </c:pt>
                <c:pt idx="1692">
                  <c:v>363.03504326380789</c:v>
                </c:pt>
                <c:pt idx="1693">
                  <c:v>364.1649741288129</c:v>
                </c:pt>
                <c:pt idx="1694">
                  <c:v>365.29836180141137</c:v>
                </c:pt>
                <c:pt idx="1695">
                  <c:v>366.43521647971647</c:v>
                </c:pt>
                <c:pt idx="1696">
                  <c:v>367.57554838925716</c:v>
                </c:pt>
                <c:pt idx="1697">
                  <c:v>368.71936778345844</c:v>
                </c:pt>
                <c:pt idx="1698">
                  <c:v>369.86668494337937</c:v>
                </c:pt>
                <c:pt idx="1699">
                  <c:v>371.01751017810602</c:v>
                </c:pt>
                <c:pt idx="1700">
                  <c:v>372.17185382466414</c:v>
                </c:pt>
                <c:pt idx="1701">
                  <c:v>373.32972624780086</c:v>
                </c:pt>
                <c:pt idx="1702">
                  <c:v>374.49113784113433</c:v>
                </c:pt>
                <c:pt idx="1703">
                  <c:v>375.65609902527649</c:v>
                </c:pt>
                <c:pt idx="1704">
                  <c:v>376.82462024969573</c:v>
                </c:pt>
                <c:pt idx="1705">
                  <c:v>377.9967119920766</c:v>
                </c:pt>
                <c:pt idx="1706">
                  <c:v>379.17238475821796</c:v>
                </c:pt>
                <c:pt idx="1707">
                  <c:v>380.35164908233855</c:v>
                </c:pt>
                <c:pt idx="1708">
                  <c:v>381.53451552722254</c:v>
                </c:pt>
                <c:pt idx="1709">
                  <c:v>382.72099468382658</c:v>
                </c:pt>
                <c:pt idx="1710">
                  <c:v>383.91109717178915</c:v>
                </c:pt>
                <c:pt idx="1711">
                  <c:v>385.1048336399399</c:v>
                </c:pt>
                <c:pt idx="1712">
                  <c:v>386.30221476459701</c:v>
                </c:pt>
                <c:pt idx="1713">
                  <c:v>387.50325125164818</c:v>
                </c:pt>
                <c:pt idx="1714">
                  <c:v>388.7079538355174</c:v>
                </c:pt>
                <c:pt idx="1715">
                  <c:v>389.91633327951422</c:v>
                </c:pt>
                <c:pt idx="1716">
                  <c:v>391.12840037581918</c:v>
                </c:pt>
                <c:pt idx="1717">
                  <c:v>392.34416594552749</c:v>
                </c:pt>
                <c:pt idx="1718">
                  <c:v>393.56364083892549</c:v>
                </c:pt>
                <c:pt idx="1719">
                  <c:v>394.78683593489404</c:v>
                </c:pt>
                <c:pt idx="1720">
                  <c:v>396.01376214262564</c:v>
                </c:pt>
                <c:pt idx="1721">
                  <c:v>397.24443039894686</c:v>
                </c:pt>
                <c:pt idx="1722">
                  <c:v>398.47885167103959</c:v>
                </c:pt>
                <c:pt idx="1723">
                  <c:v>399.71703695501492</c:v>
                </c:pt>
                <c:pt idx="1724">
                  <c:v>400.95899727648066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1D1-4109-ACA2-F93E9284D2DF}"/>
            </c:ext>
          </c:extLst>
        </c:ser>
        <c:ser>
          <c:idx val="1"/>
          <c:order val="1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Da_heisst!$A$5:$A$1729</c:f>
              <c:numCache>
                <c:formatCode>0.00000_);[Red]\(0.00000\)</c:formatCode>
                <c:ptCount val="1725"/>
                <c:pt idx="0">
                  <c:v>0.02</c:v>
                </c:pt>
                <c:pt idx="1">
                  <c:v>2.001E-2</c:v>
                </c:pt>
                <c:pt idx="2">
                  <c:v>2.002E-2</c:v>
                </c:pt>
                <c:pt idx="3">
                  <c:v>2.0029999999999999E-2</c:v>
                </c:pt>
                <c:pt idx="4">
                  <c:v>2.0039999999999999E-2</c:v>
                </c:pt>
                <c:pt idx="5">
                  <c:v>2.0049999999999998E-2</c:v>
                </c:pt>
                <c:pt idx="6">
                  <c:v>2.0059999999999998E-2</c:v>
                </c:pt>
                <c:pt idx="7">
                  <c:v>2.0069999999999998E-2</c:v>
                </c:pt>
                <c:pt idx="8">
                  <c:v>2.0079999999999997E-2</c:v>
                </c:pt>
                <c:pt idx="9">
                  <c:v>2.0089999999999997E-2</c:v>
                </c:pt>
                <c:pt idx="10">
                  <c:v>2.0099999999999996E-2</c:v>
                </c:pt>
                <c:pt idx="11">
                  <c:v>2.0109999999999996E-2</c:v>
                </c:pt>
                <c:pt idx="12">
                  <c:v>2.0119999999999996E-2</c:v>
                </c:pt>
                <c:pt idx="13">
                  <c:v>2.0129999999999995E-2</c:v>
                </c:pt>
                <c:pt idx="14">
                  <c:v>2.0139999999999995E-2</c:v>
                </c:pt>
                <c:pt idx="15">
                  <c:v>2.0149999999999994E-2</c:v>
                </c:pt>
                <c:pt idx="16">
                  <c:v>2.0159999999999994E-2</c:v>
                </c:pt>
                <c:pt idx="17">
                  <c:v>2.0169999999999993E-2</c:v>
                </c:pt>
                <c:pt idx="18">
                  <c:v>2.0179999999999993E-2</c:v>
                </c:pt>
                <c:pt idx="19">
                  <c:v>2.0189999999999993E-2</c:v>
                </c:pt>
                <c:pt idx="20">
                  <c:v>2.0199999999999992E-2</c:v>
                </c:pt>
                <c:pt idx="21">
                  <c:v>2.0209999999999992E-2</c:v>
                </c:pt>
                <c:pt idx="22">
                  <c:v>2.0219999999999991E-2</c:v>
                </c:pt>
                <c:pt idx="23">
                  <c:v>2.0229999999999991E-2</c:v>
                </c:pt>
                <c:pt idx="24">
                  <c:v>2.0239999999999991E-2</c:v>
                </c:pt>
                <c:pt idx="25">
                  <c:v>2.024999999999999E-2</c:v>
                </c:pt>
                <c:pt idx="26">
                  <c:v>2.025999999999999E-2</c:v>
                </c:pt>
                <c:pt idx="27">
                  <c:v>2.0269999999999989E-2</c:v>
                </c:pt>
                <c:pt idx="28">
                  <c:v>2.0279999999999989E-2</c:v>
                </c:pt>
                <c:pt idx="29">
                  <c:v>2.0289999999999989E-2</c:v>
                </c:pt>
                <c:pt idx="30">
                  <c:v>2.0299999999999988E-2</c:v>
                </c:pt>
                <c:pt idx="31">
                  <c:v>2.0309999999999988E-2</c:v>
                </c:pt>
                <c:pt idx="32">
                  <c:v>2.0319999999999987E-2</c:v>
                </c:pt>
                <c:pt idx="33">
                  <c:v>2.0329999999999987E-2</c:v>
                </c:pt>
                <c:pt idx="34">
                  <c:v>2.0339999999999987E-2</c:v>
                </c:pt>
                <c:pt idx="35">
                  <c:v>2.0349999999999986E-2</c:v>
                </c:pt>
                <c:pt idx="36">
                  <c:v>2.0359999999999986E-2</c:v>
                </c:pt>
                <c:pt idx="37">
                  <c:v>2.0369999999999985E-2</c:v>
                </c:pt>
                <c:pt idx="38">
                  <c:v>2.0379999999999985E-2</c:v>
                </c:pt>
                <c:pt idx="39">
                  <c:v>2.0389999999999985E-2</c:v>
                </c:pt>
                <c:pt idx="40">
                  <c:v>2.0399999999999984E-2</c:v>
                </c:pt>
                <c:pt idx="41">
                  <c:v>2.0409999999999984E-2</c:v>
                </c:pt>
                <c:pt idx="42">
                  <c:v>2.0419999999999983E-2</c:v>
                </c:pt>
                <c:pt idx="43">
                  <c:v>2.0429999999999983E-2</c:v>
                </c:pt>
                <c:pt idx="44">
                  <c:v>2.0439999999999982E-2</c:v>
                </c:pt>
                <c:pt idx="45">
                  <c:v>2.0449999999999982E-2</c:v>
                </c:pt>
                <c:pt idx="46">
                  <c:v>2.0459999999999982E-2</c:v>
                </c:pt>
                <c:pt idx="47">
                  <c:v>2.0469999999999981E-2</c:v>
                </c:pt>
                <c:pt idx="48">
                  <c:v>2.0479999999999981E-2</c:v>
                </c:pt>
                <c:pt idx="49">
                  <c:v>2.048999999999998E-2</c:v>
                </c:pt>
                <c:pt idx="50">
                  <c:v>2.049999999999998E-2</c:v>
                </c:pt>
                <c:pt idx="51">
                  <c:v>2.050999999999998E-2</c:v>
                </c:pt>
                <c:pt idx="52">
                  <c:v>2.0519999999999979E-2</c:v>
                </c:pt>
                <c:pt idx="53">
                  <c:v>2.0529999999999979E-2</c:v>
                </c:pt>
                <c:pt idx="54">
                  <c:v>2.0539999999999978E-2</c:v>
                </c:pt>
                <c:pt idx="55">
                  <c:v>2.0549999999999978E-2</c:v>
                </c:pt>
                <c:pt idx="56">
                  <c:v>2.0559999999999978E-2</c:v>
                </c:pt>
                <c:pt idx="57">
                  <c:v>2.0569999999999977E-2</c:v>
                </c:pt>
                <c:pt idx="58">
                  <c:v>2.0579999999999977E-2</c:v>
                </c:pt>
                <c:pt idx="59">
                  <c:v>2.0589999999999976E-2</c:v>
                </c:pt>
                <c:pt idx="60">
                  <c:v>2.0599999999999976E-2</c:v>
                </c:pt>
                <c:pt idx="61">
                  <c:v>2.0609999999999976E-2</c:v>
                </c:pt>
                <c:pt idx="62">
                  <c:v>2.0619999999999975E-2</c:v>
                </c:pt>
                <c:pt idx="63">
                  <c:v>2.0629999999999975E-2</c:v>
                </c:pt>
                <c:pt idx="64">
                  <c:v>2.0639999999999974E-2</c:v>
                </c:pt>
                <c:pt idx="65">
                  <c:v>2.0649999999999974E-2</c:v>
                </c:pt>
                <c:pt idx="66">
                  <c:v>2.0659999999999974E-2</c:v>
                </c:pt>
                <c:pt idx="67">
                  <c:v>2.0669999999999973E-2</c:v>
                </c:pt>
                <c:pt idx="68">
                  <c:v>2.0679999999999973E-2</c:v>
                </c:pt>
                <c:pt idx="69">
                  <c:v>2.0689999999999972E-2</c:v>
                </c:pt>
                <c:pt idx="70">
                  <c:v>2.0699999999999972E-2</c:v>
                </c:pt>
                <c:pt idx="71">
                  <c:v>2.0709999999999971E-2</c:v>
                </c:pt>
                <c:pt idx="72">
                  <c:v>2.0719999999999971E-2</c:v>
                </c:pt>
                <c:pt idx="73">
                  <c:v>2.0729999999999971E-2</c:v>
                </c:pt>
                <c:pt idx="74">
                  <c:v>2.073999999999997E-2</c:v>
                </c:pt>
                <c:pt idx="75">
                  <c:v>2.074999999999997E-2</c:v>
                </c:pt>
                <c:pt idx="76">
                  <c:v>2.0759999999999969E-2</c:v>
                </c:pt>
                <c:pt idx="77">
                  <c:v>2.0769999999999969E-2</c:v>
                </c:pt>
                <c:pt idx="78">
                  <c:v>2.0779999999999969E-2</c:v>
                </c:pt>
                <c:pt idx="79">
                  <c:v>2.0789999999999968E-2</c:v>
                </c:pt>
                <c:pt idx="80">
                  <c:v>2.0799999999999968E-2</c:v>
                </c:pt>
                <c:pt idx="81">
                  <c:v>2.0809999999999967E-2</c:v>
                </c:pt>
                <c:pt idx="82">
                  <c:v>2.0819999999999967E-2</c:v>
                </c:pt>
                <c:pt idx="83">
                  <c:v>2.0829999999999967E-2</c:v>
                </c:pt>
                <c:pt idx="84">
                  <c:v>2.0839999999999966E-2</c:v>
                </c:pt>
                <c:pt idx="85">
                  <c:v>2.0849999999999966E-2</c:v>
                </c:pt>
                <c:pt idx="86">
                  <c:v>2.0859999999999965E-2</c:v>
                </c:pt>
                <c:pt idx="87">
                  <c:v>2.0869999999999965E-2</c:v>
                </c:pt>
                <c:pt idx="88">
                  <c:v>2.0879999999999965E-2</c:v>
                </c:pt>
                <c:pt idx="89">
                  <c:v>2.0889999999999964E-2</c:v>
                </c:pt>
                <c:pt idx="90">
                  <c:v>2.0899999999999964E-2</c:v>
                </c:pt>
                <c:pt idx="91">
                  <c:v>2.0909999999999963E-2</c:v>
                </c:pt>
                <c:pt idx="92">
                  <c:v>2.0919999999999963E-2</c:v>
                </c:pt>
                <c:pt idx="93">
                  <c:v>2.0929999999999963E-2</c:v>
                </c:pt>
                <c:pt idx="94">
                  <c:v>2.0939999999999962E-2</c:v>
                </c:pt>
                <c:pt idx="95">
                  <c:v>2.0949999999999962E-2</c:v>
                </c:pt>
                <c:pt idx="96">
                  <c:v>2.0959999999999961E-2</c:v>
                </c:pt>
                <c:pt idx="97">
                  <c:v>2.0969999999999961E-2</c:v>
                </c:pt>
                <c:pt idx="98">
                  <c:v>2.097999999999996E-2</c:v>
                </c:pt>
                <c:pt idx="99">
                  <c:v>2.098999999999996E-2</c:v>
                </c:pt>
                <c:pt idx="100">
                  <c:v>2.099999999999996E-2</c:v>
                </c:pt>
                <c:pt idx="101">
                  <c:v>2.1009999999999959E-2</c:v>
                </c:pt>
                <c:pt idx="102">
                  <c:v>2.1019999999999959E-2</c:v>
                </c:pt>
                <c:pt idx="103">
                  <c:v>2.1029999999999958E-2</c:v>
                </c:pt>
                <c:pt idx="104">
                  <c:v>2.1039999999999958E-2</c:v>
                </c:pt>
                <c:pt idx="105">
                  <c:v>2.1049999999999958E-2</c:v>
                </c:pt>
                <c:pt idx="106">
                  <c:v>2.1059999999999957E-2</c:v>
                </c:pt>
                <c:pt idx="107">
                  <c:v>2.1069999999999957E-2</c:v>
                </c:pt>
                <c:pt idx="108">
                  <c:v>2.1079999999999956E-2</c:v>
                </c:pt>
                <c:pt idx="109">
                  <c:v>2.1089999999999956E-2</c:v>
                </c:pt>
                <c:pt idx="110">
                  <c:v>2.1099999999999956E-2</c:v>
                </c:pt>
                <c:pt idx="111">
                  <c:v>2.1109999999999955E-2</c:v>
                </c:pt>
                <c:pt idx="112">
                  <c:v>2.1119999999999955E-2</c:v>
                </c:pt>
                <c:pt idx="113">
                  <c:v>2.1129999999999954E-2</c:v>
                </c:pt>
                <c:pt idx="114">
                  <c:v>2.1139999999999954E-2</c:v>
                </c:pt>
                <c:pt idx="115">
                  <c:v>2.1149999999999954E-2</c:v>
                </c:pt>
                <c:pt idx="116">
                  <c:v>2.1159999999999953E-2</c:v>
                </c:pt>
                <c:pt idx="117">
                  <c:v>2.1169999999999953E-2</c:v>
                </c:pt>
                <c:pt idx="118">
                  <c:v>2.1179999999999952E-2</c:v>
                </c:pt>
                <c:pt idx="119">
                  <c:v>2.1189999999999952E-2</c:v>
                </c:pt>
                <c:pt idx="120">
                  <c:v>2.1199999999999952E-2</c:v>
                </c:pt>
                <c:pt idx="121">
                  <c:v>2.1209999999999951E-2</c:v>
                </c:pt>
                <c:pt idx="122">
                  <c:v>2.1219999999999951E-2</c:v>
                </c:pt>
                <c:pt idx="123">
                  <c:v>2.122999999999995E-2</c:v>
                </c:pt>
                <c:pt idx="124">
                  <c:v>2.123999999999995E-2</c:v>
                </c:pt>
                <c:pt idx="125">
                  <c:v>2.1249999999999949E-2</c:v>
                </c:pt>
                <c:pt idx="126">
                  <c:v>2.1259999999999949E-2</c:v>
                </c:pt>
                <c:pt idx="127">
                  <c:v>2.1269999999999949E-2</c:v>
                </c:pt>
                <c:pt idx="128">
                  <c:v>2.1279999999999948E-2</c:v>
                </c:pt>
                <c:pt idx="129">
                  <c:v>2.1289999999999948E-2</c:v>
                </c:pt>
                <c:pt idx="130">
                  <c:v>2.1299999999999947E-2</c:v>
                </c:pt>
                <c:pt idx="131">
                  <c:v>2.1309999999999947E-2</c:v>
                </c:pt>
                <c:pt idx="132">
                  <c:v>2.1319999999999947E-2</c:v>
                </c:pt>
                <c:pt idx="133">
                  <c:v>2.1329999999999946E-2</c:v>
                </c:pt>
                <c:pt idx="134">
                  <c:v>2.1339999999999946E-2</c:v>
                </c:pt>
                <c:pt idx="135">
                  <c:v>2.1349999999999945E-2</c:v>
                </c:pt>
                <c:pt idx="136">
                  <c:v>2.1359999999999945E-2</c:v>
                </c:pt>
                <c:pt idx="137">
                  <c:v>2.1369999999999945E-2</c:v>
                </c:pt>
                <c:pt idx="138">
                  <c:v>2.1379999999999944E-2</c:v>
                </c:pt>
                <c:pt idx="139">
                  <c:v>2.1389999999999944E-2</c:v>
                </c:pt>
                <c:pt idx="140">
                  <c:v>2.1399999999999943E-2</c:v>
                </c:pt>
                <c:pt idx="141">
                  <c:v>2.1409999999999943E-2</c:v>
                </c:pt>
                <c:pt idx="142">
                  <c:v>2.1419999999999943E-2</c:v>
                </c:pt>
                <c:pt idx="143">
                  <c:v>2.1429999999999942E-2</c:v>
                </c:pt>
                <c:pt idx="144">
                  <c:v>2.1439999999999942E-2</c:v>
                </c:pt>
                <c:pt idx="145">
                  <c:v>2.1449999999999941E-2</c:v>
                </c:pt>
                <c:pt idx="146">
                  <c:v>2.1459999999999941E-2</c:v>
                </c:pt>
                <c:pt idx="147">
                  <c:v>2.1469999999999941E-2</c:v>
                </c:pt>
                <c:pt idx="148">
                  <c:v>2.147999999999994E-2</c:v>
                </c:pt>
                <c:pt idx="149">
                  <c:v>2.148999999999994E-2</c:v>
                </c:pt>
                <c:pt idx="150">
                  <c:v>2.1499999999999939E-2</c:v>
                </c:pt>
                <c:pt idx="151">
                  <c:v>2.1509999999999939E-2</c:v>
                </c:pt>
                <c:pt idx="152">
                  <c:v>2.1519999999999938E-2</c:v>
                </c:pt>
                <c:pt idx="153">
                  <c:v>2.1529999999999938E-2</c:v>
                </c:pt>
                <c:pt idx="154">
                  <c:v>2.1539999999999938E-2</c:v>
                </c:pt>
                <c:pt idx="155">
                  <c:v>2.1549999999999937E-2</c:v>
                </c:pt>
                <c:pt idx="156">
                  <c:v>2.1559999999999937E-2</c:v>
                </c:pt>
                <c:pt idx="157">
                  <c:v>2.1569999999999936E-2</c:v>
                </c:pt>
                <c:pt idx="158">
                  <c:v>2.1579999999999936E-2</c:v>
                </c:pt>
                <c:pt idx="159">
                  <c:v>2.1589999999999936E-2</c:v>
                </c:pt>
                <c:pt idx="160">
                  <c:v>2.1599999999999935E-2</c:v>
                </c:pt>
                <c:pt idx="161">
                  <c:v>2.1609999999999935E-2</c:v>
                </c:pt>
                <c:pt idx="162">
                  <c:v>2.1619999999999934E-2</c:v>
                </c:pt>
                <c:pt idx="163">
                  <c:v>2.1629999999999934E-2</c:v>
                </c:pt>
                <c:pt idx="164">
                  <c:v>2.1639999999999934E-2</c:v>
                </c:pt>
                <c:pt idx="165">
                  <c:v>2.1649999999999933E-2</c:v>
                </c:pt>
                <c:pt idx="166">
                  <c:v>2.1659999999999933E-2</c:v>
                </c:pt>
                <c:pt idx="167">
                  <c:v>2.1669999999999932E-2</c:v>
                </c:pt>
                <c:pt idx="168">
                  <c:v>2.1679999999999932E-2</c:v>
                </c:pt>
                <c:pt idx="169">
                  <c:v>2.1689999999999932E-2</c:v>
                </c:pt>
                <c:pt idx="170">
                  <c:v>2.1699999999999931E-2</c:v>
                </c:pt>
                <c:pt idx="171">
                  <c:v>2.1709999999999931E-2</c:v>
                </c:pt>
                <c:pt idx="172">
                  <c:v>2.171999999999993E-2</c:v>
                </c:pt>
                <c:pt idx="173">
                  <c:v>2.172999999999993E-2</c:v>
                </c:pt>
                <c:pt idx="174">
                  <c:v>2.173999999999993E-2</c:v>
                </c:pt>
                <c:pt idx="175">
                  <c:v>2.1749999999999929E-2</c:v>
                </c:pt>
                <c:pt idx="176">
                  <c:v>2.1759999999999929E-2</c:v>
                </c:pt>
                <c:pt idx="177">
                  <c:v>2.1769999999999928E-2</c:v>
                </c:pt>
                <c:pt idx="178">
                  <c:v>2.1779999999999928E-2</c:v>
                </c:pt>
                <c:pt idx="179">
                  <c:v>2.1789999999999927E-2</c:v>
                </c:pt>
                <c:pt idx="180">
                  <c:v>2.1799999999999927E-2</c:v>
                </c:pt>
                <c:pt idx="181">
                  <c:v>2.1809999999999927E-2</c:v>
                </c:pt>
                <c:pt idx="182">
                  <c:v>2.1819999999999926E-2</c:v>
                </c:pt>
                <c:pt idx="183">
                  <c:v>2.1829999999999926E-2</c:v>
                </c:pt>
                <c:pt idx="184">
                  <c:v>2.1839999999999925E-2</c:v>
                </c:pt>
                <c:pt idx="185">
                  <c:v>2.1849999999999925E-2</c:v>
                </c:pt>
                <c:pt idx="186">
                  <c:v>2.1859999999999925E-2</c:v>
                </c:pt>
                <c:pt idx="187">
                  <c:v>2.1869999999999924E-2</c:v>
                </c:pt>
                <c:pt idx="188">
                  <c:v>2.1879999999999924E-2</c:v>
                </c:pt>
                <c:pt idx="189">
                  <c:v>2.1889999999999923E-2</c:v>
                </c:pt>
                <c:pt idx="190">
                  <c:v>2.1899999999999923E-2</c:v>
                </c:pt>
                <c:pt idx="191">
                  <c:v>2.1909999999999923E-2</c:v>
                </c:pt>
                <c:pt idx="192">
                  <c:v>2.1919999999999922E-2</c:v>
                </c:pt>
                <c:pt idx="193">
                  <c:v>2.1929999999999922E-2</c:v>
                </c:pt>
                <c:pt idx="194">
                  <c:v>2.1939999999999921E-2</c:v>
                </c:pt>
                <c:pt idx="195">
                  <c:v>2.1949999999999921E-2</c:v>
                </c:pt>
                <c:pt idx="196">
                  <c:v>2.1959999999999921E-2</c:v>
                </c:pt>
                <c:pt idx="197">
                  <c:v>2.196999999999992E-2</c:v>
                </c:pt>
                <c:pt idx="198">
                  <c:v>2.197999999999992E-2</c:v>
                </c:pt>
                <c:pt idx="199">
                  <c:v>2.1989999999999919E-2</c:v>
                </c:pt>
                <c:pt idx="200">
                  <c:v>2.1999999999999919E-2</c:v>
                </c:pt>
                <c:pt idx="201">
                  <c:v>2.2009999999999919E-2</c:v>
                </c:pt>
                <c:pt idx="202">
                  <c:v>2.2019999999999918E-2</c:v>
                </c:pt>
                <c:pt idx="203">
                  <c:v>2.2029999999999918E-2</c:v>
                </c:pt>
                <c:pt idx="204">
                  <c:v>2.2039999999999917E-2</c:v>
                </c:pt>
                <c:pt idx="205">
                  <c:v>2.2049999999999917E-2</c:v>
                </c:pt>
                <c:pt idx="206">
                  <c:v>2.2059999999999916E-2</c:v>
                </c:pt>
                <c:pt idx="207">
                  <c:v>2.2069999999999916E-2</c:v>
                </c:pt>
                <c:pt idx="208">
                  <c:v>2.2079999999999916E-2</c:v>
                </c:pt>
                <c:pt idx="209">
                  <c:v>2.2089999999999915E-2</c:v>
                </c:pt>
                <c:pt idx="210">
                  <c:v>2.2099999999999915E-2</c:v>
                </c:pt>
                <c:pt idx="211">
                  <c:v>2.2109999999999914E-2</c:v>
                </c:pt>
                <c:pt idx="212">
                  <c:v>2.2119999999999914E-2</c:v>
                </c:pt>
                <c:pt idx="213">
                  <c:v>2.2129999999999914E-2</c:v>
                </c:pt>
                <c:pt idx="214">
                  <c:v>2.2139999999999913E-2</c:v>
                </c:pt>
                <c:pt idx="215">
                  <c:v>2.2149999999999913E-2</c:v>
                </c:pt>
                <c:pt idx="216">
                  <c:v>2.2159999999999912E-2</c:v>
                </c:pt>
                <c:pt idx="217">
                  <c:v>2.2169999999999912E-2</c:v>
                </c:pt>
                <c:pt idx="218">
                  <c:v>2.2179999999999912E-2</c:v>
                </c:pt>
                <c:pt idx="219">
                  <c:v>2.2189999999999911E-2</c:v>
                </c:pt>
                <c:pt idx="220">
                  <c:v>2.2199999999999911E-2</c:v>
                </c:pt>
                <c:pt idx="221">
                  <c:v>2.220999999999991E-2</c:v>
                </c:pt>
                <c:pt idx="222">
                  <c:v>2.221999999999991E-2</c:v>
                </c:pt>
                <c:pt idx="223">
                  <c:v>2.222999999999991E-2</c:v>
                </c:pt>
                <c:pt idx="224">
                  <c:v>2.2239999999999909E-2</c:v>
                </c:pt>
                <c:pt idx="225">
                  <c:v>2.2249999999999909E-2</c:v>
                </c:pt>
                <c:pt idx="226">
                  <c:v>2.2259999999999908E-2</c:v>
                </c:pt>
                <c:pt idx="227">
                  <c:v>2.2269999999999908E-2</c:v>
                </c:pt>
                <c:pt idx="228">
                  <c:v>2.2279999999999908E-2</c:v>
                </c:pt>
                <c:pt idx="229">
                  <c:v>2.2289999999999907E-2</c:v>
                </c:pt>
                <c:pt idx="230">
                  <c:v>2.2299999999999907E-2</c:v>
                </c:pt>
                <c:pt idx="231">
                  <c:v>2.2309999999999906E-2</c:v>
                </c:pt>
                <c:pt idx="232">
                  <c:v>2.2319999999999906E-2</c:v>
                </c:pt>
                <c:pt idx="233">
                  <c:v>2.2329999999999905E-2</c:v>
                </c:pt>
                <c:pt idx="234">
                  <c:v>2.2339999999999905E-2</c:v>
                </c:pt>
                <c:pt idx="235">
                  <c:v>2.2349999999999905E-2</c:v>
                </c:pt>
                <c:pt idx="236">
                  <c:v>2.2359999999999904E-2</c:v>
                </c:pt>
                <c:pt idx="237">
                  <c:v>2.2369999999999904E-2</c:v>
                </c:pt>
                <c:pt idx="238">
                  <c:v>2.2379999999999903E-2</c:v>
                </c:pt>
                <c:pt idx="239">
                  <c:v>2.2389999999999903E-2</c:v>
                </c:pt>
                <c:pt idx="240">
                  <c:v>2.2399999999999903E-2</c:v>
                </c:pt>
                <c:pt idx="241">
                  <c:v>2.2409999999999902E-2</c:v>
                </c:pt>
                <c:pt idx="242">
                  <c:v>2.2419999999999902E-2</c:v>
                </c:pt>
                <c:pt idx="243">
                  <c:v>2.2429999999999901E-2</c:v>
                </c:pt>
                <c:pt idx="244">
                  <c:v>2.2439999999999901E-2</c:v>
                </c:pt>
                <c:pt idx="245">
                  <c:v>2.2449999999999901E-2</c:v>
                </c:pt>
                <c:pt idx="246">
                  <c:v>2.24599999999999E-2</c:v>
                </c:pt>
                <c:pt idx="247">
                  <c:v>2.24699999999999E-2</c:v>
                </c:pt>
                <c:pt idx="248">
                  <c:v>2.2479999999999899E-2</c:v>
                </c:pt>
                <c:pt idx="249">
                  <c:v>2.2489999999999899E-2</c:v>
                </c:pt>
                <c:pt idx="250">
                  <c:v>2.2499999999999899E-2</c:v>
                </c:pt>
                <c:pt idx="251">
                  <c:v>2.2509999999999898E-2</c:v>
                </c:pt>
                <c:pt idx="252">
                  <c:v>2.2519999999999898E-2</c:v>
                </c:pt>
                <c:pt idx="253">
                  <c:v>2.2529999999999897E-2</c:v>
                </c:pt>
                <c:pt idx="254">
                  <c:v>2.2539999999999897E-2</c:v>
                </c:pt>
                <c:pt idx="255">
                  <c:v>2.2549999999999897E-2</c:v>
                </c:pt>
                <c:pt idx="256">
                  <c:v>2.2559999999999896E-2</c:v>
                </c:pt>
                <c:pt idx="257">
                  <c:v>2.2569999999999896E-2</c:v>
                </c:pt>
                <c:pt idx="258">
                  <c:v>2.2579999999999895E-2</c:v>
                </c:pt>
                <c:pt idx="259">
                  <c:v>2.2589999999999895E-2</c:v>
                </c:pt>
                <c:pt idx="260">
                  <c:v>2.2599999999999894E-2</c:v>
                </c:pt>
                <c:pt idx="261">
                  <c:v>2.2609999999999894E-2</c:v>
                </c:pt>
                <c:pt idx="262">
                  <c:v>2.2619999999999894E-2</c:v>
                </c:pt>
                <c:pt idx="263">
                  <c:v>2.2629999999999893E-2</c:v>
                </c:pt>
                <c:pt idx="264">
                  <c:v>2.2639999999999893E-2</c:v>
                </c:pt>
                <c:pt idx="265">
                  <c:v>2.2649999999999892E-2</c:v>
                </c:pt>
                <c:pt idx="266">
                  <c:v>2.2659999999999892E-2</c:v>
                </c:pt>
                <c:pt idx="267">
                  <c:v>2.2669999999999892E-2</c:v>
                </c:pt>
                <c:pt idx="268">
                  <c:v>2.2679999999999891E-2</c:v>
                </c:pt>
                <c:pt idx="269">
                  <c:v>2.2689999999999891E-2</c:v>
                </c:pt>
                <c:pt idx="270">
                  <c:v>2.269999999999989E-2</c:v>
                </c:pt>
                <c:pt idx="271">
                  <c:v>2.270999999999989E-2</c:v>
                </c:pt>
                <c:pt idx="272">
                  <c:v>2.271999999999989E-2</c:v>
                </c:pt>
                <c:pt idx="273">
                  <c:v>2.2729999999999889E-2</c:v>
                </c:pt>
                <c:pt idx="274">
                  <c:v>2.2739999999999889E-2</c:v>
                </c:pt>
                <c:pt idx="275">
                  <c:v>2.2749999999999888E-2</c:v>
                </c:pt>
                <c:pt idx="276">
                  <c:v>2.2759999999999888E-2</c:v>
                </c:pt>
                <c:pt idx="277">
                  <c:v>2.2769999999999888E-2</c:v>
                </c:pt>
                <c:pt idx="278">
                  <c:v>2.2779999999999887E-2</c:v>
                </c:pt>
                <c:pt idx="279">
                  <c:v>2.2789999999999887E-2</c:v>
                </c:pt>
                <c:pt idx="280">
                  <c:v>2.2799999999999886E-2</c:v>
                </c:pt>
                <c:pt idx="281">
                  <c:v>2.2809999999999886E-2</c:v>
                </c:pt>
                <c:pt idx="282">
                  <c:v>2.2819999999999886E-2</c:v>
                </c:pt>
                <c:pt idx="283">
                  <c:v>2.2829999999999885E-2</c:v>
                </c:pt>
                <c:pt idx="284">
                  <c:v>2.2839999999999885E-2</c:v>
                </c:pt>
                <c:pt idx="285">
                  <c:v>2.2849999999999884E-2</c:v>
                </c:pt>
                <c:pt idx="286">
                  <c:v>2.2859999999999884E-2</c:v>
                </c:pt>
                <c:pt idx="287">
                  <c:v>2.2869999999999883E-2</c:v>
                </c:pt>
                <c:pt idx="288">
                  <c:v>2.2879999999999883E-2</c:v>
                </c:pt>
                <c:pt idx="289">
                  <c:v>2.2889999999999883E-2</c:v>
                </c:pt>
                <c:pt idx="290">
                  <c:v>2.2899999999999882E-2</c:v>
                </c:pt>
                <c:pt idx="291">
                  <c:v>2.2909999999999882E-2</c:v>
                </c:pt>
                <c:pt idx="292">
                  <c:v>2.2919999999999881E-2</c:v>
                </c:pt>
                <c:pt idx="293">
                  <c:v>2.2929999999999881E-2</c:v>
                </c:pt>
                <c:pt idx="294">
                  <c:v>2.2939999999999881E-2</c:v>
                </c:pt>
                <c:pt idx="295">
                  <c:v>2.294999999999988E-2</c:v>
                </c:pt>
                <c:pt idx="296">
                  <c:v>2.295999999999988E-2</c:v>
                </c:pt>
                <c:pt idx="297">
                  <c:v>2.2969999999999879E-2</c:v>
                </c:pt>
                <c:pt idx="298">
                  <c:v>2.2979999999999879E-2</c:v>
                </c:pt>
                <c:pt idx="299">
                  <c:v>2.2989999999999879E-2</c:v>
                </c:pt>
                <c:pt idx="300">
                  <c:v>2.2999999999999878E-2</c:v>
                </c:pt>
                <c:pt idx="301">
                  <c:v>2.3009999999999878E-2</c:v>
                </c:pt>
                <c:pt idx="302">
                  <c:v>2.3019999999999877E-2</c:v>
                </c:pt>
                <c:pt idx="303">
                  <c:v>2.3029999999999877E-2</c:v>
                </c:pt>
                <c:pt idx="304">
                  <c:v>2.3039999999999877E-2</c:v>
                </c:pt>
                <c:pt idx="305">
                  <c:v>2.3049999999999876E-2</c:v>
                </c:pt>
                <c:pt idx="306">
                  <c:v>2.3059999999999876E-2</c:v>
                </c:pt>
                <c:pt idx="307">
                  <c:v>2.3069999999999875E-2</c:v>
                </c:pt>
                <c:pt idx="308">
                  <c:v>2.3079999999999875E-2</c:v>
                </c:pt>
                <c:pt idx="309">
                  <c:v>2.3089999999999875E-2</c:v>
                </c:pt>
                <c:pt idx="310">
                  <c:v>2.3099999999999874E-2</c:v>
                </c:pt>
                <c:pt idx="311">
                  <c:v>2.3109999999999874E-2</c:v>
                </c:pt>
                <c:pt idx="312">
                  <c:v>2.3119999999999873E-2</c:v>
                </c:pt>
                <c:pt idx="313">
                  <c:v>2.3129999999999873E-2</c:v>
                </c:pt>
                <c:pt idx="314">
                  <c:v>2.3139999999999872E-2</c:v>
                </c:pt>
                <c:pt idx="315">
                  <c:v>2.3149999999999872E-2</c:v>
                </c:pt>
                <c:pt idx="316">
                  <c:v>2.3159999999999872E-2</c:v>
                </c:pt>
                <c:pt idx="317">
                  <c:v>2.3169999999999871E-2</c:v>
                </c:pt>
                <c:pt idx="318">
                  <c:v>2.3179999999999871E-2</c:v>
                </c:pt>
                <c:pt idx="319">
                  <c:v>2.318999999999987E-2</c:v>
                </c:pt>
                <c:pt idx="320">
                  <c:v>2.319999999999987E-2</c:v>
                </c:pt>
                <c:pt idx="321">
                  <c:v>2.320999999999987E-2</c:v>
                </c:pt>
                <c:pt idx="322">
                  <c:v>2.3219999999999869E-2</c:v>
                </c:pt>
                <c:pt idx="323">
                  <c:v>2.3229999999999869E-2</c:v>
                </c:pt>
                <c:pt idx="324">
                  <c:v>2.3239999999999868E-2</c:v>
                </c:pt>
                <c:pt idx="325">
                  <c:v>2.3249999999999868E-2</c:v>
                </c:pt>
                <c:pt idx="326">
                  <c:v>2.3259999999999868E-2</c:v>
                </c:pt>
                <c:pt idx="327">
                  <c:v>2.3269999999999867E-2</c:v>
                </c:pt>
                <c:pt idx="328">
                  <c:v>2.3279999999999867E-2</c:v>
                </c:pt>
                <c:pt idx="329">
                  <c:v>2.3289999999999866E-2</c:v>
                </c:pt>
                <c:pt idx="330">
                  <c:v>2.3299999999999866E-2</c:v>
                </c:pt>
                <c:pt idx="331">
                  <c:v>2.3309999999999866E-2</c:v>
                </c:pt>
                <c:pt idx="332">
                  <c:v>2.3319999999999865E-2</c:v>
                </c:pt>
                <c:pt idx="333">
                  <c:v>2.3329999999999865E-2</c:v>
                </c:pt>
                <c:pt idx="334">
                  <c:v>2.3339999999999864E-2</c:v>
                </c:pt>
                <c:pt idx="335">
                  <c:v>2.3349999999999864E-2</c:v>
                </c:pt>
                <c:pt idx="336">
                  <c:v>2.3359999999999864E-2</c:v>
                </c:pt>
                <c:pt idx="337">
                  <c:v>2.3369999999999863E-2</c:v>
                </c:pt>
                <c:pt idx="338">
                  <c:v>2.3379999999999863E-2</c:v>
                </c:pt>
                <c:pt idx="339">
                  <c:v>2.3389999999999862E-2</c:v>
                </c:pt>
                <c:pt idx="340">
                  <c:v>2.3399999999999862E-2</c:v>
                </c:pt>
                <c:pt idx="341">
                  <c:v>2.3409999999999861E-2</c:v>
                </c:pt>
                <c:pt idx="342">
                  <c:v>2.3419999999999861E-2</c:v>
                </c:pt>
                <c:pt idx="343">
                  <c:v>2.3429999999999861E-2</c:v>
                </c:pt>
                <c:pt idx="344">
                  <c:v>2.343999999999986E-2</c:v>
                </c:pt>
                <c:pt idx="345">
                  <c:v>2.344999999999986E-2</c:v>
                </c:pt>
                <c:pt idx="346">
                  <c:v>2.3459999999999859E-2</c:v>
                </c:pt>
                <c:pt idx="347">
                  <c:v>2.3469999999999859E-2</c:v>
                </c:pt>
                <c:pt idx="348">
                  <c:v>2.3479999999999859E-2</c:v>
                </c:pt>
                <c:pt idx="349">
                  <c:v>2.3489999999999858E-2</c:v>
                </c:pt>
                <c:pt idx="350">
                  <c:v>2.3499999999999858E-2</c:v>
                </c:pt>
                <c:pt idx="351">
                  <c:v>2.3509999999999857E-2</c:v>
                </c:pt>
                <c:pt idx="352">
                  <c:v>2.3519999999999857E-2</c:v>
                </c:pt>
                <c:pt idx="353">
                  <c:v>2.3529999999999857E-2</c:v>
                </c:pt>
                <c:pt idx="354">
                  <c:v>2.3539999999999856E-2</c:v>
                </c:pt>
                <c:pt idx="355">
                  <c:v>2.3549999999999856E-2</c:v>
                </c:pt>
                <c:pt idx="356">
                  <c:v>2.3559999999999855E-2</c:v>
                </c:pt>
                <c:pt idx="357">
                  <c:v>2.3569999999999855E-2</c:v>
                </c:pt>
                <c:pt idx="358">
                  <c:v>2.3579999999999855E-2</c:v>
                </c:pt>
                <c:pt idx="359">
                  <c:v>2.3589999999999854E-2</c:v>
                </c:pt>
                <c:pt idx="360">
                  <c:v>2.3599999999999854E-2</c:v>
                </c:pt>
                <c:pt idx="361">
                  <c:v>2.3609999999999853E-2</c:v>
                </c:pt>
                <c:pt idx="362">
                  <c:v>2.3619999999999853E-2</c:v>
                </c:pt>
                <c:pt idx="363">
                  <c:v>2.3629999999999853E-2</c:v>
                </c:pt>
                <c:pt idx="364">
                  <c:v>2.3639999999999852E-2</c:v>
                </c:pt>
                <c:pt idx="365">
                  <c:v>2.3649999999999852E-2</c:v>
                </c:pt>
                <c:pt idx="366">
                  <c:v>2.3659999999999851E-2</c:v>
                </c:pt>
                <c:pt idx="367">
                  <c:v>2.3669999999999851E-2</c:v>
                </c:pt>
                <c:pt idx="368">
                  <c:v>2.367999999999985E-2</c:v>
                </c:pt>
                <c:pt idx="369">
                  <c:v>2.368999999999985E-2</c:v>
                </c:pt>
                <c:pt idx="370">
                  <c:v>2.369999999999985E-2</c:v>
                </c:pt>
                <c:pt idx="371">
                  <c:v>2.3709999999999849E-2</c:v>
                </c:pt>
                <c:pt idx="372">
                  <c:v>2.3719999999999849E-2</c:v>
                </c:pt>
                <c:pt idx="373">
                  <c:v>2.3729999999999848E-2</c:v>
                </c:pt>
                <c:pt idx="374">
                  <c:v>2.3739999999999848E-2</c:v>
                </c:pt>
                <c:pt idx="375">
                  <c:v>2.3749999999999848E-2</c:v>
                </c:pt>
                <c:pt idx="376">
                  <c:v>2.3759999999999847E-2</c:v>
                </c:pt>
                <c:pt idx="377">
                  <c:v>2.3769999999999847E-2</c:v>
                </c:pt>
                <c:pt idx="378">
                  <c:v>2.3779999999999846E-2</c:v>
                </c:pt>
                <c:pt idx="379">
                  <c:v>2.3789999999999846E-2</c:v>
                </c:pt>
                <c:pt idx="380">
                  <c:v>2.3799999999999846E-2</c:v>
                </c:pt>
                <c:pt idx="381">
                  <c:v>2.3809999999999845E-2</c:v>
                </c:pt>
                <c:pt idx="382">
                  <c:v>2.3819999999999845E-2</c:v>
                </c:pt>
                <c:pt idx="383">
                  <c:v>2.3829999999999844E-2</c:v>
                </c:pt>
                <c:pt idx="384">
                  <c:v>2.3839999999999844E-2</c:v>
                </c:pt>
                <c:pt idx="385">
                  <c:v>2.3849999999999844E-2</c:v>
                </c:pt>
                <c:pt idx="386">
                  <c:v>2.3859999999999843E-2</c:v>
                </c:pt>
                <c:pt idx="387">
                  <c:v>2.3869999999999843E-2</c:v>
                </c:pt>
                <c:pt idx="388">
                  <c:v>2.3879999999999842E-2</c:v>
                </c:pt>
                <c:pt idx="389">
                  <c:v>2.3889999999999842E-2</c:v>
                </c:pt>
                <c:pt idx="390">
                  <c:v>2.3899999999999842E-2</c:v>
                </c:pt>
                <c:pt idx="391">
                  <c:v>2.3909999999999841E-2</c:v>
                </c:pt>
                <c:pt idx="392">
                  <c:v>2.3919999999999841E-2</c:v>
                </c:pt>
                <c:pt idx="393">
                  <c:v>2.392999999999984E-2</c:v>
                </c:pt>
                <c:pt idx="394">
                  <c:v>2.393999999999984E-2</c:v>
                </c:pt>
                <c:pt idx="395">
                  <c:v>2.3949999999999839E-2</c:v>
                </c:pt>
                <c:pt idx="396">
                  <c:v>2.3959999999999839E-2</c:v>
                </c:pt>
                <c:pt idx="397">
                  <c:v>2.3969999999999839E-2</c:v>
                </c:pt>
                <c:pt idx="398">
                  <c:v>2.3979999999999838E-2</c:v>
                </c:pt>
                <c:pt idx="399">
                  <c:v>2.3989999999999838E-2</c:v>
                </c:pt>
                <c:pt idx="400">
                  <c:v>2.3999999999999837E-2</c:v>
                </c:pt>
                <c:pt idx="401">
                  <c:v>2.4009999999999837E-2</c:v>
                </c:pt>
                <c:pt idx="402">
                  <c:v>2.4019999999999837E-2</c:v>
                </c:pt>
                <c:pt idx="403">
                  <c:v>2.4029999999999836E-2</c:v>
                </c:pt>
                <c:pt idx="404">
                  <c:v>2.4039999999999836E-2</c:v>
                </c:pt>
                <c:pt idx="405">
                  <c:v>2.4049999999999835E-2</c:v>
                </c:pt>
                <c:pt idx="406">
                  <c:v>2.4059999999999835E-2</c:v>
                </c:pt>
                <c:pt idx="407">
                  <c:v>2.4069999999999835E-2</c:v>
                </c:pt>
                <c:pt idx="408">
                  <c:v>2.4079999999999834E-2</c:v>
                </c:pt>
                <c:pt idx="409">
                  <c:v>2.4089999999999834E-2</c:v>
                </c:pt>
                <c:pt idx="410">
                  <c:v>2.4099999999999833E-2</c:v>
                </c:pt>
                <c:pt idx="411">
                  <c:v>2.4109999999999833E-2</c:v>
                </c:pt>
                <c:pt idx="412">
                  <c:v>2.4119999999999833E-2</c:v>
                </c:pt>
                <c:pt idx="413">
                  <c:v>2.4129999999999832E-2</c:v>
                </c:pt>
                <c:pt idx="414">
                  <c:v>2.4139999999999832E-2</c:v>
                </c:pt>
                <c:pt idx="415">
                  <c:v>2.4149999999999831E-2</c:v>
                </c:pt>
                <c:pt idx="416">
                  <c:v>2.4159999999999831E-2</c:v>
                </c:pt>
                <c:pt idx="417">
                  <c:v>2.4169999999999831E-2</c:v>
                </c:pt>
                <c:pt idx="418">
                  <c:v>2.417999999999983E-2</c:v>
                </c:pt>
                <c:pt idx="419">
                  <c:v>2.418999999999983E-2</c:v>
                </c:pt>
                <c:pt idx="420">
                  <c:v>2.4199999999999829E-2</c:v>
                </c:pt>
                <c:pt idx="421">
                  <c:v>2.4209999999999829E-2</c:v>
                </c:pt>
                <c:pt idx="422">
                  <c:v>2.4219999999999828E-2</c:v>
                </c:pt>
                <c:pt idx="423">
                  <c:v>2.4229999999999828E-2</c:v>
                </c:pt>
                <c:pt idx="424">
                  <c:v>2.4239999999999828E-2</c:v>
                </c:pt>
                <c:pt idx="425">
                  <c:v>2.4249999999999827E-2</c:v>
                </c:pt>
                <c:pt idx="426">
                  <c:v>2.4259999999999827E-2</c:v>
                </c:pt>
                <c:pt idx="427">
                  <c:v>2.4269999999999826E-2</c:v>
                </c:pt>
                <c:pt idx="428">
                  <c:v>2.4279999999999826E-2</c:v>
                </c:pt>
                <c:pt idx="429">
                  <c:v>2.4289999999999826E-2</c:v>
                </c:pt>
                <c:pt idx="430">
                  <c:v>2.4299999999999825E-2</c:v>
                </c:pt>
                <c:pt idx="431">
                  <c:v>2.4309999999999825E-2</c:v>
                </c:pt>
                <c:pt idx="432">
                  <c:v>2.4319999999999824E-2</c:v>
                </c:pt>
                <c:pt idx="433">
                  <c:v>2.4329999999999824E-2</c:v>
                </c:pt>
                <c:pt idx="434">
                  <c:v>2.4339999999999824E-2</c:v>
                </c:pt>
                <c:pt idx="435">
                  <c:v>2.4349999999999823E-2</c:v>
                </c:pt>
                <c:pt idx="436">
                  <c:v>2.4359999999999823E-2</c:v>
                </c:pt>
                <c:pt idx="437">
                  <c:v>2.4369999999999822E-2</c:v>
                </c:pt>
                <c:pt idx="438">
                  <c:v>2.4379999999999822E-2</c:v>
                </c:pt>
                <c:pt idx="439">
                  <c:v>2.4389999999999822E-2</c:v>
                </c:pt>
                <c:pt idx="440">
                  <c:v>2.4399999999999821E-2</c:v>
                </c:pt>
                <c:pt idx="441">
                  <c:v>2.4409999999999821E-2</c:v>
                </c:pt>
                <c:pt idx="442">
                  <c:v>2.441999999999982E-2</c:v>
                </c:pt>
                <c:pt idx="443">
                  <c:v>2.442999999999982E-2</c:v>
                </c:pt>
                <c:pt idx="444">
                  <c:v>2.443999999999982E-2</c:v>
                </c:pt>
                <c:pt idx="445">
                  <c:v>2.4449999999999819E-2</c:v>
                </c:pt>
                <c:pt idx="446">
                  <c:v>2.4459999999999819E-2</c:v>
                </c:pt>
                <c:pt idx="447">
                  <c:v>2.4469999999999818E-2</c:v>
                </c:pt>
                <c:pt idx="448">
                  <c:v>2.4479999999999818E-2</c:v>
                </c:pt>
                <c:pt idx="449">
                  <c:v>2.4489999999999817E-2</c:v>
                </c:pt>
                <c:pt idx="450">
                  <c:v>2.4499999999999817E-2</c:v>
                </c:pt>
                <c:pt idx="451">
                  <c:v>2.4509999999999817E-2</c:v>
                </c:pt>
                <c:pt idx="452">
                  <c:v>2.4519999999999816E-2</c:v>
                </c:pt>
                <c:pt idx="453">
                  <c:v>2.4529999999999816E-2</c:v>
                </c:pt>
                <c:pt idx="454">
                  <c:v>2.4539999999999815E-2</c:v>
                </c:pt>
                <c:pt idx="455">
                  <c:v>2.4549999999999815E-2</c:v>
                </c:pt>
                <c:pt idx="456">
                  <c:v>2.4559999999999815E-2</c:v>
                </c:pt>
                <c:pt idx="457">
                  <c:v>2.4569999999999814E-2</c:v>
                </c:pt>
                <c:pt idx="458">
                  <c:v>2.4579999999999814E-2</c:v>
                </c:pt>
                <c:pt idx="459">
                  <c:v>2.4589999999999813E-2</c:v>
                </c:pt>
                <c:pt idx="460">
                  <c:v>2.4599999999999813E-2</c:v>
                </c:pt>
                <c:pt idx="461">
                  <c:v>2.4609999999999813E-2</c:v>
                </c:pt>
                <c:pt idx="462">
                  <c:v>2.4619999999999812E-2</c:v>
                </c:pt>
                <c:pt idx="463">
                  <c:v>2.4629999999999812E-2</c:v>
                </c:pt>
                <c:pt idx="464">
                  <c:v>2.4639999999999811E-2</c:v>
                </c:pt>
                <c:pt idx="465">
                  <c:v>2.4649999999999811E-2</c:v>
                </c:pt>
                <c:pt idx="466">
                  <c:v>2.4659999999999811E-2</c:v>
                </c:pt>
                <c:pt idx="467">
                  <c:v>2.466999999999981E-2</c:v>
                </c:pt>
                <c:pt idx="468">
                  <c:v>2.467999999999981E-2</c:v>
                </c:pt>
                <c:pt idx="469">
                  <c:v>2.4689999999999809E-2</c:v>
                </c:pt>
                <c:pt idx="470">
                  <c:v>2.4699999999999809E-2</c:v>
                </c:pt>
                <c:pt idx="471">
                  <c:v>2.4709999999999809E-2</c:v>
                </c:pt>
                <c:pt idx="472">
                  <c:v>2.4719999999999808E-2</c:v>
                </c:pt>
                <c:pt idx="473">
                  <c:v>2.4729999999999808E-2</c:v>
                </c:pt>
                <c:pt idx="474">
                  <c:v>2.4739999999999807E-2</c:v>
                </c:pt>
                <c:pt idx="475">
                  <c:v>2.4749999999999807E-2</c:v>
                </c:pt>
                <c:pt idx="476">
                  <c:v>2.4759999999999806E-2</c:v>
                </c:pt>
                <c:pt idx="477">
                  <c:v>2.4769999999999806E-2</c:v>
                </c:pt>
                <c:pt idx="478">
                  <c:v>2.4779999999999806E-2</c:v>
                </c:pt>
                <c:pt idx="479">
                  <c:v>2.4789999999999805E-2</c:v>
                </c:pt>
                <c:pt idx="480">
                  <c:v>2.4799999999999805E-2</c:v>
                </c:pt>
                <c:pt idx="481">
                  <c:v>2.4809999999999804E-2</c:v>
                </c:pt>
                <c:pt idx="482">
                  <c:v>2.4819999999999804E-2</c:v>
                </c:pt>
                <c:pt idx="483">
                  <c:v>2.4829999999999804E-2</c:v>
                </c:pt>
                <c:pt idx="484">
                  <c:v>2.4839999999999803E-2</c:v>
                </c:pt>
                <c:pt idx="485">
                  <c:v>2.4849999999999803E-2</c:v>
                </c:pt>
                <c:pt idx="486">
                  <c:v>2.4859999999999802E-2</c:v>
                </c:pt>
                <c:pt idx="487">
                  <c:v>2.4869999999999802E-2</c:v>
                </c:pt>
                <c:pt idx="488">
                  <c:v>2.4879999999999802E-2</c:v>
                </c:pt>
                <c:pt idx="489">
                  <c:v>2.4889999999999801E-2</c:v>
                </c:pt>
                <c:pt idx="490">
                  <c:v>2.4899999999999801E-2</c:v>
                </c:pt>
                <c:pt idx="491">
                  <c:v>2.49099999999998E-2</c:v>
                </c:pt>
                <c:pt idx="492">
                  <c:v>2.49199999999998E-2</c:v>
                </c:pt>
                <c:pt idx="493">
                  <c:v>2.49299999999998E-2</c:v>
                </c:pt>
                <c:pt idx="494">
                  <c:v>2.4939999999999799E-2</c:v>
                </c:pt>
                <c:pt idx="495">
                  <c:v>2.4949999999999799E-2</c:v>
                </c:pt>
                <c:pt idx="496">
                  <c:v>2.4959999999999798E-2</c:v>
                </c:pt>
                <c:pt idx="497">
                  <c:v>2.4969999999999798E-2</c:v>
                </c:pt>
                <c:pt idx="498">
                  <c:v>2.4979999999999798E-2</c:v>
                </c:pt>
                <c:pt idx="499">
                  <c:v>2.4989999999999797E-2</c:v>
                </c:pt>
                <c:pt idx="500">
                  <c:v>2.4999999999999797E-2</c:v>
                </c:pt>
                <c:pt idx="501">
                  <c:v>2.5009999999999796E-2</c:v>
                </c:pt>
                <c:pt idx="502">
                  <c:v>2.5019999999999796E-2</c:v>
                </c:pt>
                <c:pt idx="503">
                  <c:v>2.5029999999999795E-2</c:v>
                </c:pt>
                <c:pt idx="504">
                  <c:v>2.5039999999999795E-2</c:v>
                </c:pt>
                <c:pt idx="505">
                  <c:v>2.5049999999999795E-2</c:v>
                </c:pt>
                <c:pt idx="506">
                  <c:v>2.5059999999999794E-2</c:v>
                </c:pt>
                <c:pt idx="507">
                  <c:v>2.5069999999999794E-2</c:v>
                </c:pt>
                <c:pt idx="508">
                  <c:v>2.5079999999999793E-2</c:v>
                </c:pt>
                <c:pt idx="509">
                  <c:v>2.5089999999999793E-2</c:v>
                </c:pt>
                <c:pt idx="510">
                  <c:v>2.5099999999999793E-2</c:v>
                </c:pt>
                <c:pt idx="511">
                  <c:v>2.5109999999999792E-2</c:v>
                </c:pt>
                <c:pt idx="512">
                  <c:v>2.5119999999999792E-2</c:v>
                </c:pt>
                <c:pt idx="513">
                  <c:v>2.5129999999999791E-2</c:v>
                </c:pt>
                <c:pt idx="514">
                  <c:v>2.5139999999999791E-2</c:v>
                </c:pt>
                <c:pt idx="515">
                  <c:v>2.5149999999999791E-2</c:v>
                </c:pt>
                <c:pt idx="516">
                  <c:v>2.515999999999979E-2</c:v>
                </c:pt>
                <c:pt idx="517">
                  <c:v>2.516999999999979E-2</c:v>
                </c:pt>
                <c:pt idx="518">
                  <c:v>2.5179999999999789E-2</c:v>
                </c:pt>
                <c:pt idx="519">
                  <c:v>2.5189999999999789E-2</c:v>
                </c:pt>
                <c:pt idx="520">
                  <c:v>2.5199999999999789E-2</c:v>
                </c:pt>
                <c:pt idx="521">
                  <c:v>2.5209999999999788E-2</c:v>
                </c:pt>
                <c:pt idx="522">
                  <c:v>2.5219999999999788E-2</c:v>
                </c:pt>
                <c:pt idx="523">
                  <c:v>2.5229999999999787E-2</c:v>
                </c:pt>
                <c:pt idx="524">
                  <c:v>2.5239999999999787E-2</c:v>
                </c:pt>
                <c:pt idx="525">
                  <c:v>2.5249999999999787E-2</c:v>
                </c:pt>
                <c:pt idx="526">
                  <c:v>2.5259999999999786E-2</c:v>
                </c:pt>
                <c:pt idx="527">
                  <c:v>2.5269999999999786E-2</c:v>
                </c:pt>
                <c:pt idx="528">
                  <c:v>2.5279999999999785E-2</c:v>
                </c:pt>
                <c:pt idx="529">
                  <c:v>2.5289999999999785E-2</c:v>
                </c:pt>
                <c:pt idx="530">
                  <c:v>2.5299999999999784E-2</c:v>
                </c:pt>
                <c:pt idx="531">
                  <c:v>2.5309999999999784E-2</c:v>
                </c:pt>
                <c:pt idx="532">
                  <c:v>2.5319999999999784E-2</c:v>
                </c:pt>
                <c:pt idx="533">
                  <c:v>2.5329999999999783E-2</c:v>
                </c:pt>
                <c:pt idx="534">
                  <c:v>2.5339999999999783E-2</c:v>
                </c:pt>
                <c:pt idx="535">
                  <c:v>2.5349999999999782E-2</c:v>
                </c:pt>
                <c:pt idx="536">
                  <c:v>2.5359999999999782E-2</c:v>
                </c:pt>
                <c:pt idx="537">
                  <c:v>2.5369999999999782E-2</c:v>
                </c:pt>
                <c:pt idx="538">
                  <c:v>2.5379999999999781E-2</c:v>
                </c:pt>
                <c:pt idx="539">
                  <c:v>2.5389999999999781E-2</c:v>
                </c:pt>
                <c:pt idx="540">
                  <c:v>2.539999999999978E-2</c:v>
                </c:pt>
                <c:pt idx="541">
                  <c:v>2.540999999999978E-2</c:v>
                </c:pt>
                <c:pt idx="542">
                  <c:v>2.541999999999978E-2</c:v>
                </c:pt>
                <c:pt idx="543">
                  <c:v>2.5429999999999779E-2</c:v>
                </c:pt>
                <c:pt idx="544">
                  <c:v>2.5439999999999779E-2</c:v>
                </c:pt>
                <c:pt idx="545">
                  <c:v>2.5449999999999778E-2</c:v>
                </c:pt>
                <c:pt idx="546">
                  <c:v>2.5459999999999778E-2</c:v>
                </c:pt>
                <c:pt idx="547">
                  <c:v>2.5469999999999778E-2</c:v>
                </c:pt>
                <c:pt idx="548">
                  <c:v>2.5479999999999777E-2</c:v>
                </c:pt>
                <c:pt idx="549">
                  <c:v>2.5489999999999777E-2</c:v>
                </c:pt>
                <c:pt idx="550">
                  <c:v>2.5499999999999776E-2</c:v>
                </c:pt>
                <c:pt idx="551">
                  <c:v>2.5509999999999776E-2</c:v>
                </c:pt>
                <c:pt idx="552">
                  <c:v>2.5519999999999776E-2</c:v>
                </c:pt>
                <c:pt idx="553">
                  <c:v>2.5529999999999775E-2</c:v>
                </c:pt>
                <c:pt idx="554">
                  <c:v>2.5539999999999775E-2</c:v>
                </c:pt>
                <c:pt idx="555">
                  <c:v>2.5549999999999774E-2</c:v>
                </c:pt>
                <c:pt idx="556">
                  <c:v>2.5559999999999774E-2</c:v>
                </c:pt>
                <c:pt idx="557">
                  <c:v>2.5569999999999773E-2</c:v>
                </c:pt>
                <c:pt idx="558">
                  <c:v>2.5579999999999773E-2</c:v>
                </c:pt>
                <c:pt idx="559">
                  <c:v>2.5589999999999773E-2</c:v>
                </c:pt>
                <c:pt idx="560">
                  <c:v>2.5599999999999772E-2</c:v>
                </c:pt>
                <c:pt idx="561">
                  <c:v>2.5609999999999772E-2</c:v>
                </c:pt>
                <c:pt idx="562">
                  <c:v>2.5619999999999771E-2</c:v>
                </c:pt>
                <c:pt idx="563">
                  <c:v>2.5629999999999771E-2</c:v>
                </c:pt>
                <c:pt idx="564">
                  <c:v>2.5639999999999771E-2</c:v>
                </c:pt>
                <c:pt idx="565">
                  <c:v>2.564999999999977E-2</c:v>
                </c:pt>
                <c:pt idx="566">
                  <c:v>2.565999999999977E-2</c:v>
                </c:pt>
                <c:pt idx="567">
                  <c:v>2.5669999999999769E-2</c:v>
                </c:pt>
                <c:pt idx="568">
                  <c:v>2.5679999999999769E-2</c:v>
                </c:pt>
                <c:pt idx="569">
                  <c:v>2.5689999999999769E-2</c:v>
                </c:pt>
                <c:pt idx="570">
                  <c:v>2.5699999999999768E-2</c:v>
                </c:pt>
                <c:pt idx="571">
                  <c:v>2.5709999999999768E-2</c:v>
                </c:pt>
                <c:pt idx="572">
                  <c:v>2.5719999999999767E-2</c:v>
                </c:pt>
                <c:pt idx="573">
                  <c:v>2.5729999999999767E-2</c:v>
                </c:pt>
                <c:pt idx="574">
                  <c:v>2.5739999999999767E-2</c:v>
                </c:pt>
                <c:pt idx="575">
                  <c:v>2.5749999999999766E-2</c:v>
                </c:pt>
                <c:pt idx="576">
                  <c:v>2.5759999999999766E-2</c:v>
                </c:pt>
                <c:pt idx="577">
                  <c:v>2.5769999999999765E-2</c:v>
                </c:pt>
                <c:pt idx="578">
                  <c:v>2.5779999999999765E-2</c:v>
                </c:pt>
                <c:pt idx="579">
                  <c:v>2.5789999999999765E-2</c:v>
                </c:pt>
                <c:pt idx="580">
                  <c:v>2.5799999999999764E-2</c:v>
                </c:pt>
                <c:pt idx="581">
                  <c:v>2.5809999999999764E-2</c:v>
                </c:pt>
                <c:pt idx="582">
                  <c:v>2.5819999999999763E-2</c:v>
                </c:pt>
                <c:pt idx="583">
                  <c:v>2.5829999999999763E-2</c:v>
                </c:pt>
                <c:pt idx="584">
                  <c:v>2.5839999999999762E-2</c:v>
                </c:pt>
                <c:pt idx="585">
                  <c:v>2.5849999999999762E-2</c:v>
                </c:pt>
                <c:pt idx="586">
                  <c:v>2.5859999999999762E-2</c:v>
                </c:pt>
                <c:pt idx="587">
                  <c:v>2.5869999999999761E-2</c:v>
                </c:pt>
                <c:pt idx="588">
                  <c:v>2.5879999999999761E-2</c:v>
                </c:pt>
                <c:pt idx="589">
                  <c:v>2.588999999999976E-2</c:v>
                </c:pt>
                <c:pt idx="590">
                  <c:v>2.589999999999976E-2</c:v>
                </c:pt>
                <c:pt idx="591">
                  <c:v>2.590999999999976E-2</c:v>
                </c:pt>
                <c:pt idx="592">
                  <c:v>2.5919999999999759E-2</c:v>
                </c:pt>
                <c:pt idx="593">
                  <c:v>2.5929999999999759E-2</c:v>
                </c:pt>
                <c:pt idx="594">
                  <c:v>2.5939999999999758E-2</c:v>
                </c:pt>
                <c:pt idx="595">
                  <c:v>2.5949999999999758E-2</c:v>
                </c:pt>
                <c:pt idx="596">
                  <c:v>2.5959999999999758E-2</c:v>
                </c:pt>
                <c:pt idx="597">
                  <c:v>2.5969999999999757E-2</c:v>
                </c:pt>
                <c:pt idx="598">
                  <c:v>2.5979999999999757E-2</c:v>
                </c:pt>
                <c:pt idx="599">
                  <c:v>2.5989999999999756E-2</c:v>
                </c:pt>
                <c:pt idx="600">
                  <c:v>2.5999999999999756E-2</c:v>
                </c:pt>
                <c:pt idx="601">
                  <c:v>2.6009999999999756E-2</c:v>
                </c:pt>
                <c:pt idx="602">
                  <c:v>2.6019999999999755E-2</c:v>
                </c:pt>
                <c:pt idx="603">
                  <c:v>2.6029999999999755E-2</c:v>
                </c:pt>
                <c:pt idx="604">
                  <c:v>2.6039999999999754E-2</c:v>
                </c:pt>
                <c:pt idx="605">
                  <c:v>2.6049999999999754E-2</c:v>
                </c:pt>
                <c:pt idx="606">
                  <c:v>2.6059999999999754E-2</c:v>
                </c:pt>
                <c:pt idx="607">
                  <c:v>2.6069999999999753E-2</c:v>
                </c:pt>
                <c:pt idx="608">
                  <c:v>2.6079999999999753E-2</c:v>
                </c:pt>
                <c:pt idx="609">
                  <c:v>2.6089999999999752E-2</c:v>
                </c:pt>
                <c:pt idx="610">
                  <c:v>2.6099999999999752E-2</c:v>
                </c:pt>
                <c:pt idx="611">
                  <c:v>2.6109999999999751E-2</c:v>
                </c:pt>
                <c:pt idx="612">
                  <c:v>2.6119999999999751E-2</c:v>
                </c:pt>
                <c:pt idx="613">
                  <c:v>2.6129999999999751E-2</c:v>
                </c:pt>
                <c:pt idx="614">
                  <c:v>2.613999999999975E-2</c:v>
                </c:pt>
                <c:pt idx="615">
                  <c:v>2.614999999999975E-2</c:v>
                </c:pt>
                <c:pt idx="616">
                  <c:v>2.6159999999999749E-2</c:v>
                </c:pt>
                <c:pt idx="617">
                  <c:v>2.6169999999999749E-2</c:v>
                </c:pt>
                <c:pt idx="618">
                  <c:v>2.6179999999999749E-2</c:v>
                </c:pt>
                <c:pt idx="619">
                  <c:v>2.6189999999999748E-2</c:v>
                </c:pt>
                <c:pt idx="620">
                  <c:v>2.6199999999999748E-2</c:v>
                </c:pt>
                <c:pt idx="621">
                  <c:v>2.6209999999999747E-2</c:v>
                </c:pt>
                <c:pt idx="622">
                  <c:v>2.6219999999999747E-2</c:v>
                </c:pt>
                <c:pt idx="623">
                  <c:v>2.6229999999999747E-2</c:v>
                </c:pt>
                <c:pt idx="624">
                  <c:v>2.6239999999999746E-2</c:v>
                </c:pt>
                <c:pt idx="625">
                  <c:v>2.6249999999999746E-2</c:v>
                </c:pt>
                <c:pt idx="626">
                  <c:v>2.6259999999999745E-2</c:v>
                </c:pt>
                <c:pt idx="627">
                  <c:v>2.6269999999999745E-2</c:v>
                </c:pt>
                <c:pt idx="628">
                  <c:v>2.6279999999999745E-2</c:v>
                </c:pt>
                <c:pt idx="629">
                  <c:v>2.6289999999999744E-2</c:v>
                </c:pt>
                <c:pt idx="630">
                  <c:v>2.6299999999999744E-2</c:v>
                </c:pt>
                <c:pt idx="631">
                  <c:v>2.6309999999999743E-2</c:v>
                </c:pt>
                <c:pt idx="632">
                  <c:v>2.6319999999999743E-2</c:v>
                </c:pt>
                <c:pt idx="633">
                  <c:v>2.6329999999999742E-2</c:v>
                </c:pt>
                <c:pt idx="634">
                  <c:v>2.6339999999999742E-2</c:v>
                </c:pt>
                <c:pt idx="635">
                  <c:v>2.6349999999999742E-2</c:v>
                </c:pt>
                <c:pt idx="636">
                  <c:v>2.6359999999999741E-2</c:v>
                </c:pt>
                <c:pt idx="637">
                  <c:v>2.6369999999999741E-2</c:v>
                </c:pt>
                <c:pt idx="638">
                  <c:v>2.637999999999974E-2</c:v>
                </c:pt>
                <c:pt idx="639">
                  <c:v>2.638999999999974E-2</c:v>
                </c:pt>
                <c:pt idx="640">
                  <c:v>2.639999999999974E-2</c:v>
                </c:pt>
                <c:pt idx="641">
                  <c:v>2.6409999999999739E-2</c:v>
                </c:pt>
                <c:pt idx="642">
                  <c:v>2.6419999999999739E-2</c:v>
                </c:pt>
                <c:pt idx="643">
                  <c:v>2.6429999999999738E-2</c:v>
                </c:pt>
                <c:pt idx="644">
                  <c:v>2.6439999999999738E-2</c:v>
                </c:pt>
                <c:pt idx="645">
                  <c:v>2.6449999999999738E-2</c:v>
                </c:pt>
                <c:pt idx="646">
                  <c:v>2.6459999999999737E-2</c:v>
                </c:pt>
                <c:pt idx="647">
                  <c:v>2.6469999999999737E-2</c:v>
                </c:pt>
                <c:pt idx="648">
                  <c:v>2.6479999999999736E-2</c:v>
                </c:pt>
                <c:pt idx="649">
                  <c:v>2.6489999999999736E-2</c:v>
                </c:pt>
                <c:pt idx="650">
                  <c:v>2.6499999999999736E-2</c:v>
                </c:pt>
                <c:pt idx="651">
                  <c:v>2.6509999999999735E-2</c:v>
                </c:pt>
                <c:pt idx="652">
                  <c:v>2.6519999999999735E-2</c:v>
                </c:pt>
                <c:pt idx="653">
                  <c:v>2.6529999999999734E-2</c:v>
                </c:pt>
                <c:pt idx="654">
                  <c:v>2.6539999999999734E-2</c:v>
                </c:pt>
                <c:pt idx="655">
                  <c:v>2.6549999999999734E-2</c:v>
                </c:pt>
                <c:pt idx="656">
                  <c:v>2.6559999999999733E-2</c:v>
                </c:pt>
                <c:pt idx="657">
                  <c:v>2.6569999999999733E-2</c:v>
                </c:pt>
                <c:pt idx="658">
                  <c:v>2.6579999999999732E-2</c:v>
                </c:pt>
                <c:pt idx="659">
                  <c:v>2.6589999999999732E-2</c:v>
                </c:pt>
                <c:pt idx="660">
                  <c:v>2.6599999999999731E-2</c:v>
                </c:pt>
                <c:pt idx="661">
                  <c:v>2.6609999999999731E-2</c:v>
                </c:pt>
                <c:pt idx="662">
                  <c:v>2.6619999999999731E-2</c:v>
                </c:pt>
                <c:pt idx="663">
                  <c:v>2.662999999999973E-2</c:v>
                </c:pt>
                <c:pt idx="664">
                  <c:v>2.663999999999973E-2</c:v>
                </c:pt>
                <c:pt idx="665">
                  <c:v>2.6649999999999729E-2</c:v>
                </c:pt>
                <c:pt idx="666">
                  <c:v>2.6659999999999729E-2</c:v>
                </c:pt>
                <c:pt idx="667">
                  <c:v>2.6669999999999729E-2</c:v>
                </c:pt>
                <c:pt idx="668">
                  <c:v>2.6679999999999728E-2</c:v>
                </c:pt>
                <c:pt idx="669">
                  <c:v>2.6689999999999728E-2</c:v>
                </c:pt>
                <c:pt idx="670">
                  <c:v>2.6699999999999727E-2</c:v>
                </c:pt>
                <c:pt idx="671">
                  <c:v>2.6709999999999727E-2</c:v>
                </c:pt>
                <c:pt idx="672">
                  <c:v>2.6719999999999727E-2</c:v>
                </c:pt>
                <c:pt idx="673">
                  <c:v>2.6729999999999726E-2</c:v>
                </c:pt>
                <c:pt idx="674">
                  <c:v>2.6739999999999726E-2</c:v>
                </c:pt>
                <c:pt idx="675">
                  <c:v>2.6749999999999725E-2</c:v>
                </c:pt>
                <c:pt idx="676">
                  <c:v>2.6759999999999725E-2</c:v>
                </c:pt>
                <c:pt idx="677">
                  <c:v>2.6769999999999725E-2</c:v>
                </c:pt>
                <c:pt idx="678">
                  <c:v>2.6779999999999724E-2</c:v>
                </c:pt>
                <c:pt idx="679">
                  <c:v>2.6789999999999724E-2</c:v>
                </c:pt>
                <c:pt idx="680">
                  <c:v>2.6799999999999723E-2</c:v>
                </c:pt>
                <c:pt idx="681">
                  <c:v>2.6809999999999723E-2</c:v>
                </c:pt>
                <c:pt idx="682">
                  <c:v>2.6819999999999723E-2</c:v>
                </c:pt>
                <c:pt idx="683">
                  <c:v>2.6829999999999722E-2</c:v>
                </c:pt>
                <c:pt idx="684">
                  <c:v>2.6839999999999722E-2</c:v>
                </c:pt>
                <c:pt idx="685">
                  <c:v>2.6849999999999721E-2</c:v>
                </c:pt>
                <c:pt idx="686">
                  <c:v>2.6859999999999721E-2</c:v>
                </c:pt>
                <c:pt idx="687">
                  <c:v>2.686999999999972E-2</c:v>
                </c:pt>
                <c:pt idx="688">
                  <c:v>2.687999999999972E-2</c:v>
                </c:pt>
                <c:pt idx="689">
                  <c:v>2.688999999999972E-2</c:v>
                </c:pt>
                <c:pt idx="690">
                  <c:v>2.6899999999999719E-2</c:v>
                </c:pt>
                <c:pt idx="691">
                  <c:v>2.6909999999999719E-2</c:v>
                </c:pt>
                <c:pt idx="692">
                  <c:v>2.6919999999999718E-2</c:v>
                </c:pt>
                <c:pt idx="693">
                  <c:v>2.6929999999999718E-2</c:v>
                </c:pt>
                <c:pt idx="694">
                  <c:v>2.6939999999999718E-2</c:v>
                </c:pt>
                <c:pt idx="695">
                  <c:v>2.6949999999999717E-2</c:v>
                </c:pt>
                <c:pt idx="696">
                  <c:v>2.6959999999999717E-2</c:v>
                </c:pt>
                <c:pt idx="697">
                  <c:v>2.6969999999999716E-2</c:v>
                </c:pt>
                <c:pt idx="698">
                  <c:v>2.6979999999999716E-2</c:v>
                </c:pt>
                <c:pt idx="699">
                  <c:v>2.6989999999999716E-2</c:v>
                </c:pt>
                <c:pt idx="700">
                  <c:v>2.6999999999999715E-2</c:v>
                </c:pt>
                <c:pt idx="701">
                  <c:v>2.7009999999999715E-2</c:v>
                </c:pt>
                <c:pt idx="702">
                  <c:v>2.7019999999999714E-2</c:v>
                </c:pt>
                <c:pt idx="703">
                  <c:v>2.7029999999999714E-2</c:v>
                </c:pt>
                <c:pt idx="704">
                  <c:v>2.7039999999999714E-2</c:v>
                </c:pt>
                <c:pt idx="705">
                  <c:v>2.7049999999999713E-2</c:v>
                </c:pt>
                <c:pt idx="706">
                  <c:v>2.7059999999999713E-2</c:v>
                </c:pt>
                <c:pt idx="707">
                  <c:v>2.7069999999999712E-2</c:v>
                </c:pt>
                <c:pt idx="708">
                  <c:v>2.7079999999999712E-2</c:v>
                </c:pt>
                <c:pt idx="709">
                  <c:v>2.7089999999999712E-2</c:v>
                </c:pt>
                <c:pt idx="710">
                  <c:v>2.7099999999999711E-2</c:v>
                </c:pt>
                <c:pt idx="711">
                  <c:v>2.7109999999999711E-2</c:v>
                </c:pt>
                <c:pt idx="712">
                  <c:v>2.711999999999971E-2</c:v>
                </c:pt>
                <c:pt idx="713">
                  <c:v>2.712999999999971E-2</c:v>
                </c:pt>
                <c:pt idx="714">
                  <c:v>2.7139999999999709E-2</c:v>
                </c:pt>
                <c:pt idx="715">
                  <c:v>2.7149999999999709E-2</c:v>
                </c:pt>
                <c:pt idx="716">
                  <c:v>2.7159999999999709E-2</c:v>
                </c:pt>
                <c:pt idx="717">
                  <c:v>2.7169999999999708E-2</c:v>
                </c:pt>
                <c:pt idx="718">
                  <c:v>2.7179999999999708E-2</c:v>
                </c:pt>
                <c:pt idx="719">
                  <c:v>2.7189999999999707E-2</c:v>
                </c:pt>
                <c:pt idx="720">
                  <c:v>2.7199999999999707E-2</c:v>
                </c:pt>
                <c:pt idx="721">
                  <c:v>2.7209999999999707E-2</c:v>
                </c:pt>
                <c:pt idx="722">
                  <c:v>2.7219999999999706E-2</c:v>
                </c:pt>
                <c:pt idx="723">
                  <c:v>2.7229999999999706E-2</c:v>
                </c:pt>
                <c:pt idx="724">
                  <c:v>2.7239999999999705E-2</c:v>
                </c:pt>
                <c:pt idx="725">
                  <c:v>2.7249999999999705E-2</c:v>
                </c:pt>
                <c:pt idx="726">
                  <c:v>2.7259999999999705E-2</c:v>
                </c:pt>
                <c:pt idx="727">
                  <c:v>2.7269999999999704E-2</c:v>
                </c:pt>
                <c:pt idx="728">
                  <c:v>2.7279999999999704E-2</c:v>
                </c:pt>
                <c:pt idx="729">
                  <c:v>2.7289999999999703E-2</c:v>
                </c:pt>
                <c:pt idx="730">
                  <c:v>2.7299999999999703E-2</c:v>
                </c:pt>
                <c:pt idx="731">
                  <c:v>2.7309999999999703E-2</c:v>
                </c:pt>
                <c:pt idx="732">
                  <c:v>2.7319999999999702E-2</c:v>
                </c:pt>
                <c:pt idx="733">
                  <c:v>2.7329999999999702E-2</c:v>
                </c:pt>
                <c:pt idx="734">
                  <c:v>2.7339999999999701E-2</c:v>
                </c:pt>
                <c:pt idx="735">
                  <c:v>2.7349999999999701E-2</c:v>
                </c:pt>
                <c:pt idx="736">
                  <c:v>2.7359999999999701E-2</c:v>
                </c:pt>
                <c:pt idx="737">
                  <c:v>2.73699999999997E-2</c:v>
                </c:pt>
                <c:pt idx="738">
                  <c:v>2.73799999999997E-2</c:v>
                </c:pt>
                <c:pt idx="739">
                  <c:v>2.7389999999999699E-2</c:v>
                </c:pt>
                <c:pt idx="740">
                  <c:v>2.7399999999999699E-2</c:v>
                </c:pt>
                <c:pt idx="741">
                  <c:v>2.7409999999999698E-2</c:v>
                </c:pt>
                <c:pt idx="742">
                  <c:v>2.7419999999999698E-2</c:v>
                </c:pt>
                <c:pt idx="743">
                  <c:v>2.7429999999999698E-2</c:v>
                </c:pt>
                <c:pt idx="744">
                  <c:v>2.7439999999999697E-2</c:v>
                </c:pt>
                <c:pt idx="745">
                  <c:v>2.7449999999999697E-2</c:v>
                </c:pt>
                <c:pt idx="746">
                  <c:v>2.7459999999999696E-2</c:v>
                </c:pt>
                <c:pt idx="747">
                  <c:v>2.7469999999999696E-2</c:v>
                </c:pt>
                <c:pt idx="748">
                  <c:v>2.7479999999999696E-2</c:v>
                </c:pt>
                <c:pt idx="749">
                  <c:v>2.7489999999999695E-2</c:v>
                </c:pt>
                <c:pt idx="750">
                  <c:v>2.7499999999999695E-2</c:v>
                </c:pt>
                <c:pt idx="751">
                  <c:v>2.7509999999999694E-2</c:v>
                </c:pt>
                <c:pt idx="752">
                  <c:v>2.7519999999999694E-2</c:v>
                </c:pt>
                <c:pt idx="753">
                  <c:v>2.7529999999999694E-2</c:v>
                </c:pt>
                <c:pt idx="754">
                  <c:v>2.7539999999999693E-2</c:v>
                </c:pt>
                <c:pt idx="755">
                  <c:v>2.7549999999999693E-2</c:v>
                </c:pt>
                <c:pt idx="756">
                  <c:v>2.7559999999999692E-2</c:v>
                </c:pt>
                <c:pt idx="757">
                  <c:v>2.7569999999999692E-2</c:v>
                </c:pt>
                <c:pt idx="758">
                  <c:v>2.7579999999999692E-2</c:v>
                </c:pt>
                <c:pt idx="759">
                  <c:v>2.7589999999999691E-2</c:v>
                </c:pt>
                <c:pt idx="760">
                  <c:v>2.7599999999999691E-2</c:v>
                </c:pt>
                <c:pt idx="761">
                  <c:v>2.760999999999969E-2</c:v>
                </c:pt>
                <c:pt idx="762">
                  <c:v>2.761999999999969E-2</c:v>
                </c:pt>
                <c:pt idx="763">
                  <c:v>2.762999999999969E-2</c:v>
                </c:pt>
                <c:pt idx="764">
                  <c:v>2.7639999999999689E-2</c:v>
                </c:pt>
                <c:pt idx="765">
                  <c:v>2.7649999999999689E-2</c:v>
                </c:pt>
                <c:pt idx="766">
                  <c:v>2.7659999999999688E-2</c:v>
                </c:pt>
                <c:pt idx="767">
                  <c:v>2.7669999999999688E-2</c:v>
                </c:pt>
                <c:pt idx="768">
                  <c:v>2.7679999999999687E-2</c:v>
                </c:pt>
                <c:pt idx="769">
                  <c:v>2.7689999999999687E-2</c:v>
                </c:pt>
                <c:pt idx="770">
                  <c:v>2.7699999999999687E-2</c:v>
                </c:pt>
                <c:pt idx="771">
                  <c:v>2.7709999999999686E-2</c:v>
                </c:pt>
                <c:pt idx="772">
                  <c:v>2.7719999999999686E-2</c:v>
                </c:pt>
                <c:pt idx="773">
                  <c:v>2.7729999999999685E-2</c:v>
                </c:pt>
                <c:pt idx="774">
                  <c:v>2.7739999999999685E-2</c:v>
                </c:pt>
                <c:pt idx="775">
                  <c:v>2.7749999999999685E-2</c:v>
                </c:pt>
                <c:pt idx="776">
                  <c:v>2.7759999999999684E-2</c:v>
                </c:pt>
                <c:pt idx="777">
                  <c:v>2.7769999999999684E-2</c:v>
                </c:pt>
                <c:pt idx="778">
                  <c:v>2.7779999999999683E-2</c:v>
                </c:pt>
                <c:pt idx="779">
                  <c:v>2.7789999999999683E-2</c:v>
                </c:pt>
                <c:pt idx="780">
                  <c:v>2.7799999999999683E-2</c:v>
                </c:pt>
                <c:pt idx="781">
                  <c:v>2.7809999999999682E-2</c:v>
                </c:pt>
                <c:pt idx="782">
                  <c:v>2.7819999999999682E-2</c:v>
                </c:pt>
                <c:pt idx="783">
                  <c:v>2.7829999999999681E-2</c:v>
                </c:pt>
                <c:pt idx="784">
                  <c:v>2.7839999999999681E-2</c:v>
                </c:pt>
                <c:pt idx="785">
                  <c:v>2.7849999999999681E-2</c:v>
                </c:pt>
                <c:pt idx="786">
                  <c:v>2.785999999999968E-2</c:v>
                </c:pt>
                <c:pt idx="787">
                  <c:v>2.786999999999968E-2</c:v>
                </c:pt>
                <c:pt idx="788">
                  <c:v>2.7879999999999679E-2</c:v>
                </c:pt>
                <c:pt idx="789">
                  <c:v>2.7889999999999679E-2</c:v>
                </c:pt>
                <c:pt idx="790">
                  <c:v>2.7899999999999679E-2</c:v>
                </c:pt>
                <c:pt idx="791">
                  <c:v>2.7909999999999678E-2</c:v>
                </c:pt>
                <c:pt idx="792">
                  <c:v>2.7919999999999678E-2</c:v>
                </c:pt>
                <c:pt idx="793">
                  <c:v>2.7929999999999677E-2</c:v>
                </c:pt>
                <c:pt idx="794">
                  <c:v>2.7939999999999677E-2</c:v>
                </c:pt>
                <c:pt idx="795">
                  <c:v>2.7949999999999676E-2</c:v>
                </c:pt>
                <c:pt idx="796">
                  <c:v>2.7959999999999676E-2</c:v>
                </c:pt>
                <c:pt idx="797">
                  <c:v>2.7969999999999676E-2</c:v>
                </c:pt>
                <c:pt idx="798">
                  <c:v>2.7979999999999675E-2</c:v>
                </c:pt>
                <c:pt idx="799">
                  <c:v>2.7989999999999675E-2</c:v>
                </c:pt>
                <c:pt idx="800">
                  <c:v>2.7999999999999674E-2</c:v>
                </c:pt>
                <c:pt idx="801">
                  <c:v>2.8009999999999674E-2</c:v>
                </c:pt>
                <c:pt idx="802">
                  <c:v>2.8019999999999674E-2</c:v>
                </c:pt>
                <c:pt idx="803">
                  <c:v>2.8029999999999673E-2</c:v>
                </c:pt>
                <c:pt idx="804">
                  <c:v>2.8039999999999673E-2</c:v>
                </c:pt>
                <c:pt idx="805">
                  <c:v>2.8049999999999672E-2</c:v>
                </c:pt>
                <c:pt idx="806">
                  <c:v>2.8059999999999672E-2</c:v>
                </c:pt>
                <c:pt idx="807">
                  <c:v>2.8069999999999672E-2</c:v>
                </c:pt>
                <c:pt idx="808">
                  <c:v>2.8079999999999671E-2</c:v>
                </c:pt>
                <c:pt idx="809">
                  <c:v>2.8089999999999671E-2</c:v>
                </c:pt>
                <c:pt idx="810">
                  <c:v>2.809999999999967E-2</c:v>
                </c:pt>
                <c:pt idx="811">
                  <c:v>2.810999999999967E-2</c:v>
                </c:pt>
                <c:pt idx="812">
                  <c:v>2.811999999999967E-2</c:v>
                </c:pt>
                <c:pt idx="813">
                  <c:v>2.8129999999999669E-2</c:v>
                </c:pt>
                <c:pt idx="814">
                  <c:v>2.8139999999999669E-2</c:v>
                </c:pt>
                <c:pt idx="815">
                  <c:v>2.8149999999999668E-2</c:v>
                </c:pt>
                <c:pt idx="816">
                  <c:v>2.8159999999999668E-2</c:v>
                </c:pt>
                <c:pt idx="817">
                  <c:v>2.8169999999999668E-2</c:v>
                </c:pt>
                <c:pt idx="818">
                  <c:v>2.8179999999999667E-2</c:v>
                </c:pt>
                <c:pt idx="819">
                  <c:v>2.8189999999999667E-2</c:v>
                </c:pt>
                <c:pt idx="820">
                  <c:v>2.8199999999999666E-2</c:v>
                </c:pt>
                <c:pt idx="821">
                  <c:v>2.8209999999999666E-2</c:v>
                </c:pt>
                <c:pt idx="822">
                  <c:v>2.8219999999999665E-2</c:v>
                </c:pt>
                <c:pt idx="823">
                  <c:v>2.8229999999999665E-2</c:v>
                </c:pt>
                <c:pt idx="824">
                  <c:v>2.8239999999999665E-2</c:v>
                </c:pt>
                <c:pt idx="825">
                  <c:v>2.8249999999999664E-2</c:v>
                </c:pt>
                <c:pt idx="826">
                  <c:v>2.8259999999999664E-2</c:v>
                </c:pt>
                <c:pt idx="827">
                  <c:v>2.8269999999999663E-2</c:v>
                </c:pt>
                <c:pt idx="828">
                  <c:v>2.8279999999999663E-2</c:v>
                </c:pt>
                <c:pt idx="829">
                  <c:v>2.8289999999999663E-2</c:v>
                </c:pt>
                <c:pt idx="830">
                  <c:v>2.8299999999999662E-2</c:v>
                </c:pt>
                <c:pt idx="831">
                  <c:v>2.8309999999999662E-2</c:v>
                </c:pt>
                <c:pt idx="832">
                  <c:v>2.8319999999999661E-2</c:v>
                </c:pt>
                <c:pt idx="833">
                  <c:v>2.8329999999999661E-2</c:v>
                </c:pt>
                <c:pt idx="834">
                  <c:v>2.8339999999999661E-2</c:v>
                </c:pt>
                <c:pt idx="835">
                  <c:v>2.834999999999966E-2</c:v>
                </c:pt>
                <c:pt idx="836">
                  <c:v>2.835999999999966E-2</c:v>
                </c:pt>
                <c:pt idx="837">
                  <c:v>2.8369999999999659E-2</c:v>
                </c:pt>
                <c:pt idx="838">
                  <c:v>2.8379999999999659E-2</c:v>
                </c:pt>
                <c:pt idx="839">
                  <c:v>2.8389999999999659E-2</c:v>
                </c:pt>
                <c:pt idx="840">
                  <c:v>2.8399999999999658E-2</c:v>
                </c:pt>
                <c:pt idx="841">
                  <c:v>2.8409999999999658E-2</c:v>
                </c:pt>
                <c:pt idx="842">
                  <c:v>2.8419999999999657E-2</c:v>
                </c:pt>
                <c:pt idx="843">
                  <c:v>2.8429999999999657E-2</c:v>
                </c:pt>
                <c:pt idx="844">
                  <c:v>2.8439999999999657E-2</c:v>
                </c:pt>
                <c:pt idx="845">
                  <c:v>2.8449999999999656E-2</c:v>
                </c:pt>
                <c:pt idx="846">
                  <c:v>2.8459999999999656E-2</c:v>
                </c:pt>
                <c:pt idx="847">
                  <c:v>2.8469999999999655E-2</c:v>
                </c:pt>
                <c:pt idx="848">
                  <c:v>2.8479999999999655E-2</c:v>
                </c:pt>
                <c:pt idx="849">
                  <c:v>2.8489999999999654E-2</c:v>
                </c:pt>
                <c:pt idx="850">
                  <c:v>2.8499999999999654E-2</c:v>
                </c:pt>
                <c:pt idx="851">
                  <c:v>2.8509999999999654E-2</c:v>
                </c:pt>
                <c:pt idx="852">
                  <c:v>2.8519999999999653E-2</c:v>
                </c:pt>
                <c:pt idx="853">
                  <c:v>2.8529999999999653E-2</c:v>
                </c:pt>
                <c:pt idx="854">
                  <c:v>2.8539999999999652E-2</c:v>
                </c:pt>
                <c:pt idx="855">
                  <c:v>2.8549999999999652E-2</c:v>
                </c:pt>
                <c:pt idx="856">
                  <c:v>2.8559999999999652E-2</c:v>
                </c:pt>
                <c:pt idx="857">
                  <c:v>2.8569999999999651E-2</c:v>
                </c:pt>
                <c:pt idx="858">
                  <c:v>2.8579999999999651E-2</c:v>
                </c:pt>
                <c:pt idx="859">
                  <c:v>2.858999999999965E-2</c:v>
                </c:pt>
                <c:pt idx="860">
                  <c:v>2.859999999999965E-2</c:v>
                </c:pt>
                <c:pt idx="861">
                  <c:v>2.860999999999965E-2</c:v>
                </c:pt>
                <c:pt idx="862">
                  <c:v>2.8619999999999649E-2</c:v>
                </c:pt>
                <c:pt idx="863">
                  <c:v>2.8629999999999649E-2</c:v>
                </c:pt>
                <c:pt idx="864">
                  <c:v>2.8639999999999648E-2</c:v>
                </c:pt>
                <c:pt idx="865">
                  <c:v>2.8649999999999648E-2</c:v>
                </c:pt>
                <c:pt idx="866">
                  <c:v>2.8659999999999648E-2</c:v>
                </c:pt>
                <c:pt idx="867">
                  <c:v>2.8669999999999647E-2</c:v>
                </c:pt>
                <c:pt idx="868">
                  <c:v>2.8679999999999647E-2</c:v>
                </c:pt>
                <c:pt idx="869">
                  <c:v>2.8689999999999646E-2</c:v>
                </c:pt>
                <c:pt idx="870">
                  <c:v>2.8699999999999646E-2</c:v>
                </c:pt>
                <c:pt idx="871">
                  <c:v>2.8709999999999646E-2</c:v>
                </c:pt>
                <c:pt idx="872">
                  <c:v>2.8719999999999645E-2</c:v>
                </c:pt>
                <c:pt idx="873">
                  <c:v>2.8729999999999645E-2</c:v>
                </c:pt>
                <c:pt idx="874">
                  <c:v>2.8739999999999644E-2</c:v>
                </c:pt>
                <c:pt idx="875">
                  <c:v>2.8749999999999644E-2</c:v>
                </c:pt>
                <c:pt idx="876">
                  <c:v>2.8759999999999643E-2</c:v>
                </c:pt>
                <c:pt idx="877">
                  <c:v>2.8769999999999643E-2</c:v>
                </c:pt>
                <c:pt idx="878">
                  <c:v>2.8779999999999643E-2</c:v>
                </c:pt>
                <c:pt idx="879">
                  <c:v>2.8789999999999642E-2</c:v>
                </c:pt>
                <c:pt idx="880">
                  <c:v>2.8799999999999642E-2</c:v>
                </c:pt>
                <c:pt idx="881">
                  <c:v>2.8809999999999641E-2</c:v>
                </c:pt>
                <c:pt idx="882">
                  <c:v>2.8819999999999641E-2</c:v>
                </c:pt>
                <c:pt idx="883">
                  <c:v>2.8829999999999641E-2</c:v>
                </c:pt>
                <c:pt idx="884">
                  <c:v>2.883999999999964E-2</c:v>
                </c:pt>
                <c:pt idx="885">
                  <c:v>2.884999999999964E-2</c:v>
                </c:pt>
                <c:pt idx="886">
                  <c:v>2.8859999999999639E-2</c:v>
                </c:pt>
                <c:pt idx="887">
                  <c:v>2.8869999999999639E-2</c:v>
                </c:pt>
                <c:pt idx="888">
                  <c:v>2.8879999999999639E-2</c:v>
                </c:pt>
                <c:pt idx="889">
                  <c:v>2.8889999999999638E-2</c:v>
                </c:pt>
                <c:pt idx="890">
                  <c:v>2.8899999999999638E-2</c:v>
                </c:pt>
                <c:pt idx="891">
                  <c:v>2.8909999999999637E-2</c:v>
                </c:pt>
                <c:pt idx="892">
                  <c:v>2.8919999999999637E-2</c:v>
                </c:pt>
                <c:pt idx="893">
                  <c:v>2.8929999999999637E-2</c:v>
                </c:pt>
                <c:pt idx="894">
                  <c:v>2.8939999999999636E-2</c:v>
                </c:pt>
                <c:pt idx="895">
                  <c:v>2.8949999999999636E-2</c:v>
                </c:pt>
                <c:pt idx="896">
                  <c:v>2.8959999999999635E-2</c:v>
                </c:pt>
                <c:pt idx="897">
                  <c:v>2.8969999999999635E-2</c:v>
                </c:pt>
                <c:pt idx="898">
                  <c:v>2.8979999999999635E-2</c:v>
                </c:pt>
                <c:pt idx="899">
                  <c:v>2.8989999999999634E-2</c:v>
                </c:pt>
                <c:pt idx="900">
                  <c:v>2.8999999999999634E-2</c:v>
                </c:pt>
                <c:pt idx="901">
                  <c:v>2.9009999999999633E-2</c:v>
                </c:pt>
                <c:pt idx="902">
                  <c:v>2.9019999999999633E-2</c:v>
                </c:pt>
                <c:pt idx="903">
                  <c:v>2.9029999999999632E-2</c:v>
                </c:pt>
                <c:pt idx="904">
                  <c:v>2.9039999999999632E-2</c:v>
                </c:pt>
                <c:pt idx="905">
                  <c:v>2.9049999999999632E-2</c:v>
                </c:pt>
                <c:pt idx="906">
                  <c:v>2.9059999999999631E-2</c:v>
                </c:pt>
                <c:pt idx="907">
                  <c:v>2.9069999999999631E-2</c:v>
                </c:pt>
                <c:pt idx="908">
                  <c:v>2.907999999999963E-2</c:v>
                </c:pt>
                <c:pt idx="909">
                  <c:v>2.908999999999963E-2</c:v>
                </c:pt>
                <c:pt idx="910">
                  <c:v>2.909999999999963E-2</c:v>
                </c:pt>
                <c:pt idx="911">
                  <c:v>2.9109999999999629E-2</c:v>
                </c:pt>
                <c:pt idx="912">
                  <c:v>2.9119999999999629E-2</c:v>
                </c:pt>
                <c:pt idx="913">
                  <c:v>2.9129999999999628E-2</c:v>
                </c:pt>
                <c:pt idx="914">
                  <c:v>2.9139999999999628E-2</c:v>
                </c:pt>
                <c:pt idx="915">
                  <c:v>2.9149999999999628E-2</c:v>
                </c:pt>
                <c:pt idx="916">
                  <c:v>2.9159999999999627E-2</c:v>
                </c:pt>
                <c:pt idx="917">
                  <c:v>2.9169999999999627E-2</c:v>
                </c:pt>
                <c:pt idx="918">
                  <c:v>2.9179999999999626E-2</c:v>
                </c:pt>
                <c:pt idx="919">
                  <c:v>2.9189999999999626E-2</c:v>
                </c:pt>
                <c:pt idx="920">
                  <c:v>2.9199999999999626E-2</c:v>
                </c:pt>
                <c:pt idx="921">
                  <c:v>2.9209999999999625E-2</c:v>
                </c:pt>
                <c:pt idx="922">
                  <c:v>2.9219999999999625E-2</c:v>
                </c:pt>
                <c:pt idx="923">
                  <c:v>2.9229999999999624E-2</c:v>
                </c:pt>
                <c:pt idx="924">
                  <c:v>2.9239999999999624E-2</c:v>
                </c:pt>
                <c:pt idx="925">
                  <c:v>2.9249999999999624E-2</c:v>
                </c:pt>
                <c:pt idx="926">
                  <c:v>2.9259999999999623E-2</c:v>
                </c:pt>
                <c:pt idx="927">
                  <c:v>2.9269999999999623E-2</c:v>
                </c:pt>
                <c:pt idx="928">
                  <c:v>2.9279999999999622E-2</c:v>
                </c:pt>
                <c:pt idx="929">
                  <c:v>2.9289999999999622E-2</c:v>
                </c:pt>
                <c:pt idx="930">
                  <c:v>2.9299999999999621E-2</c:v>
                </c:pt>
                <c:pt idx="931">
                  <c:v>2.9309999999999621E-2</c:v>
                </c:pt>
                <c:pt idx="932">
                  <c:v>2.9319999999999621E-2</c:v>
                </c:pt>
                <c:pt idx="933">
                  <c:v>2.932999999999962E-2</c:v>
                </c:pt>
                <c:pt idx="934">
                  <c:v>2.933999999999962E-2</c:v>
                </c:pt>
                <c:pt idx="935">
                  <c:v>2.9349999999999619E-2</c:v>
                </c:pt>
                <c:pt idx="936">
                  <c:v>2.9359999999999619E-2</c:v>
                </c:pt>
                <c:pt idx="937">
                  <c:v>2.9369999999999619E-2</c:v>
                </c:pt>
                <c:pt idx="938">
                  <c:v>2.9379999999999618E-2</c:v>
                </c:pt>
                <c:pt idx="939">
                  <c:v>2.9389999999999618E-2</c:v>
                </c:pt>
                <c:pt idx="940">
                  <c:v>2.9399999999999617E-2</c:v>
                </c:pt>
                <c:pt idx="941">
                  <c:v>2.9409999999999617E-2</c:v>
                </c:pt>
                <c:pt idx="942">
                  <c:v>2.9419999999999617E-2</c:v>
                </c:pt>
                <c:pt idx="943">
                  <c:v>2.9429999999999616E-2</c:v>
                </c:pt>
                <c:pt idx="944">
                  <c:v>2.9439999999999616E-2</c:v>
                </c:pt>
                <c:pt idx="945">
                  <c:v>2.9449999999999615E-2</c:v>
                </c:pt>
                <c:pt idx="946">
                  <c:v>2.9459999999999615E-2</c:v>
                </c:pt>
                <c:pt idx="947">
                  <c:v>2.9469999999999615E-2</c:v>
                </c:pt>
                <c:pt idx="948">
                  <c:v>2.9479999999999614E-2</c:v>
                </c:pt>
                <c:pt idx="949">
                  <c:v>2.9489999999999614E-2</c:v>
                </c:pt>
                <c:pt idx="950">
                  <c:v>2.9499999999999613E-2</c:v>
                </c:pt>
                <c:pt idx="951">
                  <c:v>2.9509999999999613E-2</c:v>
                </c:pt>
                <c:pt idx="952">
                  <c:v>2.9519999999999613E-2</c:v>
                </c:pt>
                <c:pt idx="953">
                  <c:v>2.9529999999999612E-2</c:v>
                </c:pt>
                <c:pt idx="954">
                  <c:v>2.9539999999999612E-2</c:v>
                </c:pt>
                <c:pt idx="955">
                  <c:v>2.9549999999999611E-2</c:v>
                </c:pt>
                <c:pt idx="956">
                  <c:v>2.9559999999999611E-2</c:v>
                </c:pt>
                <c:pt idx="957">
                  <c:v>2.956999999999961E-2</c:v>
                </c:pt>
                <c:pt idx="958">
                  <c:v>2.957999999999961E-2</c:v>
                </c:pt>
                <c:pt idx="959">
                  <c:v>2.958999999999961E-2</c:v>
                </c:pt>
                <c:pt idx="960">
                  <c:v>2.9599999999999609E-2</c:v>
                </c:pt>
                <c:pt idx="961">
                  <c:v>2.9609999999999609E-2</c:v>
                </c:pt>
                <c:pt idx="962">
                  <c:v>2.9619999999999608E-2</c:v>
                </c:pt>
                <c:pt idx="963">
                  <c:v>2.9629999999999608E-2</c:v>
                </c:pt>
                <c:pt idx="964">
                  <c:v>2.9639999999999608E-2</c:v>
                </c:pt>
                <c:pt idx="965">
                  <c:v>2.9649999999999607E-2</c:v>
                </c:pt>
                <c:pt idx="966">
                  <c:v>2.9659999999999607E-2</c:v>
                </c:pt>
                <c:pt idx="967">
                  <c:v>2.9669999999999606E-2</c:v>
                </c:pt>
                <c:pt idx="968">
                  <c:v>2.9679999999999606E-2</c:v>
                </c:pt>
                <c:pt idx="969">
                  <c:v>2.9689999999999606E-2</c:v>
                </c:pt>
                <c:pt idx="970">
                  <c:v>2.9699999999999605E-2</c:v>
                </c:pt>
                <c:pt idx="971">
                  <c:v>2.9709999999999605E-2</c:v>
                </c:pt>
                <c:pt idx="972">
                  <c:v>2.9719999999999604E-2</c:v>
                </c:pt>
                <c:pt idx="973">
                  <c:v>2.9729999999999604E-2</c:v>
                </c:pt>
                <c:pt idx="974">
                  <c:v>2.9739999999999604E-2</c:v>
                </c:pt>
                <c:pt idx="975">
                  <c:v>2.9749999999999603E-2</c:v>
                </c:pt>
                <c:pt idx="976">
                  <c:v>2.9759999999999603E-2</c:v>
                </c:pt>
                <c:pt idx="977">
                  <c:v>2.9769999999999602E-2</c:v>
                </c:pt>
                <c:pt idx="978">
                  <c:v>2.9779999999999602E-2</c:v>
                </c:pt>
                <c:pt idx="979">
                  <c:v>2.9789999999999602E-2</c:v>
                </c:pt>
                <c:pt idx="980">
                  <c:v>2.9799999999999601E-2</c:v>
                </c:pt>
                <c:pt idx="981">
                  <c:v>2.9809999999999601E-2</c:v>
                </c:pt>
                <c:pt idx="982">
                  <c:v>2.98199999999996E-2</c:v>
                </c:pt>
                <c:pt idx="983">
                  <c:v>2.98299999999996E-2</c:v>
                </c:pt>
                <c:pt idx="984">
                  <c:v>2.9839999999999599E-2</c:v>
                </c:pt>
                <c:pt idx="985">
                  <c:v>2.9849999999999599E-2</c:v>
                </c:pt>
                <c:pt idx="986">
                  <c:v>2.9859999999999599E-2</c:v>
                </c:pt>
                <c:pt idx="987">
                  <c:v>2.9869999999999598E-2</c:v>
                </c:pt>
                <c:pt idx="988">
                  <c:v>2.9879999999999598E-2</c:v>
                </c:pt>
                <c:pt idx="989">
                  <c:v>2.9889999999999597E-2</c:v>
                </c:pt>
                <c:pt idx="990">
                  <c:v>2.9899999999999597E-2</c:v>
                </c:pt>
                <c:pt idx="991">
                  <c:v>2.9909999999999597E-2</c:v>
                </c:pt>
                <c:pt idx="992">
                  <c:v>2.9919999999999596E-2</c:v>
                </c:pt>
                <c:pt idx="993">
                  <c:v>2.9929999999999596E-2</c:v>
                </c:pt>
                <c:pt idx="994">
                  <c:v>2.9939999999999595E-2</c:v>
                </c:pt>
                <c:pt idx="995">
                  <c:v>2.9949999999999595E-2</c:v>
                </c:pt>
                <c:pt idx="996">
                  <c:v>2.9959999999999595E-2</c:v>
                </c:pt>
                <c:pt idx="997">
                  <c:v>2.9969999999999594E-2</c:v>
                </c:pt>
                <c:pt idx="998">
                  <c:v>2.9979999999999594E-2</c:v>
                </c:pt>
                <c:pt idx="999">
                  <c:v>2.9989999999999593E-2</c:v>
                </c:pt>
                <c:pt idx="1000">
                  <c:v>2.9999999999999593E-2</c:v>
                </c:pt>
                <c:pt idx="1001">
                  <c:v>3.0009999999999593E-2</c:v>
                </c:pt>
                <c:pt idx="1002">
                  <c:v>3.0019999999999592E-2</c:v>
                </c:pt>
                <c:pt idx="1003">
                  <c:v>3.0029999999999592E-2</c:v>
                </c:pt>
                <c:pt idx="1004">
                  <c:v>3.0039999999999591E-2</c:v>
                </c:pt>
                <c:pt idx="1005">
                  <c:v>3.0049999999999591E-2</c:v>
                </c:pt>
                <c:pt idx="1006">
                  <c:v>3.0059999999999591E-2</c:v>
                </c:pt>
                <c:pt idx="1007">
                  <c:v>3.006999999999959E-2</c:v>
                </c:pt>
                <c:pt idx="1008">
                  <c:v>3.007999999999959E-2</c:v>
                </c:pt>
                <c:pt idx="1009">
                  <c:v>3.0089999999999589E-2</c:v>
                </c:pt>
                <c:pt idx="1010">
                  <c:v>3.0099999999999589E-2</c:v>
                </c:pt>
                <c:pt idx="1011">
                  <c:v>3.0109999999999588E-2</c:v>
                </c:pt>
                <c:pt idx="1012">
                  <c:v>3.0119999999999588E-2</c:v>
                </c:pt>
                <c:pt idx="1013">
                  <c:v>3.0129999999999588E-2</c:v>
                </c:pt>
                <c:pt idx="1014">
                  <c:v>3.0139999999999587E-2</c:v>
                </c:pt>
                <c:pt idx="1015">
                  <c:v>3.0149999999999587E-2</c:v>
                </c:pt>
                <c:pt idx="1016">
                  <c:v>3.0159999999999586E-2</c:v>
                </c:pt>
                <c:pt idx="1017">
                  <c:v>3.0169999999999586E-2</c:v>
                </c:pt>
                <c:pt idx="1018">
                  <c:v>3.0179999999999586E-2</c:v>
                </c:pt>
                <c:pt idx="1019">
                  <c:v>3.0189999999999585E-2</c:v>
                </c:pt>
                <c:pt idx="1020">
                  <c:v>3.0199999999999585E-2</c:v>
                </c:pt>
                <c:pt idx="1021">
                  <c:v>3.0209999999999584E-2</c:v>
                </c:pt>
                <c:pt idx="1022">
                  <c:v>3.0219999999999584E-2</c:v>
                </c:pt>
                <c:pt idx="1023">
                  <c:v>3.0229999999999584E-2</c:v>
                </c:pt>
                <c:pt idx="1024">
                  <c:v>3.0239999999999583E-2</c:v>
                </c:pt>
                <c:pt idx="1025">
                  <c:v>3.0249999999999583E-2</c:v>
                </c:pt>
                <c:pt idx="1026">
                  <c:v>3.0259999999999582E-2</c:v>
                </c:pt>
                <c:pt idx="1027">
                  <c:v>3.0269999999999582E-2</c:v>
                </c:pt>
                <c:pt idx="1028">
                  <c:v>3.0279999999999582E-2</c:v>
                </c:pt>
                <c:pt idx="1029">
                  <c:v>3.0289999999999581E-2</c:v>
                </c:pt>
                <c:pt idx="1030">
                  <c:v>3.0299999999999581E-2</c:v>
                </c:pt>
                <c:pt idx="1031">
                  <c:v>3.030999999999958E-2</c:v>
                </c:pt>
                <c:pt idx="1032">
                  <c:v>3.031999999999958E-2</c:v>
                </c:pt>
                <c:pt idx="1033">
                  <c:v>3.032999999999958E-2</c:v>
                </c:pt>
                <c:pt idx="1034">
                  <c:v>3.0339999999999579E-2</c:v>
                </c:pt>
                <c:pt idx="1035">
                  <c:v>3.0349999999999579E-2</c:v>
                </c:pt>
                <c:pt idx="1036">
                  <c:v>3.0359999999999578E-2</c:v>
                </c:pt>
                <c:pt idx="1037">
                  <c:v>3.0369999999999578E-2</c:v>
                </c:pt>
                <c:pt idx="1038">
                  <c:v>3.0379999999999577E-2</c:v>
                </c:pt>
                <c:pt idx="1039">
                  <c:v>3.0389999999999577E-2</c:v>
                </c:pt>
                <c:pt idx="1040">
                  <c:v>3.0399999999999577E-2</c:v>
                </c:pt>
                <c:pt idx="1041">
                  <c:v>3.0409999999999576E-2</c:v>
                </c:pt>
                <c:pt idx="1042">
                  <c:v>3.0419999999999576E-2</c:v>
                </c:pt>
                <c:pt idx="1043">
                  <c:v>3.0429999999999575E-2</c:v>
                </c:pt>
                <c:pt idx="1044">
                  <c:v>3.0439999999999575E-2</c:v>
                </c:pt>
                <c:pt idx="1045">
                  <c:v>3.0449999999999575E-2</c:v>
                </c:pt>
                <c:pt idx="1046">
                  <c:v>3.0459999999999574E-2</c:v>
                </c:pt>
                <c:pt idx="1047">
                  <c:v>3.0469999999999574E-2</c:v>
                </c:pt>
                <c:pt idx="1048">
                  <c:v>3.0479999999999573E-2</c:v>
                </c:pt>
                <c:pt idx="1049">
                  <c:v>3.0489999999999573E-2</c:v>
                </c:pt>
                <c:pt idx="1050">
                  <c:v>3.0499999999999573E-2</c:v>
                </c:pt>
                <c:pt idx="1051">
                  <c:v>3.0509999999999572E-2</c:v>
                </c:pt>
                <c:pt idx="1052">
                  <c:v>3.0519999999999572E-2</c:v>
                </c:pt>
                <c:pt idx="1053">
                  <c:v>3.0529999999999571E-2</c:v>
                </c:pt>
                <c:pt idx="1054">
                  <c:v>3.0539999999999571E-2</c:v>
                </c:pt>
                <c:pt idx="1055">
                  <c:v>3.0549999999999571E-2</c:v>
                </c:pt>
                <c:pt idx="1056">
                  <c:v>3.055999999999957E-2</c:v>
                </c:pt>
                <c:pt idx="1057">
                  <c:v>3.056999999999957E-2</c:v>
                </c:pt>
                <c:pt idx="1058">
                  <c:v>3.0579999999999569E-2</c:v>
                </c:pt>
                <c:pt idx="1059">
                  <c:v>3.0589999999999569E-2</c:v>
                </c:pt>
                <c:pt idx="1060">
                  <c:v>3.0599999999999569E-2</c:v>
                </c:pt>
                <c:pt idx="1061">
                  <c:v>3.0609999999999568E-2</c:v>
                </c:pt>
                <c:pt idx="1062">
                  <c:v>3.0619999999999568E-2</c:v>
                </c:pt>
                <c:pt idx="1063">
                  <c:v>3.0629999999999567E-2</c:v>
                </c:pt>
                <c:pt idx="1064">
                  <c:v>3.0639999999999567E-2</c:v>
                </c:pt>
                <c:pt idx="1065">
                  <c:v>3.0649999999999566E-2</c:v>
                </c:pt>
                <c:pt idx="1066">
                  <c:v>3.0659999999999566E-2</c:v>
                </c:pt>
                <c:pt idx="1067">
                  <c:v>3.0669999999999566E-2</c:v>
                </c:pt>
                <c:pt idx="1068">
                  <c:v>3.0679999999999565E-2</c:v>
                </c:pt>
                <c:pt idx="1069">
                  <c:v>3.0689999999999565E-2</c:v>
                </c:pt>
                <c:pt idx="1070">
                  <c:v>3.0699999999999564E-2</c:v>
                </c:pt>
                <c:pt idx="1071">
                  <c:v>3.0709999999999564E-2</c:v>
                </c:pt>
                <c:pt idx="1072">
                  <c:v>3.0719999999999564E-2</c:v>
                </c:pt>
                <c:pt idx="1073">
                  <c:v>3.0729999999999563E-2</c:v>
                </c:pt>
                <c:pt idx="1074">
                  <c:v>3.0739999999999563E-2</c:v>
                </c:pt>
                <c:pt idx="1075">
                  <c:v>3.0749999999999562E-2</c:v>
                </c:pt>
                <c:pt idx="1076">
                  <c:v>3.0759999999999562E-2</c:v>
                </c:pt>
                <c:pt idx="1077">
                  <c:v>3.0769999999999562E-2</c:v>
                </c:pt>
                <c:pt idx="1078">
                  <c:v>3.0779999999999561E-2</c:v>
                </c:pt>
                <c:pt idx="1079">
                  <c:v>3.0789999999999561E-2</c:v>
                </c:pt>
                <c:pt idx="1080">
                  <c:v>3.079999999999956E-2</c:v>
                </c:pt>
                <c:pt idx="1081">
                  <c:v>3.080999999999956E-2</c:v>
                </c:pt>
                <c:pt idx="1082">
                  <c:v>3.081999999999956E-2</c:v>
                </c:pt>
                <c:pt idx="1083">
                  <c:v>3.0829999999999559E-2</c:v>
                </c:pt>
                <c:pt idx="1084">
                  <c:v>3.0839999999999559E-2</c:v>
                </c:pt>
                <c:pt idx="1085">
                  <c:v>3.0849999999999558E-2</c:v>
                </c:pt>
                <c:pt idx="1086">
                  <c:v>3.0859999999999558E-2</c:v>
                </c:pt>
                <c:pt idx="1087">
                  <c:v>3.0869999999999558E-2</c:v>
                </c:pt>
                <c:pt idx="1088">
                  <c:v>3.0879999999999557E-2</c:v>
                </c:pt>
                <c:pt idx="1089">
                  <c:v>3.0889999999999557E-2</c:v>
                </c:pt>
                <c:pt idx="1090">
                  <c:v>3.0899999999999556E-2</c:v>
                </c:pt>
                <c:pt idx="1091">
                  <c:v>3.0909999999999556E-2</c:v>
                </c:pt>
                <c:pt idx="1092">
                  <c:v>3.0919999999999555E-2</c:v>
                </c:pt>
                <c:pt idx="1093">
                  <c:v>3.0929999999999555E-2</c:v>
                </c:pt>
                <c:pt idx="1094">
                  <c:v>3.0939999999999555E-2</c:v>
                </c:pt>
                <c:pt idx="1095">
                  <c:v>3.0949999999999554E-2</c:v>
                </c:pt>
                <c:pt idx="1096">
                  <c:v>3.0959999999999554E-2</c:v>
                </c:pt>
                <c:pt idx="1097">
                  <c:v>3.0969999999999553E-2</c:v>
                </c:pt>
                <c:pt idx="1098">
                  <c:v>3.0979999999999553E-2</c:v>
                </c:pt>
                <c:pt idx="1099">
                  <c:v>3.0989999999999553E-2</c:v>
                </c:pt>
                <c:pt idx="1100">
                  <c:v>3.0999999999999552E-2</c:v>
                </c:pt>
                <c:pt idx="1101">
                  <c:v>3.1009999999999552E-2</c:v>
                </c:pt>
                <c:pt idx="1102">
                  <c:v>3.1019999999999551E-2</c:v>
                </c:pt>
                <c:pt idx="1103">
                  <c:v>3.1029999999999551E-2</c:v>
                </c:pt>
                <c:pt idx="1104">
                  <c:v>3.1039999999999551E-2</c:v>
                </c:pt>
                <c:pt idx="1105">
                  <c:v>3.104999999999955E-2</c:v>
                </c:pt>
                <c:pt idx="1106">
                  <c:v>3.105999999999955E-2</c:v>
                </c:pt>
                <c:pt idx="1107">
                  <c:v>3.1069999999999549E-2</c:v>
                </c:pt>
                <c:pt idx="1108">
                  <c:v>3.1079999999999549E-2</c:v>
                </c:pt>
                <c:pt idx="1109">
                  <c:v>3.1089999999999549E-2</c:v>
                </c:pt>
                <c:pt idx="1110">
                  <c:v>3.1099999999999548E-2</c:v>
                </c:pt>
                <c:pt idx="1111">
                  <c:v>3.1109999999999548E-2</c:v>
                </c:pt>
                <c:pt idx="1112">
                  <c:v>3.1119999999999547E-2</c:v>
                </c:pt>
                <c:pt idx="1113">
                  <c:v>3.1129999999999547E-2</c:v>
                </c:pt>
                <c:pt idx="1114">
                  <c:v>3.1139999999999547E-2</c:v>
                </c:pt>
                <c:pt idx="1115">
                  <c:v>3.1149999999999546E-2</c:v>
                </c:pt>
                <c:pt idx="1116">
                  <c:v>3.1159999999999546E-2</c:v>
                </c:pt>
                <c:pt idx="1117">
                  <c:v>3.1169999999999545E-2</c:v>
                </c:pt>
                <c:pt idx="1118">
                  <c:v>3.1179999999999545E-2</c:v>
                </c:pt>
                <c:pt idx="1119">
                  <c:v>3.1189999999999544E-2</c:v>
                </c:pt>
                <c:pt idx="1120">
                  <c:v>3.1199999999999544E-2</c:v>
                </c:pt>
                <c:pt idx="1121">
                  <c:v>3.1209999999999544E-2</c:v>
                </c:pt>
                <c:pt idx="1122">
                  <c:v>3.1219999999999543E-2</c:v>
                </c:pt>
                <c:pt idx="1123">
                  <c:v>3.1229999999999543E-2</c:v>
                </c:pt>
                <c:pt idx="1124">
                  <c:v>3.1239999999999542E-2</c:v>
                </c:pt>
                <c:pt idx="1125">
                  <c:v>3.1249999999999542E-2</c:v>
                </c:pt>
                <c:pt idx="1126">
                  <c:v>3.1259999999999545E-2</c:v>
                </c:pt>
                <c:pt idx="1127">
                  <c:v>3.1269999999999548E-2</c:v>
                </c:pt>
                <c:pt idx="1128">
                  <c:v>3.1279999999999551E-2</c:v>
                </c:pt>
                <c:pt idx="1129">
                  <c:v>3.1289999999999554E-2</c:v>
                </c:pt>
                <c:pt idx="1130">
                  <c:v>3.1299999999999557E-2</c:v>
                </c:pt>
                <c:pt idx="1131">
                  <c:v>3.130999999999956E-2</c:v>
                </c:pt>
                <c:pt idx="1132">
                  <c:v>3.1319999999999563E-2</c:v>
                </c:pt>
                <c:pt idx="1133">
                  <c:v>3.1329999999999567E-2</c:v>
                </c:pt>
                <c:pt idx="1134">
                  <c:v>3.133999999999957E-2</c:v>
                </c:pt>
                <c:pt idx="1135">
                  <c:v>3.1349999999999573E-2</c:v>
                </c:pt>
                <c:pt idx="1136">
                  <c:v>3.1359999999999576E-2</c:v>
                </c:pt>
                <c:pt idx="1137">
                  <c:v>3.1369999999999579E-2</c:v>
                </c:pt>
                <c:pt idx="1138">
                  <c:v>3.1379999999999582E-2</c:v>
                </c:pt>
                <c:pt idx="1139">
                  <c:v>3.1389999999999585E-2</c:v>
                </c:pt>
                <c:pt idx="1140">
                  <c:v>3.1399999999999588E-2</c:v>
                </c:pt>
                <c:pt idx="1141">
                  <c:v>3.1409999999999591E-2</c:v>
                </c:pt>
                <c:pt idx="1142">
                  <c:v>3.1419999999999594E-2</c:v>
                </c:pt>
                <c:pt idx="1143">
                  <c:v>3.1429999999999597E-2</c:v>
                </c:pt>
                <c:pt idx="1144">
                  <c:v>3.14399999999996E-2</c:v>
                </c:pt>
                <c:pt idx="1145">
                  <c:v>3.1449999999999603E-2</c:v>
                </c:pt>
                <c:pt idx="1146">
                  <c:v>3.1459999999999606E-2</c:v>
                </c:pt>
                <c:pt idx="1147">
                  <c:v>3.1469999999999609E-2</c:v>
                </c:pt>
                <c:pt idx="1148">
                  <c:v>3.1479999999999612E-2</c:v>
                </c:pt>
                <c:pt idx="1149">
                  <c:v>3.1489999999999616E-2</c:v>
                </c:pt>
                <c:pt idx="1150">
                  <c:v>3.1499999999999619E-2</c:v>
                </c:pt>
                <c:pt idx="1151">
                  <c:v>3.1509999999999622E-2</c:v>
                </c:pt>
                <c:pt idx="1152">
                  <c:v>3.1519999999999625E-2</c:v>
                </c:pt>
                <c:pt idx="1153">
                  <c:v>3.1529999999999628E-2</c:v>
                </c:pt>
                <c:pt idx="1154">
                  <c:v>3.1539999999999631E-2</c:v>
                </c:pt>
                <c:pt idx="1155">
                  <c:v>3.1549999999999634E-2</c:v>
                </c:pt>
                <c:pt idx="1156">
                  <c:v>3.1559999999999637E-2</c:v>
                </c:pt>
                <c:pt idx="1157">
                  <c:v>3.156999999999964E-2</c:v>
                </c:pt>
                <c:pt idx="1158">
                  <c:v>3.1579999999999643E-2</c:v>
                </c:pt>
                <c:pt idx="1159">
                  <c:v>3.1589999999999646E-2</c:v>
                </c:pt>
                <c:pt idx="1160">
                  <c:v>3.1599999999999649E-2</c:v>
                </c:pt>
                <c:pt idx="1161">
                  <c:v>3.1609999999999652E-2</c:v>
                </c:pt>
                <c:pt idx="1162">
                  <c:v>3.1619999999999655E-2</c:v>
                </c:pt>
                <c:pt idx="1163">
                  <c:v>3.1629999999999658E-2</c:v>
                </c:pt>
                <c:pt idx="1164">
                  <c:v>3.1639999999999661E-2</c:v>
                </c:pt>
                <c:pt idx="1165">
                  <c:v>3.1649999999999665E-2</c:v>
                </c:pt>
                <c:pt idx="1166">
                  <c:v>3.1659999999999668E-2</c:v>
                </c:pt>
                <c:pt idx="1167">
                  <c:v>3.1669999999999671E-2</c:v>
                </c:pt>
                <c:pt idx="1168">
                  <c:v>3.1679999999999674E-2</c:v>
                </c:pt>
                <c:pt idx="1169">
                  <c:v>3.1689999999999677E-2</c:v>
                </c:pt>
                <c:pt idx="1170">
                  <c:v>3.169999999999968E-2</c:v>
                </c:pt>
                <c:pt idx="1171">
                  <c:v>3.1709999999999683E-2</c:v>
                </c:pt>
                <c:pt idx="1172">
                  <c:v>3.1719999999999686E-2</c:v>
                </c:pt>
                <c:pt idx="1173">
                  <c:v>3.1729999999999689E-2</c:v>
                </c:pt>
                <c:pt idx="1174">
                  <c:v>3.1739999999999692E-2</c:v>
                </c:pt>
                <c:pt idx="1175">
                  <c:v>3.1749999999999695E-2</c:v>
                </c:pt>
                <c:pt idx="1176">
                  <c:v>3.1759999999999698E-2</c:v>
                </c:pt>
                <c:pt idx="1177">
                  <c:v>3.1769999999999701E-2</c:v>
                </c:pt>
                <c:pt idx="1178">
                  <c:v>3.1779999999999704E-2</c:v>
                </c:pt>
                <c:pt idx="1179">
                  <c:v>3.1789999999999707E-2</c:v>
                </c:pt>
                <c:pt idx="1180">
                  <c:v>3.179999999999971E-2</c:v>
                </c:pt>
                <c:pt idx="1181">
                  <c:v>3.1809999999999714E-2</c:v>
                </c:pt>
                <c:pt idx="1182">
                  <c:v>3.1819999999999717E-2</c:v>
                </c:pt>
                <c:pt idx="1183">
                  <c:v>3.182999999999972E-2</c:v>
                </c:pt>
                <c:pt idx="1184">
                  <c:v>3.1839999999999723E-2</c:v>
                </c:pt>
                <c:pt idx="1185">
                  <c:v>3.1849999999999726E-2</c:v>
                </c:pt>
                <c:pt idx="1186">
                  <c:v>3.1859999999999729E-2</c:v>
                </c:pt>
                <c:pt idx="1187">
                  <c:v>3.1869999999999732E-2</c:v>
                </c:pt>
                <c:pt idx="1188">
                  <c:v>3.1879999999999735E-2</c:v>
                </c:pt>
                <c:pt idx="1189">
                  <c:v>3.1889999999999738E-2</c:v>
                </c:pt>
                <c:pt idx="1190">
                  <c:v>3.1899999999999741E-2</c:v>
                </c:pt>
                <c:pt idx="1191">
                  <c:v>3.1909999999999744E-2</c:v>
                </c:pt>
                <c:pt idx="1192">
                  <c:v>3.1919999999999747E-2</c:v>
                </c:pt>
                <c:pt idx="1193">
                  <c:v>3.192999999999975E-2</c:v>
                </c:pt>
                <c:pt idx="1194">
                  <c:v>3.1939999999999753E-2</c:v>
                </c:pt>
                <c:pt idx="1195">
                  <c:v>3.1949999999999756E-2</c:v>
                </c:pt>
                <c:pt idx="1196">
                  <c:v>3.1959999999999759E-2</c:v>
                </c:pt>
                <c:pt idx="1197">
                  <c:v>3.1969999999999762E-2</c:v>
                </c:pt>
                <c:pt idx="1198">
                  <c:v>3.1979999999999766E-2</c:v>
                </c:pt>
                <c:pt idx="1199">
                  <c:v>3.1989999999999769E-2</c:v>
                </c:pt>
                <c:pt idx="1200">
                  <c:v>3.1999999999999772E-2</c:v>
                </c:pt>
                <c:pt idx="1201">
                  <c:v>3.2009999999999775E-2</c:v>
                </c:pt>
                <c:pt idx="1202">
                  <c:v>3.2019999999999778E-2</c:v>
                </c:pt>
                <c:pt idx="1203">
                  <c:v>3.2029999999999781E-2</c:v>
                </c:pt>
                <c:pt idx="1204">
                  <c:v>3.2039999999999784E-2</c:v>
                </c:pt>
                <c:pt idx="1205">
                  <c:v>3.2049999999999787E-2</c:v>
                </c:pt>
                <c:pt idx="1206">
                  <c:v>3.205999999999979E-2</c:v>
                </c:pt>
                <c:pt idx="1207">
                  <c:v>3.2069999999999793E-2</c:v>
                </c:pt>
                <c:pt idx="1208">
                  <c:v>3.2079999999999796E-2</c:v>
                </c:pt>
                <c:pt idx="1209">
                  <c:v>3.2089999999999799E-2</c:v>
                </c:pt>
                <c:pt idx="1210">
                  <c:v>3.2099999999999802E-2</c:v>
                </c:pt>
                <c:pt idx="1211">
                  <c:v>3.2109999999999805E-2</c:v>
                </c:pt>
                <c:pt idx="1212">
                  <c:v>3.2119999999999808E-2</c:v>
                </c:pt>
                <c:pt idx="1213">
                  <c:v>3.2129999999999811E-2</c:v>
                </c:pt>
                <c:pt idx="1214">
                  <c:v>3.2139999999999815E-2</c:v>
                </c:pt>
                <c:pt idx="1215">
                  <c:v>3.2149999999999818E-2</c:v>
                </c:pt>
                <c:pt idx="1216">
                  <c:v>3.2159999999999821E-2</c:v>
                </c:pt>
                <c:pt idx="1217">
                  <c:v>3.2169999999999824E-2</c:v>
                </c:pt>
                <c:pt idx="1218">
                  <c:v>3.2179999999999827E-2</c:v>
                </c:pt>
                <c:pt idx="1219">
                  <c:v>3.218999999999983E-2</c:v>
                </c:pt>
                <c:pt idx="1220">
                  <c:v>3.2199999999999833E-2</c:v>
                </c:pt>
                <c:pt idx="1221">
                  <c:v>3.2209999999999836E-2</c:v>
                </c:pt>
                <c:pt idx="1222">
                  <c:v>3.2219999999999839E-2</c:v>
                </c:pt>
                <c:pt idx="1223">
                  <c:v>3.2229999999999842E-2</c:v>
                </c:pt>
                <c:pt idx="1224">
                  <c:v>3.2239999999999845E-2</c:v>
                </c:pt>
                <c:pt idx="1225">
                  <c:v>3.2249999999999848E-2</c:v>
                </c:pt>
                <c:pt idx="1226">
                  <c:v>3.2259999999999851E-2</c:v>
                </c:pt>
                <c:pt idx="1227">
                  <c:v>3.2269999999999854E-2</c:v>
                </c:pt>
                <c:pt idx="1228">
                  <c:v>3.2279999999999857E-2</c:v>
                </c:pt>
                <c:pt idx="1229">
                  <c:v>3.228999999999986E-2</c:v>
                </c:pt>
                <c:pt idx="1230">
                  <c:v>3.2299999999999864E-2</c:v>
                </c:pt>
                <c:pt idx="1231">
                  <c:v>3.2309999999999867E-2</c:v>
                </c:pt>
                <c:pt idx="1232">
                  <c:v>3.231999999999987E-2</c:v>
                </c:pt>
                <c:pt idx="1233">
                  <c:v>3.2329999999999873E-2</c:v>
                </c:pt>
                <c:pt idx="1234">
                  <c:v>3.2339999999999876E-2</c:v>
                </c:pt>
                <c:pt idx="1235">
                  <c:v>3.2349999999999879E-2</c:v>
                </c:pt>
                <c:pt idx="1236">
                  <c:v>3.2359999999999882E-2</c:v>
                </c:pt>
                <c:pt idx="1237">
                  <c:v>3.2369999999999885E-2</c:v>
                </c:pt>
                <c:pt idx="1238">
                  <c:v>3.2379999999999888E-2</c:v>
                </c:pt>
                <c:pt idx="1239">
                  <c:v>3.2389999999999891E-2</c:v>
                </c:pt>
                <c:pt idx="1240">
                  <c:v>3.2399999999999894E-2</c:v>
                </c:pt>
                <c:pt idx="1241">
                  <c:v>3.2409999999999897E-2</c:v>
                </c:pt>
                <c:pt idx="1242">
                  <c:v>3.24199999999999E-2</c:v>
                </c:pt>
                <c:pt idx="1243">
                  <c:v>3.2429999999999903E-2</c:v>
                </c:pt>
                <c:pt idx="1244">
                  <c:v>3.2439999999999906E-2</c:v>
                </c:pt>
                <c:pt idx="1245">
                  <c:v>3.2449999999999909E-2</c:v>
                </c:pt>
                <c:pt idx="1246">
                  <c:v>3.2459999999999913E-2</c:v>
                </c:pt>
                <c:pt idx="1247">
                  <c:v>3.2469999999999916E-2</c:v>
                </c:pt>
                <c:pt idx="1248">
                  <c:v>3.2479999999999919E-2</c:v>
                </c:pt>
                <c:pt idx="1249">
                  <c:v>3.2489999999999922E-2</c:v>
                </c:pt>
                <c:pt idx="1250">
                  <c:v>3.2499999999999925E-2</c:v>
                </c:pt>
                <c:pt idx="1251">
                  <c:v>3.2509999999999928E-2</c:v>
                </c:pt>
                <c:pt idx="1252">
                  <c:v>3.2519999999999931E-2</c:v>
                </c:pt>
                <c:pt idx="1253">
                  <c:v>3.2529999999999934E-2</c:v>
                </c:pt>
                <c:pt idx="1254">
                  <c:v>3.2539999999999937E-2</c:v>
                </c:pt>
                <c:pt idx="1255">
                  <c:v>3.254999999999994E-2</c:v>
                </c:pt>
                <c:pt idx="1256">
                  <c:v>3.2559999999999943E-2</c:v>
                </c:pt>
                <c:pt idx="1257">
                  <c:v>3.2569999999999946E-2</c:v>
                </c:pt>
                <c:pt idx="1258">
                  <c:v>3.2579999999999949E-2</c:v>
                </c:pt>
                <c:pt idx="1259">
                  <c:v>3.2589999999999952E-2</c:v>
                </c:pt>
                <c:pt idx="1260">
                  <c:v>3.2599999999999955E-2</c:v>
                </c:pt>
                <c:pt idx="1261">
                  <c:v>3.2609999999999958E-2</c:v>
                </c:pt>
                <c:pt idx="1262">
                  <c:v>3.2619999999999962E-2</c:v>
                </c:pt>
                <c:pt idx="1263">
                  <c:v>3.2629999999999965E-2</c:v>
                </c:pt>
                <c:pt idx="1264">
                  <c:v>3.2639999999999968E-2</c:v>
                </c:pt>
                <c:pt idx="1265">
                  <c:v>3.2649999999999971E-2</c:v>
                </c:pt>
                <c:pt idx="1266">
                  <c:v>3.2659999999999974E-2</c:v>
                </c:pt>
                <c:pt idx="1267">
                  <c:v>3.2669999999999977E-2</c:v>
                </c:pt>
                <c:pt idx="1268">
                  <c:v>3.267999999999998E-2</c:v>
                </c:pt>
                <c:pt idx="1269">
                  <c:v>3.2689999999999983E-2</c:v>
                </c:pt>
                <c:pt idx="1270">
                  <c:v>3.2699999999999986E-2</c:v>
                </c:pt>
                <c:pt idx="1271">
                  <c:v>3.2709999999999989E-2</c:v>
                </c:pt>
                <c:pt idx="1272">
                  <c:v>3.2719999999999992E-2</c:v>
                </c:pt>
                <c:pt idx="1273">
                  <c:v>3.2729999999999995E-2</c:v>
                </c:pt>
                <c:pt idx="1274">
                  <c:v>3.2739999999999998E-2</c:v>
                </c:pt>
                <c:pt idx="1275">
                  <c:v>3.2750000000000001E-2</c:v>
                </c:pt>
                <c:pt idx="1276">
                  <c:v>3.2760000000000004E-2</c:v>
                </c:pt>
                <c:pt idx="1277">
                  <c:v>3.2770000000000007E-2</c:v>
                </c:pt>
                <c:pt idx="1278">
                  <c:v>3.2780000000000011E-2</c:v>
                </c:pt>
                <c:pt idx="1279">
                  <c:v>3.2790000000000014E-2</c:v>
                </c:pt>
                <c:pt idx="1280">
                  <c:v>3.2800000000000017E-2</c:v>
                </c:pt>
                <c:pt idx="1281">
                  <c:v>3.281000000000002E-2</c:v>
                </c:pt>
                <c:pt idx="1282">
                  <c:v>3.2820000000000023E-2</c:v>
                </c:pt>
                <c:pt idx="1283">
                  <c:v>3.2830000000000026E-2</c:v>
                </c:pt>
                <c:pt idx="1284">
                  <c:v>3.2840000000000029E-2</c:v>
                </c:pt>
                <c:pt idx="1285">
                  <c:v>3.2850000000000032E-2</c:v>
                </c:pt>
                <c:pt idx="1286">
                  <c:v>3.2860000000000035E-2</c:v>
                </c:pt>
                <c:pt idx="1287">
                  <c:v>3.2870000000000038E-2</c:v>
                </c:pt>
                <c:pt idx="1288">
                  <c:v>3.2880000000000041E-2</c:v>
                </c:pt>
                <c:pt idx="1289">
                  <c:v>3.2890000000000044E-2</c:v>
                </c:pt>
                <c:pt idx="1290">
                  <c:v>3.2900000000000047E-2</c:v>
                </c:pt>
                <c:pt idx="1291">
                  <c:v>3.291000000000005E-2</c:v>
                </c:pt>
                <c:pt idx="1292">
                  <c:v>3.2920000000000053E-2</c:v>
                </c:pt>
                <c:pt idx="1293">
                  <c:v>3.2930000000000056E-2</c:v>
                </c:pt>
                <c:pt idx="1294">
                  <c:v>3.294000000000006E-2</c:v>
                </c:pt>
                <c:pt idx="1295">
                  <c:v>3.2950000000000063E-2</c:v>
                </c:pt>
                <c:pt idx="1296">
                  <c:v>3.2960000000000066E-2</c:v>
                </c:pt>
                <c:pt idx="1297">
                  <c:v>3.2970000000000069E-2</c:v>
                </c:pt>
                <c:pt idx="1298">
                  <c:v>3.2980000000000072E-2</c:v>
                </c:pt>
                <c:pt idx="1299">
                  <c:v>3.2990000000000075E-2</c:v>
                </c:pt>
                <c:pt idx="1300">
                  <c:v>3.3000000000000078E-2</c:v>
                </c:pt>
                <c:pt idx="1301">
                  <c:v>3.3010000000000081E-2</c:v>
                </c:pt>
                <c:pt idx="1302">
                  <c:v>3.3020000000000084E-2</c:v>
                </c:pt>
                <c:pt idx="1303">
                  <c:v>3.3030000000000087E-2</c:v>
                </c:pt>
                <c:pt idx="1304">
                  <c:v>3.304000000000009E-2</c:v>
                </c:pt>
                <c:pt idx="1305">
                  <c:v>3.3050000000000093E-2</c:v>
                </c:pt>
                <c:pt idx="1306">
                  <c:v>3.3060000000000096E-2</c:v>
                </c:pt>
                <c:pt idx="1307">
                  <c:v>3.3070000000000099E-2</c:v>
                </c:pt>
                <c:pt idx="1308">
                  <c:v>3.3080000000000102E-2</c:v>
                </c:pt>
                <c:pt idx="1309">
                  <c:v>3.3090000000000105E-2</c:v>
                </c:pt>
                <c:pt idx="1310">
                  <c:v>3.3100000000000109E-2</c:v>
                </c:pt>
                <c:pt idx="1311">
                  <c:v>3.3110000000000112E-2</c:v>
                </c:pt>
                <c:pt idx="1312">
                  <c:v>3.3120000000000115E-2</c:v>
                </c:pt>
                <c:pt idx="1313">
                  <c:v>3.3130000000000118E-2</c:v>
                </c:pt>
                <c:pt idx="1314">
                  <c:v>3.3140000000000121E-2</c:v>
                </c:pt>
                <c:pt idx="1315">
                  <c:v>3.3150000000000124E-2</c:v>
                </c:pt>
                <c:pt idx="1316">
                  <c:v>3.3160000000000127E-2</c:v>
                </c:pt>
                <c:pt idx="1317">
                  <c:v>3.317000000000013E-2</c:v>
                </c:pt>
                <c:pt idx="1318">
                  <c:v>3.3180000000000133E-2</c:v>
                </c:pt>
                <c:pt idx="1319">
                  <c:v>3.3190000000000136E-2</c:v>
                </c:pt>
                <c:pt idx="1320">
                  <c:v>3.3200000000000139E-2</c:v>
                </c:pt>
                <c:pt idx="1321">
                  <c:v>3.3210000000000142E-2</c:v>
                </c:pt>
                <c:pt idx="1322">
                  <c:v>3.3220000000000145E-2</c:v>
                </c:pt>
                <c:pt idx="1323">
                  <c:v>3.3230000000000148E-2</c:v>
                </c:pt>
                <c:pt idx="1324">
                  <c:v>3.3240000000000151E-2</c:v>
                </c:pt>
                <c:pt idx="1325">
                  <c:v>3.3250000000000154E-2</c:v>
                </c:pt>
                <c:pt idx="1326">
                  <c:v>3.3260000000000157E-2</c:v>
                </c:pt>
                <c:pt idx="1327">
                  <c:v>3.3270000000000161E-2</c:v>
                </c:pt>
                <c:pt idx="1328">
                  <c:v>3.3280000000000164E-2</c:v>
                </c:pt>
                <c:pt idx="1329">
                  <c:v>3.3290000000000167E-2</c:v>
                </c:pt>
                <c:pt idx="1330">
                  <c:v>3.330000000000017E-2</c:v>
                </c:pt>
                <c:pt idx="1331">
                  <c:v>3.3310000000000173E-2</c:v>
                </c:pt>
                <c:pt idx="1332">
                  <c:v>3.3320000000000176E-2</c:v>
                </c:pt>
                <c:pt idx="1333">
                  <c:v>3.3330000000000179E-2</c:v>
                </c:pt>
                <c:pt idx="1334">
                  <c:v>3.3340000000000182E-2</c:v>
                </c:pt>
                <c:pt idx="1335">
                  <c:v>3.3350000000000185E-2</c:v>
                </c:pt>
                <c:pt idx="1336">
                  <c:v>3.3360000000000188E-2</c:v>
                </c:pt>
                <c:pt idx="1337">
                  <c:v>3.3370000000000191E-2</c:v>
                </c:pt>
                <c:pt idx="1338">
                  <c:v>3.3380000000000194E-2</c:v>
                </c:pt>
                <c:pt idx="1339">
                  <c:v>3.3390000000000197E-2</c:v>
                </c:pt>
                <c:pt idx="1340">
                  <c:v>3.34000000000002E-2</c:v>
                </c:pt>
                <c:pt idx="1341">
                  <c:v>3.3410000000000203E-2</c:v>
                </c:pt>
                <c:pt idx="1342">
                  <c:v>3.3420000000000206E-2</c:v>
                </c:pt>
                <c:pt idx="1343">
                  <c:v>3.343000000000021E-2</c:v>
                </c:pt>
                <c:pt idx="1344">
                  <c:v>3.3440000000000213E-2</c:v>
                </c:pt>
                <c:pt idx="1345">
                  <c:v>3.3450000000000216E-2</c:v>
                </c:pt>
                <c:pt idx="1346">
                  <c:v>3.3460000000000219E-2</c:v>
                </c:pt>
                <c:pt idx="1347">
                  <c:v>3.3470000000000222E-2</c:v>
                </c:pt>
                <c:pt idx="1348">
                  <c:v>3.3480000000000225E-2</c:v>
                </c:pt>
                <c:pt idx="1349">
                  <c:v>3.3490000000000228E-2</c:v>
                </c:pt>
                <c:pt idx="1350">
                  <c:v>3.3500000000000231E-2</c:v>
                </c:pt>
                <c:pt idx="1351">
                  <c:v>3.3510000000000234E-2</c:v>
                </c:pt>
                <c:pt idx="1352">
                  <c:v>3.3520000000000237E-2</c:v>
                </c:pt>
                <c:pt idx="1353">
                  <c:v>3.353000000000024E-2</c:v>
                </c:pt>
                <c:pt idx="1354">
                  <c:v>3.3540000000000243E-2</c:v>
                </c:pt>
                <c:pt idx="1355">
                  <c:v>3.3550000000000246E-2</c:v>
                </c:pt>
                <c:pt idx="1356">
                  <c:v>3.3560000000000249E-2</c:v>
                </c:pt>
                <c:pt idx="1357">
                  <c:v>3.3570000000000252E-2</c:v>
                </c:pt>
                <c:pt idx="1358">
                  <c:v>3.3580000000000255E-2</c:v>
                </c:pt>
                <c:pt idx="1359">
                  <c:v>3.3590000000000259E-2</c:v>
                </c:pt>
                <c:pt idx="1360">
                  <c:v>3.3600000000000262E-2</c:v>
                </c:pt>
                <c:pt idx="1361">
                  <c:v>3.3610000000000265E-2</c:v>
                </c:pt>
                <c:pt idx="1362">
                  <c:v>3.3620000000000268E-2</c:v>
                </c:pt>
                <c:pt idx="1363">
                  <c:v>3.3630000000000271E-2</c:v>
                </c:pt>
                <c:pt idx="1364">
                  <c:v>3.3640000000000274E-2</c:v>
                </c:pt>
                <c:pt idx="1365">
                  <c:v>3.3650000000000277E-2</c:v>
                </c:pt>
                <c:pt idx="1366">
                  <c:v>3.366000000000028E-2</c:v>
                </c:pt>
                <c:pt idx="1367">
                  <c:v>3.3670000000000283E-2</c:v>
                </c:pt>
                <c:pt idx="1368">
                  <c:v>3.3680000000000286E-2</c:v>
                </c:pt>
                <c:pt idx="1369">
                  <c:v>3.3690000000000289E-2</c:v>
                </c:pt>
                <c:pt idx="1370">
                  <c:v>3.3700000000000292E-2</c:v>
                </c:pt>
                <c:pt idx="1371">
                  <c:v>3.3710000000000295E-2</c:v>
                </c:pt>
                <c:pt idx="1372">
                  <c:v>3.3720000000000298E-2</c:v>
                </c:pt>
                <c:pt idx="1373">
                  <c:v>3.3730000000000301E-2</c:v>
                </c:pt>
                <c:pt idx="1374">
                  <c:v>3.3740000000000304E-2</c:v>
                </c:pt>
                <c:pt idx="1375">
                  <c:v>3.3750000000000308E-2</c:v>
                </c:pt>
                <c:pt idx="1376">
                  <c:v>3.3760000000000311E-2</c:v>
                </c:pt>
                <c:pt idx="1377">
                  <c:v>3.3770000000000314E-2</c:v>
                </c:pt>
                <c:pt idx="1378">
                  <c:v>3.3780000000000317E-2</c:v>
                </c:pt>
                <c:pt idx="1379">
                  <c:v>3.379000000000032E-2</c:v>
                </c:pt>
                <c:pt idx="1380">
                  <c:v>3.3800000000000323E-2</c:v>
                </c:pt>
                <c:pt idx="1381">
                  <c:v>3.3810000000000326E-2</c:v>
                </c:pt>
                <c:pt idx="1382">
                  <c:v>3.3820000000000329E-2</c:v>
                </c:pt>
                <c:pt idx="1383">
                  <c:v>3.3830000000000332E-2</c:v>
                </c:pt>
                <c:pt idx="1384">
                  <c:v>3.3840000000000335E-2</c:v>
                </c:pt>
                <c:pt idx="1385">
                  <c:v>3.3850000000000338E-2</c:v>
                </c:pt>
                <c:pt idx="1386">
                  <c:v>3.3860000000000341E-2</c:v>
                </c:pt>
                <c:pt idx="1387">
                  <c:v>3.3870000000000344E-2</c:v>
                </c:pt>
                <c:pt idx="1388">
                  <c:v>3.3880000000000347E-2</c:v>
                </c:pt>
                <c:pt idx="1389">
                  <c:v>3.389000000000035E-2</c:v>
                </c:pt>
                <c:pt idx="1390">
                  <c:v>3.3900000000000353E-2</c:v>
                </c:pt>
                <c:pt idx="1391">
                  <c:v>3.3910000000000357E-2</c:v>
                </c:pt>
                <c:pt idx="1392">
                  <c:v>3.392000000000036E-2</c:v>
                </c:pt>
                <c:pt idx="1393">
                  <c:v>3.3930000000000363E-2</c:v>
                </c:pt>
                <c:pt idx="1394">
                  <c:v>3.3940000000000366E-2</c:v>
                </c:pt>
                <c:pt idx="1395">
                  <c:v>3.3950000000000369E-2</c:v>
                </c:pt>
                <c:pt idx="1396">
                  <c:v>3.3960000000000372E-2</c:v>
                </c:pt>
                <c:pt idx="1397">
                  <c:v>3.3970000000000375E-2</c:v>
                </c:pt>
                <c:pt idx="1398">
                  <c:v>3.3980000000000378E-2</c:v>
                </c:pt>
                <c:pt idx="1399">
                  <c:v>3.3990000000000381E-2</c:v>
                </c:pt>
                <c:pt idx="1400">
                  <c:v>3.4000000000000384E-2</c:v>
                </c:pt>
                <c:pt idx="1401">
                  <c:v>3.4010000000000387E-2</c:v>
                </c:pt>
                <c:pt idx="1402">
                  <c:v>3.402000000000039E-2</c:v>
                </c:pt>
                <c:pt idx="1403">
                  <c:v>3.4030000000000393E-2</c:v>
                </c:pt>
                <c:pt idx="1404">
                  <c:v>3.4040000000000396E-2</c:v>
                </c:pt>
                <c:pt idx="1405">
                  <c:v>3.4050000000000399E-2</c:v>
                </c:pt>
                <c:pt idx="1406">
                  <c:v>3.4060000000000402E-2</c:v>
                </c:pt>
                <c:pt idx="1407">
                  <c:v>3.4070000000000406E-2</c:v>
                </c:pt>
                <c:pt idx="1408">
                  <c:v>3.4080000000000409E-2</c:v>
                </c:pt>
                <c:pt idx="1409">
                  <c:v>3.4090000000000412E-2</c:v>
                </c:pt>
                <c:pt idx="1410">
                  <c:v>3.4100000000000415E-2</c:v>
                </c:pt>
                <c:pt idx="1411">
                  <c:v>3.4110000000000418E-2</c:v>
                </c:pt>
                <c:pt idx="1412">
                  <c:v>3.4120000000000421E-2</c:v>
                </c:pt>
                <c:pt idx="1413">
                  <c:v>3.4130000000000424E-2</c:v>
                </c:pt>
                <c:pt idx="1414">
                  <c:v>3.4140000000000427E-2</c:v>
                </c:pt>
                <c:pt idx="1415">
                  <c:v>3.415000000000043E-2</c:v>
                </c:pt>
                <c:pt idx="1416">
                  <c:v>3.4160000000000433E-2</c:v>
                </c:pt>
                <c:pt idx="1417">
                  <c:v>3.4170000000000436E-2</c:v>
                </c:pt>
                <c:pt idx="1418">
                  <c:v>3.4180000000000439E-2</c:v>
                </c:pt>
                <c:pt idx="1419">
                  <c:v>3.4190000000000442E-2</c:v>
                </c:pt>
                <c:pt idx="1420">
                  <c:v>3.4200000000000445E-2</c:v>
                </c:pt>
                <c:pt idx="1421">
                  <c:v>3.4210000000000448E-2</c:v>
                </c:pt>
                <c:pt idx="1422">
                  <c:v>3.4220000000000451E-2</c:v>
                </c:pt>
                <c:pt idx="1423">
                  <c:v>3.4230000000000455E-2</c:v>
                </c:pt>
                <c:pt idx="1424">
                  <c:v>3.4240000000000458E-2</c:v>
                </c:pt>
                <c:pt idx="1425">
                  <c:v>3.4250000000000461E-2</c:v>
                </c:pt>
                <c:pt idx="1426">
                  <c:v>3.4260000000000464E-2</c:v>
                </c:pt>
                <c:pt idx="1427">
                  <c:v>3.4270000000000467E-2</c:v>
                </c:pt>
                <c:pt idx="1428">
                  <c:v>3.428000000000047E-2</c:v>
                </c:pt>
                <c:pt idx="1429">
                  <c:v>3.4290000000000473E-2</c:v>
                </c:pt>
                <c:pt idx="1430">
                  <c:v>3.4300000000000476E-2</c:v>
                </c:pt>
                <c:pt idx="1431">
                  <c:v>3.4310000000000479E-2</c:v>
                </c:pt>
                <c:pt idx="1432">
                  <c:v>3.4320000000000482E-2</c:v>
                </c:pt>
                <c:pt idx="1433">
                  <c:v>3.4330000000000485E-2</c:v>
                </c:pt>
                <c:pt idx="1434">
                  <c:v>3.4340000000000488E-2</c:v>
                </c:pt>
                <c:pt idx="1435">
                  <c:v>3.4350000000000491E-2</c:v>
                </c:pt>
                <c:pt idx="1436">
                  <c:v>3.4360000000000494E-2</c:v>
                </c:pt>
                <c:pt idx="1437">
                  <c:v>3.4370000000000497E-2</c:v>
                </c:pt>
                <c:pt idx="1438">
                  <c:v>3.43800000000005E-2</c:v>
                </c:pt>
                <c:pt idx="1439">
                  <c:v>3.4390000000000503E-2</c:v>
                </c:pt>
                <c:pt idx="1440">
                  <c:v>3.4400000000000507E-2</c:v>
                </c:pt>
                <c:pt idx="1441">
                  <c:v>3.441000000000051E-2</c:v>
                </c:pt>
                <c:pt idx="1442">
                  <c:v>3.4420000000000513E-2</c:v>
                </c:pt>
                <c:pt idx="1443">
                  <c:v>3.4430000000000516E-2</c:v>
                </c:pt>
                <c:pt idx="1444">
                  <c:v>3.4440000000000519E-2</c:v>
                </c:pt>
                <c:pt idx="1445">
                  <c:v>3.4450000000000522E-2</c:v>
                </c:pt>
                <c:pt idx="1446">
                  <c:v>3.4460000000000525E-2</c:v>
                </c:pt>
                <c:pt idx="1447">
                  <c:v>3.4470000000000528E-2</c:v>
                </c:pt>
                <c:pt idx="1448">
                  <c:v>3.4480000000000531E-2</c:v>
                </c:pt>
                <c:pt idx="1449">
                  <c:v>3.4490000000000534E-2</c:v>
                </c:pt>
                <c:pt idx="1450">
                  <c:v>3.4500000000000537E-2</c:v>
                </c:pt>
                <c:pt idx="1451">
                  <c:v>3.451000000000054E-2</c:v>
                </c:pt>
                <c:pt idx="1452">
                  <c:v>3.4520000000000543E-2</c:v>
                </c:pt>
                <c:pt idx="1453">
                  <c:v>3.4530000000000546E-2</c:v>
                </c:pt>
                <c:pt idx="1454">
                  <c:v>3.4540000000000549E-2</c:v>
                </c:pt>
                <c:pt idx="1455">
                  <c:v>3.4550000000000552E-2</c:v>
                </c:pt>
                <c:pt idx="1456">
                  <c:v>3.4560000000000556E-2</c:v>
                </c:pt>
                <c:pt idx="1457">
                  <c:v>3.4570000000000559E-2</c:v>
                </c:pt>
                <c:pt idx="1458">
                  <c:v>3.4580000000000562E-2</c:v>
                </c:pt>
                <c:pt idx="1459">
                  <c:v>3.4590000000000565E-2</c:v>
                </c:pt>
                <c:pt idx="1460">
                  <c:v>3.4600000000000568E-2</c:v>
                </c:pt>
                <c:pt idx="1461">
                  <c:v>3.4610000000000571E-2</c:v>
                </c:pt>
                <c:pt idx="1462">
                  <c:v>3.4620000000000574E-2</c:v>
                </c:pt>
                <c:pt idx="1463">
                  <c:v>3.4630000000000577E-2</c:v>
                </c:pt>
                <c:pt idx="1464">
                  <c:v>3.464000000000058E-2</c:v>
                </c:pt>
                <c:pt idx="1465">
                  <c:v>3.4650000000000583E-2</c:v>
                </c:pt>
                <c:pt idx="1466">
                  <c:v>3.4660000000000586E-2</c:v>
                </c:pt>
                <c:pt idx="1467">
                  <c:v>3.4670000000000589E-2</c:v>
                </c:pt>
                <c:pt idx="1468">
                  <c:v>3.4680000000000592E-2</c:v>
                </c:pt>
                <c:pt idx="1469">
                  <c:v>3.4690000000000595E-2</c:v>
                </c:pt>
                <c:pt idx="1470">
                  <c:v>3.4700000000000598E-2</c:v>
                </c:pt>
                <c:pt idx="1471">
                  <c:v>3.4710000000000601E-2</c:v>
                </c:pt>
                <c:pt idx="1472">
                  <c:v>3.4720000000000605E-2</c:v>
                </c:pt>
                <c:pt idx="1473">
                  <c:v>3.4730000000000608E-2</c:v>
                </c:pt>
                <c:pt idx="1474">
                  <c:v>3.4740000000000611E-2</c:v>
                </c:pt>
                <c:pt idx="1475">
                  <c:v>3.4750000000000614E-2</c:v>
                </c:pt>
                <c:pt idx="1476">
                  <c:v>3.4760000000000617E-2</c:v>
                </c:pt>
                <c:pt idx="1477">
                  <c:v>3.477000000000062E-2</c:v>
                </c:pt>
                <c:pt idx="1478">
                  <c:v>3.4780000000000623E-2</c:v>
                </c:pt>
                <c:pt idx="1479">
                  <c:v>3.4790000000000626E-2</c:v>
                </c:pt>
                <c:pt idx="1480">
                  <c:v>3.4800000000000629E-2</c:v>
                </c:pt>
                <c:pt idx="1481">
                  <c:v>3.4810000000000632E-2</c:v>
                </c:pt>
                <c:pt idx="1482">
                  <c:v>3.4820000000000635E-2</c:v>
                </c:pt>
                <c:pt idx="1483">
                  <c:v>3.4830000000000638E-2</c:v>
                </c:pt>
                <c:pt idx="1484">
                  <c:v>3.4840000000000641E-2</c:v>
                </c:pt>
                <c:pt idx="1485">
                  <c:v>3.4850000000000644E-2</c:v>
                </c:pt>
                <c:pt idx="1486">
                  <c:v>3.4860000000000647E-2</c:v>
                </c:pt>
                <c:pt idx="1487">
                  <c:v>3.487000000000065E-2</c:v>
                </c:pt>
                <c:pt idx="1488">
                  <c:v>3.4880000000000654E-2</c:v>
                </c:pt>
                <c:pt idx="1489">
                  <c:v>3.4890000000000657E-2</c:v>
                </c:pt>
                <c:pt idx="1490">
                  <c:v>3.490000000000066E-2</c:v>
                </c:pt>
                <c:pt idx="1491">
                  <c:v>3.4910000000000663E-2</c:v>
                </c:pt>
                <c:pt idx="1492">
                  <c:v>3.4920000000000666E-2</c:v>
                </c:pt>
                <c:pt idx="1493">
                  <c:v>3.4930000000000669E-2</c:v>
                </c:pt>
                <c:pt idx="1494">
                  <c:v>3.4940000000000672E-2</c:v>
                </c:pt>
                <c:pt idx="1495">
                  <c:v>3.4950000000000675E-2</c:v>
                </c:pt>
                <c:pt idx="1496">
                  <c:v>3.4960000000000678E-2</c:v>
                </c:pt>
                <c:pt idx="1497">
                  <c:v>3.4970000000000681E-2</c:v>
                </c:pt>
                <c:pt idx="1498">
                  <c:v>3.4980000000000684E-2</c:v>
                </c:pt>
                <c:pt idx="1499">
                  <c:v>3.4990000000000687E-2</c:v>
                </c:pt>
                <c:pt idx="1500">
                  <c:v>3.500000000000069E-2</c:v>
                </c:pt>
                <c:pt idx="1501">
                  <c:v>3.5010000000000693E-2</c:v>
                </c:pt>
                <c:pt idx="1502">
                  <c:v>3.5020000000000696E-2</c:v>
                </c:pt>
                <c:pt idx="1503">
                  <c:v>3.5030000000000699E-2</c:v>
                </c:pt>
                <c:pt idx="1504">
                  <c:v>3.5040000000000703E-2</c:v>
                </c:pt>
                <c:pt idx="1505">
                  <c:v>3.5050000000000706E-2</c:v>
                </c:pt>
                <c:pt idx="1506">
                  <c:v>3.5060000000000709E-2</c:v>
                </c:pt>
                <c:pt idx="1507">
                  <c:v>3.5070000000000712E-2</c:v>
                </c:pt>
                <c:pt idx="1508">
                  <c:v>3.5080000000000715E-2</c:v>
                </c:pt>
                <c:pt idx="1509">
                  <c:v>3.5090000000000718E-2</c:v>
                </c:pt>
                <c:pt idx="1510">
                  <c:v>3.5100000000000721E-2</c:v>
                </c:pt>
                <c:pt idx="1511">
                  <c:v>3.5110000000000724E-2</c:v>
                </c:pt>
                <c:pt idx="1512">
                  <c:v>3.5120000000000727E-2</c:v>
                </c:pt>
                <c:pt idx="1513">
                  <c:v>3.513000000000073E-2</c:v>
                </c:pt>
                <c:pt idx="1514">
                  <c:v>3.5140000000000733E-2</c:v>
                </c:pt>
                <c:pt idx="1515">
                  <c:v>3.5150000000000736E-2</c:v>
                </c:pt>
                <c:pt idx="1516">
                  <c:v>3.5160000000000739E-2</c:v>
                </c:pt>
                <c:pt idx="1517">
                  <c:v>3.5170000000000742E-2</c:v>
                </c:pt>
                <c:pt idx="1518">
                  <c:v>3.5180000000000745E-2</c:v>
                </c:pt>
                <c:pt idx="1519">
                  <c:v>3.5190000000000748E-2</c:v>
                </c:pt>
                <c:pt idx="1520">
                  <c:v>3.5200000000000752E-2</c:v>
                </c:pt>
                <c:pt idx="1521">
                  <c:v>3.5210000000000755E-2</c:v>
                </c:pt>
                <c:pt idx="1522">
                  <c:v>3.5220000000000758E-2</c:v>
                </c:pt>
                <c:pt idx="1523">
                  <c:v>3.5230000000000761E-2</c:v>
                </c:pt>
                <c:pt idx="1524">
                  <c:v>3.5240000000000764E-2</c:v>
                </c:pt>
                <c:pt idx="1525">
                  <c:v>3.5250000000000767E-2</c:v>
                </c:pt>
                <c:pt idx="1526">
                  <c:v>3.526000000000077E-2</c:v>
                </c:pt>
                <c:pt idx="1527">
                  <c:v>3.5270000000000773E-2</c:v>
                </c:pt>
                <c:pt idx="1528">
                  <c:v>3.5280000000000776E-2</c:v>
                </c:pt>
                <c:pt idx="1529">
                  <c:v>3.5290000000000779E-2</c:v>
                </c:pt>
                <c:pt idx="1530">
                  <c:v>3.5300000000000782E-2</c:v>
                </c:pt>
                <c:pt idx="1531">
                  <c:v>3.5310000000000785E-2</c:v>
                </c:pt>
                <c:pt idx="1532">
                  <c:v>3.5320000000000788E-2</c:v>
                </c:pt>
                <c:pt idx="1533">
                  <c:v>3.5330000000000791E-2</c:v>
                </c:pt>
                <c:pt idx="1534">
                  <c:v>3.5340000000000794E-2</c:v>
                </c:pt>
                <c:pt idx="1535">
                  <c:v>3.5350000000000797E-2</c:v>
                </c:pt>
                <c:pt idx="1536">
                  <c:v>3.5360000000000801E-2</c:v>
                </c:pt>
                <c:pt idx="1537">
                  <c:v>3.5370000000000804E-2</c:v>
                </c:pt>
                <c:pt idx="1538">
                  <c:v>3.5380000000000807E-2</c:v>
                </c:pt>
                <c:pt idx="1539">
                  <c:v>3.539000000000081E-2</c:v>
                </c:pt>
                <c:pt idx="1540">
                  <c:v>3.5400000000000813E-2</c:v>
                </c:pt>
                <c:pt idx="1541">
                  <c:v>3.5410000000000816E-2</c:v>
                </c:pt>
                <c:pt idx="1542">
                  <c:v>3.5420000000000819E-2</c:v>
                </c:pt>
                <c:pt idx="1543">
                  <c:v>3.5430000000000822E-2</c:v>
                </c:pt>
                <c:pt idx="1544">
                  <c:v>3.5440000000000825E-2</c:v>
                </c:pt>
                <c:pt idx="1545">
                  <c:v>3.5450000000000828E-2</c:v>
                </c:pt>
                <c:pt idx="1546">
                  <c:v>3.5460000000000831E-2</c:v>
                </c:pt>
                <c:pt idx="1547">
                  <c:v>3.5470000000000834E-2</c:v>
                </c:pt>
                <c:pt idx="1548">
                  <c:v>3.5480000000000837E-2</c:v>
                </c:pt>
                <c:pt idx="1549">
                  <c:v>3.549000000000084E-2</c:v>
                </c:pt>
                <c:pt idx="1550">
                  <c:v>3.5500000000000843E-2</c:v>
                </c:pt>
                <c:pt idx="1551">
                  <c:v>3.5510000000000846E-2</c:v>
                </c:pt>
                <c:pt idx="1552">
                  <c:v>3.552000000000085E-2</c:v>
                </c:pt>
                <c:pt idx="1553">
                  <c:v>3.5530000000000853E-2</c:v>
                </c:pt>
                <c:pt idx="1554">
                  <c:v>3.5540000000000856E-2</c:v>
                </c:pt>
                <c:pt idx="1555">
                  <c:v>3.5550000000000859E-2</c:v>
                </c:pt>
                <c:pt idx="1556">
                  <c:v>3.5560000000000862E-2</c:v>
                </c:pt>
                <c:pt idx="1557">
                  <c:v>3.5570000000000865E-2</c:v>
                </c:pt>
                <c:pt idx="1558">
                  <c:v>3.5580000000000868E-2</c:v>
                </c:pt>
                <c:pt idx="1559">
                  <c:v>3.5590000000000871E-2</c:v>
                </c:pt>
                <c:pt idx="1560">
                  <c:v>3.5600000000000874E-2</c:v>
                </c:pt>
                <c:pt idx="1561">
                  <c:v>3.5610000000000877E-2</c:v>
                </c:pt>
                <c:pt idx="1562">
                  <c:v>3.562000000000088E-2</c:v>
                </c:pt>
                <c:pt idx="1563">
                  <c:v>3.5630000000000883E-2</c:v>
                </c:pt>
                <c:pt idx="1564">
                  <c:v>3.5640000000000886E-2</c:v>
                </c:pt>
                <c:pt idx="1565">
                  <c:v>3.5650000000000889E-2</c:v>
                </c:pt>
                <c:pt idx="1566">
                  <c:v>3.5660000000000892E-2</c:v>
                </c:pt>
                <c:pt idx="1567">
                  <c:v>3.5670000000000895E-2</c:v>
                </c:pt>
                <c:pt idx="1568">
                  <c:v>3.5680000000000898E-2</c:v>
                </c:pt>
                <c:pt idx="1569">
                  <c:v>3.5690000000000902E-2</c:v>
                </c:pt>
                <c:pt idx="1570">
                  <c:v>3.5700000000000905E-2</c:v>
                </c:pt>
                <c:pt idx="1571">
                  <c:v>3.5710000000000908E-2</c:v>
                </c:pt>
                <c:pt idx="1572">
                  <c:v>3.5720000000000911E-2</c:v>
                </c:pt>
                <c:pt idx="1573">
                  <c:v>3.5730000000000914E-2</c:v>
                </c:pt>
                <c:pt idx="1574">
                  <c:v>3.5740000000000917E-2</c:v>
                </c:pt>
                <c:pt idx="1575">
                  <c:v>3.575000000000092E-2</c:v>
                </c:pt>
                <c:pt idx="1576">
                  <c:v>3.5760000000000923E-2</c:v>
                </c:pt>
                <c:pt idx="1577">
                  <c:v>3.5770000000000926E-2</c:v>
                </c:pt>
                <c:pt idx="1578">
                  <c:v>3.5780000000000929E-2</c:v>
                </c:pt>
                <c:pt idx="1579">
                  <c:v>3.5790000000000932E-2</c:v>
                </c:pt>
                <c:pt idx="1580">
                  <c:v>3.5800000000000935E-2</c:v>
                </c:pt>
                <c:pt idx="1581">
                  <c:v>3.5810000000000938E-2</c:v>
                </c:pt>
                <c:pt idx="1582">
                  <c:v>3.5820000000000941E-2</c:v>
                </c:pt>
                <c:pt idx="1583">
                  <c:v>3.5830000000000944E-2</c:v>
                </c:pt>
                <c:pt idx="1584">
                  <c:v>3.5840000000000947E-2</c:v>
                </c:pt>
                <c:pt idx="1585">
                  <c:v>3.5850000000000951E-2</c:v>
                </c:pt>
                <c:pt idx="1586">
                  <c:v>3.5860000000000954E-2</c:v>
                </c:pt>
                <c:pt idx="1587">
                  <c:v>3.5870000000000957E-2</c:v>
                </c:pt>
                <c:pt idx="1588">
                  <c:v>3.588000000000096E-2</c:v>
                </c:pt>
                <c:pt idx="1589">
                  <c:v>3.5890000000000963E-2</c:v>
                </c:pt>
                <c:pt idx="1590">
                  <c:v>3.5900000000000966E-2</c:v>
                </c:pt>
                <c:pt idx="1591">
                  <c:v>3.5910000000000969E-2</c:v>
                </c:pt>
                <c:pt idx="1592">
                  <c:v>3.5920000000000972E-2</c:v>
                </c:pt>
                <c:pt idx="1593">
                  <c:v>3.5930000000000975E-2</c:v>
                </c:pt>
                <c:pt idx="1594">
                  <c:v>3.5940000000000978E-2</c:v>
                </c:pt>
                <c:pt idx="1595">
                  <c:v>3.5950000000000981E-2</c:v>
                </c:pt>
                <c:pt idx="1596">
                  <c:v>3.5960000000000984E-2</c:v>
                </c:pt>
                <c:pt idx="1597">
                  <c:v>3.5970000000000987E-2</c:v>
                </c:pt>
                <c:pt idx="1598">
                  <c:v>3.598000000000099E-2</c:v>
                </c:pt>
                <c:pt idx="1599">
                  <c:v>3.5990000000000993E-2</c:v>
                </c:pt>
                <c:pt idx="1600">
                  <c:v>3.6000000000000996E-2</c:v>
                </c:pt>
                <c:pt idx="1601">
                  <c:v>3.6010000000001E-2</c:v>
                </c:pt>
                <c:pt idx="1602">
                  <c:v>3.6020000000001003E-2</c:v>
                </c:pt>
                <c:pt idx="1603">
                  <c:v>3.6030000000001006E-2</c:v>
                </c:pt>
                <c:pt idx="1604">
                  <c:v>3.6040000000001009E-2</c:v>
                </c:pt>
                <c:pt idx="1605">
                  <c:v>3.6050000000001012E-2</c:v>
                </c:pt>
                <c:pt idx="1606">
                  <c:v>3.6060000000001015E-2</c:v>
                </c:pt>
                <c:pt idx="1607">
                  <c:v>3.6070000000001018E-2</c:v>
                </c:pt>
                <c:pt idx="1608">
                  <c:v>3.6080000000001021E-2</c:v>
                </c:pt>
                <c:pt idx="1609">
                  <c:v>3.6090000000001024E-2</c:v>
                </c:pt>
                <c:pt idx="1610">
                  <c:v>3.6100000000001027E-2</c:v>
                </c:pt>
                <c:pt idx="1611">
                  <c:v>3.611000000000103E-2</c:v>
                </c:pt>
                <c:pt idx="1612">
                  <c:v>3.6120000000001033E-2</c:v>
                </c:pt>
                <c:pt idx="1613">
                  <c:v>3.6130000000001036E-2</c:v>
                </c:pt>
                <c:pt idx="1614">
                  <c:v>3.6140000000001039E-2</c:v>
                </c:pt>
                <c:pt idx="1615">
                  <c:v>3.6150000000001042E-2</c:v>
                </c:pt>
                <c:pt idx="1616">
                  <c:v>3.6160000000001045E-2</c:v>
                </c:pt>
                <c:pt idx="1617">
                  <c:v>3.6170000000001049E-2</c:v>
                </c:pt>
                <c:pt idx="1618">
                  <c:v>3.6180000000001052E-2</c:v>
                </c:pt>
                <c:pt idx="1619">
                  <c:v>3.6190000000001055E-2</c:v>
                </c:pt>
                <c:pt idx="1620">
                  <c:v>3.6200000000001058E-2</c:v>
                </c:pt>
                <c:pt idx="1621">
                  <c:v>3.6210000000001061E-2</c:v>
                </c:pt>
                <c:pt idx="1622">
                  <c:v>3.6220000000001064E-2</c:v>
                </c:pt>
                <c:pt idx="1623">
                  <c:v>3.6230000000001067E-2</c:v>
                </c:pt>
                <c:pt idx="1624">
                  <c:v>3.624000000000107E-2</c:v>
                </c:pt>
                <c:pt idx="1625">
                  <c:v>3.6250000000001073E-2</c:v>
                </c:pt>
                <c:pt idx="1626">
                  <c:v>3.6260000000001076E-2</c:v>
                </c:pt>
                <c:pt idx="1627">
                  <c:v>3.6270000000001079E-2</c:v>
                </c:pt>
                <c:pt idx="1628">
                  <c:v>3.6280000000001082E-2</c:v>
                </c:pt>
                <c:pt idx="1629">
                  <c:v>3.6290000000001085E-2</c:v>
                </c:pt>
                <c:pt idx="1630">
                  <c:v>3.6300000000001088E-2</c:v>
                </c:pt>
                <c:pt idx="1631">
                  <c:v>3.6310000000001091E-2</c:v>
                </c:pt>
                <c:pt idx="1632">
                  <c:v>3.6320000000001094E-2</c:v>
                </c:pt>
                <c:pt idx="1633">
                  <c:v>3.6330000000001098E-2</c:v>
                </c:pt>
                <c:pt idx="1634">
                  <c:v>3.6340000000001101E-2</c:v>
                </c:pt>
                <c:pt idx="1635">
                  <c:v>3.6350000000001104E-2</c:v>
                </c:pt>
                <c:pt idx="1636">
                  <c:v>3.6360000000001107E-2</c:v>
                </c:pt>
                <c:pt idx="1637">
                  <c:v>3.637000000000111E-2</c:v>
                </c:pt>
                <c:pt idx="1638">
                  <c:v>3.6380000000001113E-2</c:v>
                </c:pt>
                <c:pt idx="1639">
                  <c:v>3.6390000000001116E-2</c:v>
                </c:pt>
                <c:pt idx="1640">
                  <c:v>3.6400000000001119E-2</c:v>
                </c:pt>
                <c:pt idx="1641">
                  <c:v>3.6410000000001122E-2</c:v>
                </c:pt>
                <c:pt idx="1642">
                  <c:v>3.6420000000001125E-2</c:v>
                </c:pt>
                <c:pt idx="1643">
                  <c:v>3.6430000000001128E-2</c:v>
                </c:pt>
                <c:pt idx="1644">
                  <c:v>3.6440000000001131E-2</c:v>
                </c:pt>
                <c:pt idx="1645">
                  <c:v>3.6450000000001134E-2</c:v>
                </c:pt>
                <c:pt idx="1646">
                  <c:v>3.6460000000001137E-2</c:v>
                </c:pt>
                <c:pt idx="1647">
                  <c:v>3.647000000000114E-2</c:v>
                </c:pt>
                <c:pt idx="1648">
                  <c:v>3.6480000000001143E-2</c:v>
                </c:pt>
                <c:pt idx="1649">
                  <c:v>3.6490000000001147E-2</c:v>
                </c:pt>
                <c:pt idx="1650">
                  <c:v>3.650000000000115E-2</c:v>
                </c:pt>
                <c:pt idx="1651">
                  <c:v>3.6510000000001153E-2</c:v>
                </c:pt>
                <c:pt idx="1652">
                  <c:v>3.6520000000001156E-2</c:v>
                </c:pt>
                <c:pt idx="1653">
                  <c:v>3.6530000000001159E-2</c:v>
                </c:pt>
                <c:pt idx="1654">
                  <c:v>3.6540000000001162E-2</c:v>
                </c:pt>
                <c:pt idx="1655">
                  <c:v>3.6550000000001165E-2</c:v>
                </c:pt>
                <c:pt idx="1656">
                  <c:v>3.6560000000001168E-2</c:v>
                </c:pt>
                <c:pt idx="1657">
                  <c:v>3.6570000000001171E-2</c:v>
                </c:pt>
                <c:pt idx="1658">
                  <c:v>3.6580000000001174E-2</c:v>
                </c:pt>
                <c:pt idx="1659">
                  <c:v>3.6590000000001177E-2</c:v>
                </c:pt>
                <c:pt idx="1660">
                  <c:v>3.660000000000118E-2</c:v>
                </c:pt>
                <c:pt idx="1661">
                  <c:v>3.6610000000001183E-2</c:v>
                </c:pt>
                <c:pt idx="1662">
                  <c:v>3.6620000000001186E-2</c:v>
                </c:pt>
                <c:pt idx="1663">
                  <c:v>3.6630000000001189E-2</c:v>
                </c:pt>
                <c:pt idx="1664">
                  <c:v>3.6640000000001192E-2</c:v>
                </c:pt>
                <c:pt idx="1665">
                  <c:v>3.6650000000001196E-2</c:v>
                </c:pt>
                <c:pt idx="1666">
                  <c:v>3.6660000000001199E-2</c:v>
                </c:pt>
                <c:pt idx="1667">
                  <c:v>3.6670000000001202E-2</c:v>
                </c:pt>
                <c:pt idx="1668">
                  <c:v>3.6680000000001205E-2</c:v>
                </c:pt>
                <c:pt idx="1669">
                  <c:v>3.6690000000001208E-2</c:v>
                </c:pt>
                <c:pt idx="1670">
                  <c:v>3.6700000000001211E-2</c:v>
                </c:pt>
                <c:pt idx="1671">
                  <c:v>3.6710000000001214E-2</c:v>
                </c:pt>
                <c:pt idx="1672">
                  <c:v>3.6720000000001217E-2</c:v>
                </c:pt>
                <c:pt idx="1673">
                  <c:v>3.673000000000122E-2</c:v>
                </c:pt>
                <c:pt idx="1674">
                  <c:v>3.6740000000001223E-2</c:v>
                </c:pt>
                <c:pt idx="1675">
                  <c:v>3.6750000000001226E-2</c:v>
                </c:pt>
                <c:pt idx="1676">
                  <c:v>3.6760000000001229E-2</c:v>
                </c:pt>
                <c:pt idx="1677">
                  <c:v>3.6770000000001232E-2</c:v>
                </c:pt>
                <c:pt idx="1678">
                  <c:v>3.6780000000001235E-2</c:v>
                </c:pt>
                <c:pt idx="1679">
                  <c:v>3.6790000000001238E-2</c:v>
                </c:pt>
                <c:pt idx="1680">
                  <c:v>3.6800000000001241E-2</c:v>
                </c:pt>
                <c:pt idx="1681">
                  <c:v>3.6810000000001245E-2</c:v>
                </c:pt>
                <c:pt idx="1682">
                  <c:v>3.6820000000001248E-2</c:v>
                </c:pt>
                <c:pt idx="1683">
                  <c:v>3.6830000000001251E-2</c:v>
                </c:pt>
                <c:pt idx="1684">
                  <c:v>3.6840000000001254E-2</c:v>
                </c:pt>
                <c:pt idx="1685">
                  <c:v>3.6850000000001257E-2</c:v>
                </c:pt>
                <c:pt idx="1686">
                  <c:v>3.686000000000126E-2</c:v>
                </c:pt>
                <c:pt idx="1687">
                  <c:v>3.6870000000001263E-2</c:v>
                </c:pt>
                <c:pt idx="1688">
                  <c:v>3.6880000000001266E-2</c:v>
                </c:pt>
                <c:pt idx="1689">
                  <c:v>3.6890000000001269E-2</c:v>
                </c:pt>
                <c:pt idx="1690">
                  <c:v>3.6900000000001272E-2</c:v>
                </c:pt>
                <c:pt idx="1691">
                  <c:v>3.6910000000001275E-2</c:v>
                </c:pt>
                <c:pt idx="1692">
                  <c:v>3.6920000000001278E-2</c:v>
                </c:pt>
                <c:pt idx="1693">
                  <c:v>3.6930000000001281E-2</c:v>
                </c:pt>
                <c:pt idx="1694">
                  <c:v>3.6940000000001284E-2</c:v>
                </c:pt>
                <c:pt idx="1695">
                  <c:v>3.6950000000001287E-2</c:v>
                </c:pt>
                <c:pt idx="1696">
                  <c:v>3.696000000000129E-2</c:v>
                </c:pt>
                <c:pt idx="1697">
                  <c:v>3.6970000000001293E-2</c:v>
                </c:pt>
                <c:pt idx="1698">
                  <c:v>3.6980000000001297E-2</c:v>
                </c:pt>
                <c:pt idx="1699">
                  <c:v>3.69900000000013E-2</c:v>
                </c:pt>
                <c:pt idx="1700">
                  <c:v>3.7000000000001303E-2</c:v>
                </c:pt>
                <c:pt idx="1701">
                  <c:v>3.7010000000001306E-2</c:v>
                </c:pt>
                <c:pt idx="1702">
                  <c:v>3.7020000000001309E-2</c:v>
                </c:pt>
                <c:pt idx="1703">
                  <c:v>3.7030000000001312E-2</c:v>
                </c:pt>
                <c:pt idx="1704">
                  <c:v>3.7040000000001315E-2</c:v>
                </c:pt>
                <c:pt idx="1705">
                  <c:v>3.7050000000001318E-2</c:v>
                </c:pt>
                <c:pt idx="1706">
                  <c:v>3.7060000000001321E-2</c:v>
                </c:pt>
                <c:pt idx="1707">
                  <c:v>3.7070000000001324E-2</c:v>
                </c:pt>
                <c:pt idx="1708">
                  <c:v>3.7080000000001327E-2</c:v>
                </c:pt>
                <c:pt idx="1709">
                  <c:v>3.709000000000133E-2</c:v>
                </c:pt>
                <c:pt idx="1710">
                  <c:v>3.7100000000001333E-2</c:v>
                </c:pt>
                <c:pt idx="1711">
                  <c:v>3.7110000000001336E-2</c:v>
                </c:pt>
                <c:pt idx="1712">
                  <c:v>3.7120000000001339E-2</c:v>
                </c:pt>
                <c:pt idx="1713">
                  <c:v>3.7130000000001342E-2</c:v>
                </c:pt>
                <c:pt idx="1714">
                  <c:v>3.7140000000001346E-2</c:v>
                </c:pt>
                <c:pt idx="1715">
                  <c:v>3.7150000000001349E-2</c:v>
                </c:pt>
                <c:pt idx="1716">
                  <c:v>3.7160000000001352E-2</c:v>
                </c:pt>
                <c:pt idx="1717">
                  <c:v>3.7170000000001355E-2</c:v>
                </c:pt>
                <c:pt idx="1718">
                  <c:v>3.7180000000001358E-2</c:v>
                </c:pt>
                <c:pt idx="1719">
                  <c:v>3.7190000000001361E-2</c:v>
                </c:pt>
                <c:pt idx="1720">
                  <c:v>3.7200000000001364E-2</c:v>
                </c:pt>
                <c:pt idx="1721">
                  <c:v>3.7210000000001367E-2</c:v>
                </c:pt>
                <c:pt idx="1722">
                  <c:v>3.722000000000137E-2</c:v>
                </c:pt>
                <c:pt idx="1723">
                  <c:v>3.7230000000001373E-2</c:v>
                </c:pt>
                <c:pt idx="1724">
                  <c:v>3.7240000000001376E-2</c:v>
                </c:pt>
              </c:numCache>
            </c:numRef>
          </c:xVal>
          <c:yVal>
            <c:numRef>
              <c:f>Da_heisst!$B$5:$B$1316</c:f>
              <c:numCache>
                <c:formatCode>General</c:formatCode>
                <c:ptCount val="1312"/>
                <c:pt idx="0">
                  <c:v>555.55098576764317</c:v>
                </c:pt>
                <c:pt idx="1">
                  <c:v>557.30923356686128</c:v>
                </c:pt>
                <c:pt idx="2">
                  <c:v>559.07304577320895</c:v>
                </c:pt>
                <c:pt idx="3">
                  <c:v>560.84243999520993</c:v>
                </c:pt>
                <c:pt idx="4">
                  <c:v>562.61743389710284</c:v>
                </c:pt>
                <c:pt idx="5">
                  <c:v>564.39804519901406</c:v>
                </c:pt>
                <c:pt idx="6">
                  <c:v>566.18429167713657</c:v>
                </c:pt>
                <c:pt idx="7">
                  <c:v>567.97619116390774</c:v>
                </c:pt>
                <c:pt idx="8">
                  <c:v>569.77376154818432</c:v>
                </c:pt>
                <c:pt idx="9">
                  <c:v>571.57702077542535</c:v>
                </c:pt>
                <c:pt idx="10">
                  <c:v>573.38598684786587</c:v>
                </c:pt>
                <c:pt idx="11">
                  <c:v>575.20067782470221</c:v>
                </c:pt>
                <c:pt idx="12">
                  <c:v>577.02111182226679</c:v>
                </c:pt>
                <c:pt idx="13">
                  <c:v>578.84730701421313</c:v>
                </c:pt>
                <c:pt idx="14">
                  <c:v>580.6792816316937</c:v>
                </c:pt>
                <c:pt idx="15">
                  <c:v>582.51705396354532</c:v>
                </c:pt>
                <c:pt idx="16">
                  <c:v>584.36064235646825</c:v>
                </c:pt>
                <c:pt idx="17">
                  <c:v>586.21006521521031</c:v>
                </c:pt>
                <c:pt idx="18">
                  <c:v>588.0653410027528</c:v>
                </c:pt>
                <c:pt idx="19">
                  <c:v>589.92648824049036</c:v>
                </c:pt>
                <c:pt idx="20">
                  <c:v>591.79352550842032</c:v>
                </c:pt>
                <c:pt idx="21">
                  <c:v>593.66647144532374</c:v>
                </c:pt>
                <c:pt idx="22">
                  <c:v>595.54534474895524</c:v>
                </c:pt>
                <c:pt idx="23">
                  <c:v>597.43016417622573</c:v>
                </c:pt>
                <c:pt idx="24">
                  <c:v>599.32094854339391</c:v>
                </c:pt>
                <c:pt idx="25">
                  <c:v>601.21771672624948</c:v>
                </c:pt>
                <c:pt idx="26">
                  <c:v>603.12048766030364</c:v>
                </c:pt>
                <c:pt idx="27">
                  <c:v>605.02928034097954</c:v>
                </c:pt>
                <c:pt idx="28">
                  <c:v>606.94411382379758</c:v>
                </c:pt>
                <c:pt idx="29">
                  <c:v>608.8650072245706</c:v>
                </c:pt>
                <c:pt idx="30">
                  <c:v>610.79197971958945</c:v>
                </c:pt>
                <c:pt idx="31">
                  <c:v>612.72505054581882</c:v>
                </c:pt>
                <c:pt idx="32">
                  <c:v>614.66423900108532</c:v>
                </c:pt>
                <c:pt idx="33">
                  <c:v>616.60956444427347</c:v>
                </c:pt>
                <c:pt idx="34">
                  <c:v>618.56104629551498</c:v>
                </c:pt>
                <c:pt idx="35">
                  <c:v>620.51870403638691</c:v>
                </c:pt>
                <c:pt idx="36">
                  <c:v>622.48255721010196</c:v>
                </c:pt>
                <c:pt idx="37">
                  <c:v>624.45262542170497</c:v>
                </c:pt>
                <c:pt idx="38">
                  <c:v>626.42892833827034</c:v>
                </c:pt>
                <c:pt idx="39">
                  <c:v>628.41148568909409</c:v>
                </c:pt>
                <c:pt idx="40">
                  <c:v>630.40031726589552</c:v>
                </c:pt>
                <c:pt idx="41">
                  <c:v>632.3954429230098</c:v>
                </c:pt>
                <c:pt idx="42">
                  <c:v>634.39688257759053</c:v>
                </c:pt>
                <c:pt idx="43">
                  <c:v>636.40465620980399</c:v>
                </c:pt>
                <c:pt idx="44">
                  <c:v>638.41878386303324</c:v>
                </c:pt>
                <c:pt idx="45">
                  <c:v>640.43928564407281</c:v>
                </c:pt>
                <c:pt idx="46">
                  <c:v>642.46618172333456</c:v>
                </c:pt>
                <c:pt idx="47">
                  <c:v>644.49949233504435</c:v>
                </c:pt>
                <c:pt idx="48">
                  <c:v>646.53923777744558</c:v>
                </c:pt>
                <c:pt idx="49">
                  <c:v>648.58543841300423</c:v>
                </c:pt>
                <c:pt idx="50">
                  <c:v>650.63811466860648</c:v>
                </c:pt>
                <c:pt idx="51">
                  <c:v>652.69728703576868</c:v>
                </c:pt>
                <c:pt idx="52">
                  <c:v>654.76297607083563</c:v>
                </c:pt>
                <c:pt idx="53">
                  <c:v>656.83520239519123</c:v>
                </c:pt>
                <c:pt idx="54">
                  <c:v>658.91398669545947</c:v>
                </c:pt>
                <c:pt idx="55">
                  <c:v>660.99934972371466</c:v>
                </c:pt>
                <c:pt idx="56">
                  <c:v>663.09131229768468</c:v>
                </c:pt>
                <c:pt idx="57">
                  <c:v>665.18989530096258</c:v>
                </c:pt>
                <c:pt idx="58">
                  <c:v>667.29511968321162</c:v>
                </c:pt>
                <c:pt idx="59">
                  <c:v>669.40700646037487</c:v>
                </c:pt>
                <c:pt idx="60">
                  <c:v>671.52557671488739</c:v>
                </c:pt>
                <c:pt idx="61">
                  <c:v>673.6508515958825</c:v>
                </c:pt>
                <c:pt idx="62">
                  <c:v>675.78285231940629</c:v>
                </c:pt>
                <c:pt idx="63">
                  <c:v>677.92160016862647</c:v>
                </c:pt>
                <c:pt idx="64">
                  <c:v>680.06711649404735</c:v>
                </c:pt>
                <c:pt idx="65">
                  <c:v>682.21942271371938</c:v>
                </c:pt>
                <c:pt idx="66">
                  <c:v>684.37854031345682</c:v>
                </c:pt>
                <c:pt idx="67">
                  <c:v>686.54449084704777</c:v>
                </c:pt>
                <c:pt idx="68">
                  <c:v>688.71729593647365</c:v>
                </c:pt>
                <c:pt idx="69">
                  <c:v>690.89697727212081</c:v>
                </c:pt>
                <c:pt idx="70">
                  <c:v>693.08355661299811</c:v>
                </c:pt>
                <c:pt idx="71">
                  <c:v>695.27705578695679</c:v>
                </c:pt>
                <c:pt idx="72">
                  <c:v>697.47749669090308</c:v>
                </c:pt>
                <c:pt idx="73">
                  <c:v>699.68490129102179</c:v>
                </c:pt>
                <c:pt idx="74">
                  <c:v>701.89929162299029</c:v>
                </c:pt>
                <c:pt idx="75">
                  <c:v>704.12068979220385</c:v>
                </c:pt>
                <c:pt idx="76">
                  <c:v>706.34911797399002</c:v>
                </c:pt>
                <c:pt idx="77">
                  <c:v>708.58459841383581</c:v>
                </c:pt>
                <c:pt idx="78">
                  <c:v>710.82715342760412</c:v>
                </c:pt>
                <c:pt idx="79">
                  <c:v>713.07680540176148</c:v>
                </c:pt>
                <c:pt idx="80">
                  <c:v>715.33357679359665</c:v>
                </c:pt>
                <c:pt idx="81">
                  <c:v>717.59749013144665</c:v>
                </c:pt>
                <c:pt idx="82">
                  <c:v>719.86856801492377</c:v>
                </c:pt>
                <c:pt idx="83">
                  <c:v>722.14683311513511</c:v>
                </c:pt>
                <c:pt idx="84">
                  <c:v>724.43230817491622</c:v>
                </c:pt>
                <c:pt idx="85">
                  <c:v>726.7250160090498</c:v>
                </c:pt>
                <c:pt idx="86">
                  <c:v>729.02497950450118</c:v>
                </c:pt>
                <c:pt idx="87">
                  <c:v>731.33222162063953</c:v>
                </c:pt>
                <c:pt idx="88">
                  <c:v>733.64676538947265</c:v>
                </c:pt>
                <c:pt idx="89">
                  <c:v>735.96863391587192</c:v>
                </c:pt>
                <c:pt idx="90">
                  <c:v>738.29785037780709</c:v>
                </c:pt>
                <c:pt idx="91">
                  <c:v>740.63443802657321</c:v>
                </c:pt>
                <c:pt idx="92">
                  <c:v>742.97842018702511</c:v>
                </c:pt>
                <c:pt idx="93">
                  <c:v>745.32982025781052</c:v>
                </c:pt>
                <c:pt idx="94">
                  <c:v>747.6886617116005</c:v>
                </c:pt>
                <c:pt idx="95">
                  <c:v>750.05496809532781</c:v>
                </c:pt>
                <c:pt idx="96">
                  <c:v>752.42876303041646</c:v>
                </c:pt>
                <c:pt idx="97">
                  <c:v>754.81007021302287</c:v>
                </c:pt>
                <c:pt idx="98">
                  <c:v>757.19891341426683</c:v>
                </c:pt>
                <c:pt idx="99">
                  <c:v>759.5953164804738</c:v>
                </c:pt>
                <c:pt idx="100">
                  <c:v>761.99930333340819</c:v>
                </c:pt>
                <c:pt idx="101">
                  <c:v>764.41089797051393</c:v>
                </c:pt>
                <c:pt idx="102">
                  <c:v>766.83012446515511</c:v>
                </c:pt>
                <c:pt idx="103">
                  <c:v>769.25700696685271</c:v>
                </c:pt>
                <c:pt idx="104">
                  <c:v>771.69156970152949</c:v>
                </c:pt>
                <c:pt idx="105">
                  <c:v>774.13383697174709</c:v>
                </c:pt>
                <c:pt idx="106">
                  <c:v>776.58383315695323</c:v>
                </c:pt>
                <c:pt idx="107">
                  <c:v>779.04158271371989</c:v>
                </c:pt>
                <c:pt idx="108">
                  <c:v>781.5071101759919</c:v>
                </c:pt>
                <c:pt idx="109">
                  <c:v>783.98044015532696</c:v>
                </c:pt>
                <c:pt idx="110">
                  <c:v>786.46159734114622</c:v>
                </c:pt>
                <c:pt idx="111">
                  <c:v>788.95060650097571</c:v>
                </c:pt>
                <c:pt idx="112">
                  <c:v>791.4474924806949</c:v>
                </c:pt>
                <c:pt idx="113">
                  <c:v>793.9522802047876</c:v>
                </c:pt>
                <c:pt idx="114">
                  <c:v>796.46499467658452</c:v>
                </c:pt>
                <c:pt idx="115">
                  <c:v>798.98566097851915</c:v>
                </c:pt>
                <c:pt idx="116">
                  <c:v>801.51430427237142</c:v>
                </c:pt>
                <c:pt idx="117">
                  <c:v>804.05094979952491</c:v>
                </c:pt>
                <c:pt idx="118">
                  <c:v>806.59562288121265</c:v>
                </c:pt>
                <c:pt idx="119">
                  <c:v>809.14834891877513</c:v>
                </c:pt>
                <c:pt idx="120">
                  <c:v>811.70915339390808</c:v>
                </c:pt>
                <c:pt idx="121">
                  <c:v>814.27806186892212</c:v>
                </c:pt>
                <c:pt idx="122">
                  <c:v>816.85509998699331</c:v>
                </c:pt>
                <c:pt idx="123">
                  <c:v>819.44029347242019</c:v>
                </c:pt>
                <c:pt idx="124">
                  <c:v>822.03366813088246</c:v>
                </c:pt>
                <c:pt idx="125">
                  <c:v>824.63524984969399</c:v>
                </c:pt>
                <c:pt idx="126">
                  <c:v>827.24506459806582</c:v>
                </c:pt>
                <c:pt idx="127">
                  <c:v>829.86313842736024</c:v>
                </c:pt>
                <c:pt idx="128">
                  <c:v>832.489497471356</c:v>
                </c:pt>
                <c:pt idx="129">
                  <c:v>835.12416794650244</c:v>
                </c:pt>
                <c:pt idx="130">
                  <c:v>837.7671761521874</c:v>
                </c:pt>
                <c:pt idx="131">
                  <c:v>840.41854847099432</c:v>
                </c:pt>
                <c:pt idx="132">
                  <c:v>843.07831136896903</c:v>
                </c:pt>
                <c:pt idx="133">
                  <c:v>845.74649139588132</c:v>
                </c:pt>
                <c:pt idx="134">
                  <c:v>848.423115185489</c:v>
                </c:pt>
                <c:pt idx="135">
                  <c:v>851.10820945580815</c:v>
                </c:pt>
                <c:pt idx="136">
                  <c:v>853.80180100937275</c:v>
                </c:pt>
                <c:pt idx="137">
                  <c:v>856.50391673350839</c:v>
                </c:pt>
                <c:pt idx="138">
                  <c:v>859.21458360059455</c:v>
                </c:pt>
                <c:pt idx="139">
                  <c:v>861.93382866833952</c:v>
                </c:pt>
                <c:pt idx="140">
                  <c:v>864.66167908004377</c:v>
                </c:pt>
                <c:pt idx="141">
                  <c:v>867.39816206487706</c:v>
                </c:pt>
                <c:pt idx="142">
                  <c:v>870.14330493814373</c:v>
                </c:pt>
                <c:pt idx="143">
                  <c:v>872.89713510156116</c:v>
                </c:pt>
                <c:pt idx="144">
                  <c:v>875.65968004352737</c:v>
                </c:pt>
                <c:pt idx="145">
                  <c:v>878.43096733939808</c:v>
                </c:pt>
                <c:pt idx="146">
                  <c:v>881.21102465176307</c:v>
                </c:pt>
                <c:pt idx="147">
                  <c:v>883.99987973071711</c:v>
                </c:pt>
                <c:pt idx="148">
                  <c:v>886.79756041414328</c:v>
                </c:pt>
                <c:pt idx="149">
                  <c:v>889.60409462798339</c:v>
                </c:pt>
                <c:pt idx="150">
                  <c:v>892.41951038652257</c:v>
                </c:pt>
                <c:pt idx="151">
                  <c:v>895.24383579266396</c:v>
                </c:pt>
                <c:pt idx="152">
                  <c:v>898.0770990382133</c:v>
                </c:pt>
                <c:pt idx="153">
                  <c:v>900.91932840415529</c:v>
                </c:pt>
                <c:pt idx="154">
                  <c:v>903.77055226093785</c:v>
                </c:pt>
                <c:pt idx="155">
                  <c:v>906.63079906875794</c:v>
                </c:pt>
                <c:pt idx="156">
                  <c:v>909.50009737783819</c:v>
                </c:pt>
                <c:pt idx="157">
                  <c:v>912.37847582872007</c:v>
                </c:pt>
                <c:pt idx="158">
                  <c:v>915.26596315254108</c:v>
                </c:pt>
                <c:pt idx="159">
                  <c:v>918.16258817132871</c:v>
                </c:pt>
                <c:pt idx="160">
                  <c:v>921.06837979828106</c:v>
                </c:pt>
                <c:pt idx="161">
                  <c:v>923.98336703806171</c:v>
                </c:pt>
                <c:pt idx="162">
                  <c:v>926.90757898708239</c:v>
                </c:pt>
                <c:pt idx="163">
                  <c:v>929.84104483379895</c:v>
                </c:pt>
                <c:pt idx="164">
                  <c:v>932.78379385899768</c:v>
                </c:pt>
                <c:pt idx="165">
                  <c:v>935.73585543608908</c:v>
                </c:pt>
                <c:pt idx="166">
                  <c:v>938.69725903140306</c:v>
                </c:pt>
                <c:pt idx="167">
                  <c:v>941.66803420447718</c:v>
                </c:pt>
                <c:pt idx="168">
                  <c:v>944.64821060835845</c:v>
                </c:pt>
                <c:pt idx="169">
                  <c:v>947.63781798989112</c:v>
                </c:pt>
                <c:pt idx="170">
                  <c:v>950.63688619002085</c:v>
                </c:pt>
                <c:pt idx="171">
                  <c:v>953.64544514408544</c:v>
                </c:pt>
                <c:pt idx="172">
                  <c:v>956.6635248821193</c:v>
                </c:pt>
                <c:pt idx="173">
                  <c:v>959.69115552914673</c:v>
                </c:pt>
                <c:pt idx="174">
                  <c:v>962.72836730548954</c:v>
                </c:pt>
                <c:pt idx="175">
                  <c:v>965.77519052706066</c:v>
                </c:pt>
                <c:pt idx="176">
                  <c:v>968.83165560567079</c:v>
                </c:pt>
                <c:pt idx="177">
                  <c:v>971.89779304933256</c:v>
                </c:pt>
                <c:pt idx="178">
                  <c:v>974.9736334625602</c:v>
                </c:pt>
                <c:pt idx="179">
                  <c:v>978.05920754668034</c:v>
                </c:pt>
                <c:pt idx="180">
                  <c:v>981.15454610013091</c:v>
                </c:pt>
                <c:pt idx="181">
                  <c:v>984.25968001877743</c:v>
                </c:pt>
                <c:pt idx="182">
                  <c:v>987.37464029621026</c:v>
                </c:pt>
                <c:pt idx="183">
                  <c:v>990.49945802406455</c:v>
                </c:pt>
                <c:pt idx="184">
                  <c:v>993.63416439232003</c:v>
                </c:pt>
                <c:pt idx="185">
                  <c:v>996.77879068962079</c:v>
                </c:pt>
                <c:pt idx="186">
                  <c:v>999.9333683035801</c:v>
                </c:pt>
                <c:pt idx="187">
                  <c:v>1003.0979287210965</c:v>
                </c:pt>
                <c:pt idx="188">
                  <c:v>1006.2725035286701</c:v>
                </c:pt>
                <c:pt idx="189">
                  <c:v>1009.4571244127113</c:v>
                </c:pt>
                <c:pt idx="190">
                  <c:v>1012.6518231598636</c:v>
                </c:pt>
                <c:pt idx="191">
                  <c:v>1015.8566316573136</c:v>
                </c:pt>
                <c:pt idx="192">
                  <c:v>1019.0715818931159</c:v>
                </c:pt>
                <c:pt idx="193">
                  <c:v>1022.2967059565044</c:v>
                </c:pt>
                <c:pt idx="194">
                  <c:v>1025.53203603822</c:v>
                </c:pt>
                <c:pt idx="195">
                  <c:v>1028.7776044308241</c:v>
                </c:pt>
                <c:pt idx="196">
                  <c:v>1032.0334435290272</c:v>
                </c:pt>
                <c:pt idx="197">
                  <c:v>1035.2995858300069</c:v>
                </c:pt>
                <c:pt idx="198">
                  <c:v>1038.576063933732</c:v>
                </c:pt>
                <c:pt idx="199">
                  <c:v>1041.8629105432931</c:v>
                </c:pt>
                <c:pt idx="200">
                  <c:v>1045.1601584652201</c:v>
                </c:pt>
                <c:pt idx="201">
                  <c:v>1048.4678406098171</c:v>
                </c:pt>
                <c:pt idx="202">
                  <c:v>1051.785989991484</c:v>
                </c:pt>
                <c:pt idx="203">
                  <c:v>1055.1146397290518</c:v>
                </c:pt>
                <c:pt idx="204">
                  <c:v>1058.4538230461055</c:v>
                </c:pt>
                <c:pt idx="205">
                  <c:v>1061.8035732713229</c:v>
                </c:pt>
                <c:pt idx="206">
                  <c:v>1065.1639238388002</c:v>
                </c:pt>
                <c:pt idx="207">
                  <c:v>1068.5349082883904</c:v>
                </c:pt>
                <c:pt idx="208">
                  <c:v>1071.9165602660337</c:v>
                </c:pt>
                <c:pt idx="209">
                  <c:v>1075.3089135240941</c:v>
                </c:pt>
                <c:pt idx="210">
                  <c:v>1078.7120019216993</c:v>
                </c:pt>
                <c:pt idx="211">
                  <c:v>1082.125859425071</c:v>
                </c:pt>
                <c:pt idx="212">
                  <c:v>1085.5505201078713</c:v>
                </c:pt>
                <c:pt idx="213">
                  <c:v>1088.9860181515348</c:v>
                </c:pt>
                <c:pt idx="214">
                  <c:v>1092.4323878456175</c:v>
                </c:pt>
                <c:pt idx="215">
                  <c:v>1095.8896635881297</c:v>
                </c:pt>
                <c:pt idx="216">
                  <c:v>1099.3578798858864</c:v>
                </c:pt>
                <c:pt idx="217">
                  <c:v>1102.8370713548459</c:v>
                </c:pt>
                <c:pt idx="218">
                  <c:v>1106.3272727204594</c:v>
                </c:pt>
                <c:pt idx="219">
                  <c:v>1109.828518818013</c:v>
                </c:pt>
                <c:pt idx="220">
                  <c:v>1113.3408445929754</c:v>
                </c:pt>
                <c:pt idx="221">
                  <c:v>1116.8642851013508</c:v>
                </c:pt>
                <c:pt idx="222">
                  <c:v>1120.3988755100213</c:v>
                </c:pt>
                <c:pt idx="223">
                  <c:v>1123.9446510971047</c:v>
                </c:pt>
                <c:pt idx="224">
                  <c:v>1127.501647252298</c:v>
                </c:pt>
                <c:pt idx="225">
                  <c:v>1131.0698994772392</c:v>
                </c:pt>
                <c:pt idx="226">
                  <c:v>1134.6494433858511</c:v>
                </c:pt>
                <c:pt idx="227">
                  <c:v>1138.2403147047073</c:v>
                </c:pt>
                <c:pt idx="228">
                  <c:v>1141.8425492733782</c:v>
                </c:pt>
                <c:pt idx="229">
                  <c:v>1145.4561830447926</c:v>
                </c:pt>
                <c:pt idx="230">
                  <c:v>1149.0812520855991</c:v>
                </c:pt>
                <c:pt idx="231">
                  <c:v>1152.7177925765188</c:v>
                </c:pt>
                <c:pt idx="232">
                  <c:v>1156.3658408127126</c:v>
                </c:pt>
                <c:pt idx="233">
                  <c:v>1160.0254332041354</c:v>
                </c:pt>
                <c:pt idx="234">
                  <c:v>1163.6966062759091</c:v>
                </c:pt>
                <c:pt idx="235">
                  <c:v>1167.3793966686744</c:v>
                </c:pt>
                <c:pt idx="236">
                  <c:v>1171.0738411389684</c:v>
                </c:pt>
                <c:pt idx="237">
                  <c:v>1174.7799765595789</c:v>
                </c:pt>
                <c:pt idx="238">
                  <c:v>1178.4978399199238</c:v>
                </c:pt>
                <c:pt idx="239">
                  <c:v>1182.2274683264088</c:v>
                </c:pt>
                <c:pt idx="240">
                  <c:v>1185.9688990028033</c:v>
                </c:pt>
                <c:pt idx="241">
                  <c:v>1189.7221692906126</c:v>
                </c:pt>
                <c:pt idx="242">
                  <c:v>1193.487316649444</c:v>
                </c:pt>
                <c:pt idx="243">
                  <c:v>1197.2643786573869</c:v>
                </c:pt>
                <c:pt idx="244">
                  <c:v>1201.0533930113806</c:v>
                </c:pt>
                <c:pt idx="245">
                  <c:v>1204.8543975275977</c:v>
                </c:pt>
                <c:pt idx="246">
                  <c:v>1208.6674301418116</c:v>
                </c:pt>
                <c:pt idx="247">
                  <c:v>1212.4925289097844</c:v>
                </c:pt>
                <c:pt idx="248">
                  <c:v>1216.3297320076369</c:v>
                </c:pt>
                <c:pt idx="249">
                  <c:v>1220.1790777322371</c:v>
                </c:pt>
                <c:pt idx="250">
                  <c:v>1224.0406045015764</c:v>
                </c:pt>
                <c:pt idx="251">
                  <c:v>1227.9143508551522</c:v>
                </c:pt>
                <c:pt idx="252">
                  <c:v>1231.8003554543586</c:v>
                </c:pt>
                <c:pt idx="253">
                  <c:v>1235.6986570828617</c:v>
                </c:pt>
                <c:pt idx="254">
                  <c:v>1239.609294646996</c:v>
                </c:pt>
                <c:pt idx="255">
                  <c:v>1243.5323071761431</c:v>
                </c:pt>
                <c:pt idx="256">
                  <c:v>1247.4677338231293</c:v>
                </c:pt>
                <c:pt idx="257">
                  <c:v>1251.4156138646063</c:v>
                </c:pt>
                <c:pt idx="258">
                  <c:v>1255.3759867014526</c:v>
                </c:pt>
                <c:pt idx="259">
                  <c:v>1259.3488918591563</c:v>
                </c:pt>
                <c:pt idx="260">
                  <c:v>1263.3343689882183</c:v>
                </c:pt>
                <c:pt idx="261">
                  <c:v>1267.3324578645395</c:v>
                </c:pt>
                <c:pt idx="262">
                  <c:v>1271.3431983898201</c:v>
                </c:pt>
                <c:pt idx="263">
                  <c:v>1275.3666305919614</c:v>
                </c:pt>
                <c:pt idx="264">
                  <c:v>1279.4027946254555</c:v>
                </c:pt>
                <c:pt idx="265">
                  <c:v>1283.4517307717958</c:v>
                </c:pt>
                <c:pt idx="266">
                  <c:v>1287.513479439868</c:v>
                </c:pt>
                <c:pt idx="267">
                  <c:v>1291.5880811663631</c:v>
                </c:pt>
                <c:pt idx="268">
                  <c:v>1295.6755766161712</c:v>
                </c:pt>
                <c:pt idx="269">
                  <c:v>1299.7760065827961</c:v>
                </c:pt>
                <c:pt idx="270">
                  <c:v>1303.8894119887523</c:v>
                </c:pt>
                <c:pt idx="271">
                  <c:v>1308.0158338859831</c:v>
                </c:pt>
                <c:pt idx="272">
                  <c:v>1312.1553134562596</c:v>
                </c:pt>
                <c:pt idx="273">
                  <c:v>1316.3078920115961</c:v>
                </c:pt>
                <c:pt idx="274">
                  <c:v>1320.4736109946648</c:v>
                </c:pt>
                <c:pt idx="275">
                  <c:v>1324.6525119792</c:v>
                </c:pt>
                <c:pt idx="276">
                  <c:v>1328.844636670422</c:v>
                </c:pt>
                <c:pt idx="277">
                  <c:v>1333.0500269054437</c:v>
                </c:pt>
                <c:pt idx="278">
                  <c:v>1337.2687246536957</c:v>
                </c:pt>
                <c:pt idx="279">
                  <c:v>1341.5007720173362</c:v>
                </c:pt>
                <c:pt idx="280">
                  <c:v>1345.7462112316794</c:v>
                </c:pt>
                <c:pt idx="281">
                  <c:v>1350.0050846656075</c:v>
                </c:pt>
                <c:pt idx="282">
                  <c:v>1354.2774348219973</c:v>
                </c:pt>
                <c:pt idx="283">
                  <c:v>1358.5633043381463</c:v>
                </c:pt>
                <c:pt idx="284">
                  <c:v>1362.8627359861898</c:v>
                </c:pt>
                <c:pt idx="285">
                  <c:v>1367.1757726735368</c:v>
                </c:pt>
                <c:pt idx="286">
                  <c:v>1371.5024574432866</c:v>
                </c:pt>
                <c:pt idx="287">
                  <c:v>1375.8428334746682</c:v>
                </c:pt>
                <c:pt idx="288">
                  <c:v>1380.1969440834612</c:v>
                </c:pt>
                <c:pt idx="289">
                  <c:v>1384.5648327224355</c:v>
                </c:pt>
                <c:pt idx="290">
                  <c:v>1388.9465429817765</c:v>
                </c:pt>
                <c:pt idx="291">
                  <c:v>1393.342118589527</c:v>
                </c:pt>
                <c:pt idx="292">
                  <c:v>1397.7516034120163</c:v>
                </c:pt>
                <c:pt idx="293">
                  <c:v>1402.1750414542985</c:v>
                </c:pt>
                <c:pt idx="294">
                  <c:v>1406.6124768605971</c:v>
                </c:pt>
                <c:pt idx="295">
                  <c:v>1411.0639539147339</c:v>
                </c:pt>
                <c:pt idx="296">
                  <c:v>1415.5295170405818</c:v>
                </c:pt>
                <c:pt idx="297">
                  <c:v>1420.0092108024962</c:v>
                </c:pt>
                <c:pt idx="298">
                  <c:v>1424.5030799057695</c:v>
                </c:pt>
                <c:pt idx="299">
                  <c:v>1429.0111691970653</c:v>
                </c:pt>
                <c:pt idx="300">
                  <c:v>1433.5335236648784</c:v>
                </c:pt>
                <c:pt idx="301">
                  <c:v>1438.0701884399678</c:v>
                </c:pt>
                <c:pt idx="302">
                  <c:v>1442.6212087958202</c:v>
                </c:pt>
                <c:pt idx="303">
                  <c:v>1447.1866301490925</c:v>
                </c:pt>
                <c:pt idx="304">
                  <c:v>1451.7664980600641</c:v>
                </c:pt>
                <c:pt idx="305">
                  <c:v>1456.3608582330987</c:v>
                </c:pt>
                <c:pt idx="306">
                  <c:v>1460.9697565170877</c:v>
                </c:pt>
                <c:pt idx="307">
                  <c:v>1465.5932389059192</c:v>
                </c:pt>
                <c:pt idx="308">
                  <c:v>1470.2313515389246</c:v>
                </c:pt>
                <c:pt idx="309">
                  <c:v>1474.884140701349</c:v>
                </c:pt>
                <c:pt idx="310">
                  <c:v>1479.5516528248013</c:v>
                </c:pt>
                <c:pt idx="311">
                  <c:v>1484.2339344877284</c:v>
                </c:pt>
                <c:pt idx="312">
                  <c:v>1488.9310324158662</c:v>
                </c:pt>
                <c:pt idx="313">
                  <c:v>1493.6429934827188</c:v>
                </c:pt>
                <c:pt idx="314">
                  <c:v>1498.3698647100132</c:v>
                </c:pt>
                <c:pt idx="315">
                  <c:v>1503.1116932681741</c:v>
                </c:pt>
                <c:pt idx="316">
                  <c:v>1507.8685264767946</c:v>
                </c:pt>
                <c:pt idx="317">
                  <c:v>1512.6404118051016</c:v>
                </c:pt>
                <c:pt idx="318">
                  <c:v>1517.4273968724372</c:v>
                </c:pt>
                <c:pt idx="319">
                  <c:v>1522.2295294487221</c:v>
                </c:pt>
                <c:pt idx="320">
                  <c:v>1527.0468574549441</c:v>
                </c:pt>
                <c:pt idx="321">
                  <c:v>1531.8794289636221</c:v>
                </c:pt>
                <c:pt idx="322">
                  <c:v>1536.7272921992969</c:v>
                </c:pt>
                <c:pt idx="323">
                  <c:v>1541.5904955390015</c:v>
                </c:pt>
                <c:pt idx="324">
                  <c:v>1546.4690875127519</c:v>
                </c:pt>
                <c:pt idx="325">
                  <c:v>1551.3631168040222</c:v>
                </c:pt>
                <c:pt idx="326">
                  <c:v>1556.2726322502338</c:v>
                </c:pt>
                <c:pt idx="327">
                  <c:v>1561.1976828432437</c:v>
                </c:pt>
                <c:pt idx="328">
                  <c:v>1566.1383177298264</c:v>
                </c:pt>
                <c:pt idx="329">
                  <c:v>1571.0945862121705</c:v>
                </c:pt>
                <c:pt idx="330">
                  <c:v>1576.0665377483617</c:v>
                </c:pt>
                <c:pt idx="331">
                  <c:v>1581.0542219528852</c:v>
                </c:pt>
                <c:pt idx="332">
                  <c:v>1586.0576885971077</c:v>
                </c:pt>
                <c:pt idx="333">
                  <c:v>1591.0769876097861</c:v>
                </c:pt>
                <c:pt idx="334">
                  <c:v>1596.1121690775522</c:v>
                </c:pt>
                <c:pt idx="335">
                  <c:v>1601.1632832454236</c:v>
                </c:pt>
                <c:pt idx="336">
                  <c:v>1606.230380517293</c:v>
                </c:pt>
                <c:pt idx="337">
                  <c:v>1611.3135114564359</c:v>
                </c:pt>
                <c:pt idx="338">
                  <c:v>1616.4127267860172</c:v>
                </c:pt>
                <c:pt idx="339">
                  <c:v>1621.5280773895859</c:v>
                </c:pt>
                <c:pt idx="340">
                  <c:v>1626.6596143115958</c:v>
                </c:pt>
                <c:pt idx="341">
                  <c:v>1631.8073887578989</c:v>
                </c:pt>
                <c:pt idx="342">
                  <c:v>1636.9714520962696</c:v>
                </c:pt>
                <c:pt idx="343">
                  <c:v>1642.1518558569032</c:v>
                </c:pt>
                <c:pt idx="344">
                  <c:v>1647.3486517329407</c:v>
                </c:pt>
                <c:pt idx="345">
                  <c:v>1652.5618915809721</c:v>
                </c:pt>
                <c:pt idx="346">
                  <c:v>1657.7916274215654</c:v>
                </c:pt>
                <c:pt idx="347">
                  <c:v>1663.0379114397715</c:v>
                </c:pt>
                <c:pt idx="348">
                  <c:v>1668.3007959856527</c:v>
                </c:pt>
                <c:pt idx="349">
                  <c:v>1673.5803335748037</c:v>
                </c:pt>
                <c:pt idx="350">
                  <c:v>1678.8765768888668</c:v>
                </c:pt>
                <c:pt idx="351">
                  <c:v>1684.1895787760691</c:v>
                </c:pt>
                <c:pt idx="352">
                  <c:v>1689.5193922517331</c:v>
                </c:pt>
                <c:pt idx="353">
                  <c:v>1694.8660704988213</c:v>
                </c:pt>
                <c:pt idx="354">
                  <c:v>1700.2296668684498</c:v>
                </c:pt>
                <c:pt idx="355">
                  <c:v>1705.6102348804343</c:v>
                </c:pt>
                <c:pt idx="356">
                  <c:v>1711.0078282238098</c:v>
                </c:pt>
                <c:pt idx="357">
                  <c:v>1716.4225007573716</c:v>
                </c:pt>
                <c:pt idx="358">
                  <c:v>1721.854306510216</c:v>
                </c:pt>
                <c:pt idx="359">
                  <c:v>1727.3032996822672</c:v>
                </c:pt>
                <c:pt idx="360">
                  <c:v>1732.7695346448284</c:v>
                </c:pt>
                <c:pt idx="361">
                  <c:v>1738.2530659411116</c:v>
                </c:pt>
                <c:pt idx="362">
                  <c:v>1743.7539482867935</c:v>
                </c:pt>
                <c:pt idx="363">
                  <c:v>1749.2722365705472</c:v>
                </c:pt>
                <c:pt idx="364">
                  <c:v>1754.8079858546005</c:v>
                </c:pt>
                <c:pt idx="365">
                  <c:v>1760.361251375273</c:v>
                </c:pt>
                <c:pt idx="366">
                  <c:v>1765.9320885435372</c:v>
                </c:pt>
                <c:pt idx="367">
                  <c:v>1771.5205529455607</c:v>
                </c:pt>
                <c:pt idx="368">
                  <c:v>1777.1267003432615</c:v>
                </c:pt>
                <c:pt idx="369">
                  <c:v>1782.7505866748718</c:v>
                </c:pt>
                <c:pt idx="370">
                  <c:v>1788.3922680554806</c:v>
                </c:pt>
                <c:pt idx="371">
                  <c:v>1794.0518007776061</c:v>
                </c:pt>
                <c:pt idx="372">
                  <c:v>1799.7292413117436</c:v>
                </c:pt>
                <c:pt idx="373">
                  <c:v>1805.4246463069412</c:v>
                </c:pt>
                <c:pt idx="374">
                  <c:v>1811.1380725913482</c:v>
                </c:pt>
                <c:pt idx="375">
                  <c:v>1816.8695771727967</c:v>
                </c:pt>
                <c:pt idx="376">
                  <c:v>1822.6192172393542</c:v>
                </c:pt>
                <c:pt idx="377">
                  <c:v>1828.3870501599076</c:v>
                </c:pt>
                <c:pt idx="378">
                  <c:v>1834.17313348472</c:v>
                </c:pt>
                <c:pt idx="379">
                  <c:v>1839.9775249460126</c:v>
                </c:pt>
                <c:pt idx="380">
                  <c:v>1845.8002824585401</c:v>
                </c:pt>
                <c:pt idx="381">
                  <c:v>1851.6414641201588</c:v>
                </c:pt>
                <c:pt idx="382">
                  <c:v>1857.5011282124167</c:v>
                </c:pt>
                <c:pt idx="383">
                  <c:v>1863.3793332011196</c:v>
                </c:pt>
                <c:pt idx="384">
                  <c:v>1869.2761377369291</c:v>
                </c:pt>
                <c:pt idx="385">
                  <c:v>1875.1916006559291</c:v>
                </c:pt>
                <c:pt idx="386">
                  <c:v>1881.1257809802298</c:v>
                </c:pt>
                <c:pt idx="387">
                  <c:v>1887.0787379185365</c:v>
                </c:pt>
                <c:pt idx="388">
                  <c:v>1893.0505308667559</c:v>
                </c:pt>
                <c:pt idx="389">
                  <c:v>1899.0412194085748</c:v>
                </c:pt>
                <c:pt idx="390">
                  <c:v>1905.0508633160568</c:v>
                </c:pt>
                <c:pt idx="391">
                  <c:v>1911.0795225502447</c:v>
                </c:pt>
                <c:pt idx="392">
                  <c:v>1917.1272572617436</c:v>
                </c:pt>
                <c:pt idx="393">
                  <c:v>1923.1941277913324</c:v>
                </c:pt>
                <c:pt idx="394">
                  <c:v>1929.2801946705545</c:v>
                </c:pt>
                <c:pt idx="395">
                  <c:v>1935.3855186223293</c:v>
                </c:pt>
                <c:pt idx="396">
                  <c:v>1941.5101605615457</c:v>
                </c:pt>
                <c:pt idx="397">
                  <c:v>1947.6541815956814</c:v>
                </c:pt>
                <c:pt idx="398">
                  <c:v>1953.8176430253975</c:v>
                </c:pt>
                <c:pt idx="399">
                  <c:v>1960.0006063451615</c:v>
                </c:pt>
                <c:pt idx="400">
                  <c:v>1966.2031332438494</c:v>
                </c:pt>
                <c:pt idx="401">
                  <c:v>1972.4252856053608</c:v>
                </c:pt>
                <c:pt idx="402">
                  <c:v>1978.667125509244</c:v>
                </c:pt>
                <c:pt idx="403">
                  <c:v>1984.9287152313009</c:v>
                </c:pt>
                <c:pt idx="404">
                  <c:v>1991.2101172442178</c:v>
                </c:pt>
                <c:pt idx="405">
                  <c:v>1997.5113942181777</c:v>
                </c:pt>
                <c:pt idx="406">
                  <c:v>2003.8326090214925</c:v>
                </c:pt>
                <c:pt idx="407">
                  <c:v>2010.1738247212206</c:v>
                </c:pt>
                <c:pt idx="408">
                  <c:v>2016.5351045838033</c:v>
                </c:pt>
                <c:pt idx="409">
                  <c:v>2022.9165120756859</c:v>
                </c:pt>
                <c:pt idx="410">
                  <c:v>2029.3181108639517</c:v>
                </c:pt>
                <c:pt idx="411">
                  <c:v>2035.7399648169633</c:v>
                </c:pt>
                <c:pt idx="412">
                  <c:v>2042.1821380049842</c:v>
                </c:pt>
                <c:pt idx="413">
                  <c:v>2048.6446947008303</c:v>
                </c:pt>
                <c:pt idx="414">
                  <c:v>2055.1276993804963</c:v>
                </c:pt>
                <c:pt idx="415">
                  <c:v>2061.6312167238116</c:v>
                </c:pt>
                <c:pt idx="416">
                  <c:v>2068.1553116150681</c:v>
                </c:pt>
                <c:pt idx="417">
                  <c:v>2074.700049143682</c:v>
                </c:pt>
                <c:pt idx="418">
                  <c:v>2081.265494604826</c:v>
                </c:pt>
                <c:pt idx="419">
                  <c:v>2087.8517135000939</c:v>
                </c:pt>
                <c:pt idx="420">
                  <c:v>2094.4587715381385</c:v>
                </c:pt>
                <c:pt idx="421">
                  <c:v>2101.086734635332</c:v>
                </c:pt>
                <c:pt idx="422">
                  <c:v>2107.7356689164289</c:v>
                </c:pt>
                <c:pt idx="423">
                  <c:v>2114.405640715207</c:v>
                </c:pt>
                <c:pt idx="424">
                  <c:v>2121.0967165751454</c:v>
                </c:pt>
                <c:pt idx="425">
                  <c:v>2127.8089632500705</c:v>
                </c:pt>
                <c:pt idx="426">
                  <c:v>2134.5424477048368</c:v>
                </c:pt>
                <c:pt idx="427">
                  <c:v>2141.297237115974</c:v>
                </c:pt>
                <c:pt idx="428">
                  <c:v>2148.073398872375</c:v>
                </c:pt>
                <c:pt idx="429">
                  <c:v>2154.8710005759494</c:v>
                </c:pt>
                <c:pt idx="430">
                  <c:v>2161.6901100423106</c:v>
                </c:pt>
                <c:pt idx="431">
                  <c:v>2168.5307953014385</c:v>
                </c:pt>
                <c:pt idx="432">
                  <c:v>2175.393124598359</c:v>
                </c:pt>
                <c:pt idx="433">
                  <c:v>2182.2771663938342</c:v>
                </c:pt>
                <c:pt idx="434">
                  <c:v>2189.1829893650242</c:v>
                </c:pt>
                <c:pt idx="435">
                  <c:v>2196.1106624061899</c:v>
                </c:pt>
                <c:pt idx="436">
                  <c:v>2203.0602546293612</c:v>
                </c:pt>
                <c:pt idx="437">
                  <c:v>2210.0318353650391</c:v>
                </c:pt>
                <c:pt idx="438">
                  <c:v>2217.0254741628719</c:v>
                </c:pt>
                <c:pt idx="439">
                  <c:v>2224.0412407923614</c:v>
                </c:pt>
                <c:pt idx="440">
                  <c:v>2231.0792052435413</c:v>
                </c:pt>
                <c:pt idx="441">
                  <c:v>2238.1394377276911</c:v>
                </c:pt>
                <c:pt idx="442">
                  <c:v>2245.2220086780158</c:v>
                </c:pt>
                <c:pt idx="443">
                  <c:v>2252.3269887503589</c:v>
                </c:pt>
                <c:pt idx="444">
                  <c:v>2259.4544488239062</c:v>
                </c:pt>
                <c:pt idx="445">
                  <c:v>2266.604460001879</c:v>
                </c:pt>
                <c:pt idx="446">
                  <c:v>2273.7770936122588</c:v>
                </c:pt>
                <c:pt idx="447">
                  <c:v>2280.9724212084757</c:v>
                </c:pt>
                <c:pt idx="448">
                  <c:v>2288.1905145701426</c:v>
                </c:pt>
                <c:pt idx="449">
                  <c:v>2295.4314457037476</c:v>
                </c:pt>
                <c:pt idx="450">
                  <c:v>2302.6952868433909</c:v>
                </c:pt>
                <c:pt idx="451">
                  <c:v>2309.9821104514826</c:v>
                </c:pt>
                <c:pt idx="452">
                  <c:v>2317.291989219485</c:v>
                </c:pt>
                <c:pt idx="453">
                  <c:v>2324.624996068615</c:v>
                </c:pt>
                <c:pt idx="454">
                  <c:v>2331.9812041505807</c:v>
                </c:pt>
                <c:pt idx="455">
                  <c:v>2339.3606868483125</c:v>
                </c:pt>
                <c:pt idx="456">
                  <c:v>2346.7635177766806</c:v>
                </c:pt>
                <c:pt idx="457">
                  <c:v>2354.1897707832404</c:v>
                </c:pt>
                <c:pt idx="458">
                  <c:v>2361.6395199489539</c:v>
                </c:pt>
                <c:pt idx="459">
                  <c:v>2369.1128395889409</c:v>
                </c:pt>
                <c:pt idx="460">
                  <c:v>2376.6098042532017</c:v>
                </c:pt>
                <c:pt idx="461">
                  <c:v>2384.1304887273759</c:v>
                </c:pt>
                <c:pt idx="462">
                  <c:v>2391.6749680334688</c:v>
                </c:pt>
                <c:pt idx="463">
                  <c:v>2399.2433174306143</c:v>
                </c:pt>
                <c:pt idx="464">
                  <c:v>2406.8356124158104</c:v>
                </c:pt>
                <c:pt idx="465">
                  <c:v>2414.4519287246731</c:v>
                </c:pt>
                <c:pt idx="466">
                  <c:v>2422.0923423321969</c:v>
                </c:pt>
                <c:pt idx="467">
                  <c:v>2429.7569294534978</c:v>
                </c:pt>
                <c:pt idx="468">
                  <c:v>2437.4457665445857</c:v>
                </c:pt>
                <c:pt idx="469">
                  <c:v>2445.1589303031087</c:v>
                </c:pt>
                <c:pt idx="470">
                  <c:v>2452.8964976691323</c:v>
                </c:pt>
                <c:pt idx="471">
                  <c:v>2460.6585458258874</c:v>
                </c:pt>
                <c:pt idx="472">
                  <c:v>2468.4451522005561</c:v>
                </c:pt>
                <c:pt idx="473">
                  <c:v>2476.2563944650228</c:v>
                </c:pt>
                <c:pt idx="474">
                  <c:v>2484.0923505366645</c:v>
                </c:pt>
                <c:pt idx="475">
                  <c:v>2491.9530985791107</c:v>
                </c:pt>
                <c:pt idx="476">
                  <c:v>2499.8387170030269</c:v>
                </c:pt>
                <c:pt idx="477">
                  <c:v>2507.7492844668996</c:v>
                </c:pt>
                <c:pt idx="478">
                  <c:v>2515.684879877806</c:v>
                </c:pt>
                <c:pt idx="479">
                  <c:v>2523.645582392212</c:v>
                </c:pt>
                <c:pt idx="480">
                  <c:v>2531.6314714167461</c:v>
                </c:pt>
                <c:pt idx="481">
                  <c:v>2539.6426266090025</c:v>
                </c:pt>
                <c:pt idx="482">
                  <c:v>2547.6791278783189</c:v>
                </c:pt>
                <c:pt idx="483">
                  <c:v>2555.7410553865857</c:v>
                </c:pt>
                <c:pt idx="484">
                  <c:v>2563.8284895490287</c:v>
                </c:pt>
                <c:pt idx="485">
                  <c:v>2571.9415110350164</c:v>
                </c:pt>
                <c:pt idx="486">
                  <c:v>2580.0802007688671</c:v>
                </c:pt>
                <c:pt idx="487">
                  <c:v>2588.2446399306377</c:v>
                </c:pt>
                <c:pt idx="488">
                  <c:v>2596.4349099569499</c:v>
                </c:pt>
                <c:pt idx="489">
                  <c:v>2604.6510925417811</c:v>
                </c:pt>
                <c:pt idx="490">
                  <c:v>2612.893269637294</c:v>
                </c:pt>
                <c:pt idx="491">
                  <c:v>2621.1615234546352</c:v>
                </c:pt>
                <c:pt idx="492">
                  <c:v>2629.4559364647675</c:v>
                </c:pt>
                <c:pt idx="493">
                  <c:v>2637.7765913992748</c:v>
                </c:pt>
                <c:pt idx="494">
                  <c:v>2646.1235712512012</c:v>
                </c:pt>
                <c:pt idx="495">
                  <c:v>2654.496959275858</c:v>
                </c:pt>
                <c:pt idx="496">
                  <c:v>2662.8968389916618</c:v>
                </c:pt>
                <c:pt idx="497">
                  <c:v>2671.3232941809706</c:v>
                </c:pt>
                <c:pt idx="498">
                  <c:v>2679.776408890898</c:v>
                </c:pt>
                <c:pt idx="499">
                  <c:v>2688.2562674341707</c:v>
                </c:pt>
                <c:pt idx="500">
                  <c:v>2696.7629543899457</c:v>
                </c:pt>
                <c:pt idx="501">
                  <c:v>2705.2965546046689</c:v>
                </c:pt>
                <c:pt idx="502">
                  <c:v>2713.8571531929038</c:v>
                </c:pt>
                <c:pt idx="503">
                  <c:v>2722.4448355381901</c:v>
                </c:pt>
                <c:pt idx="504">
                  <c:v>2731.0596872938786</c:v>
                </c:pt>
                <c:pt idx="505">
                  <c:v>2739.701794384001</c:v>
                </c:pt>
                <c:pt idx="506">
                  <c:v>2748.3712430041032</c:v>
                </c:pt>
                <c:pt idx="507">
                  <c:v>2757.068119622114</c:v>
                </c:pt>
                <c:pt idx="508">
                  <c:v>2765.7925109792086</c:v>
                </c:pt>
                <c:pt idx="509">
                  <c:v>2774.5445040906552</c:v>
                </c:pt>
                <c:pt idx="510">
                  <c:v>2783.3241862466975</c:v>
                </c:pt>
                <c:pt idx="511">
                  <c:v>2792.1316450134063</c:v>
                </c:pt>
                <c:pt idx="512">
                  <c:v>2800.9669682335652</c:v>
                </c:pt>
                <c:pt idx="513">
                  <c:v>2809.8302440275265</c:v>
                </c:pt>
                <c:pt idx="514">
                  <c:v>2818.7215607941057</c:v>
                </c:pt>
                <c:pt idx="515">
                  <c:v>2827.6410072114386</c:v>
                </c:pt>
                <c:pt idx="516">
                  <c:v>2836.5886722378873</c:v>
                </c:pt>
                <c:pt idx="517">
                  <c:v>2845.564645112901</c:v>
                </c:pt>
                <c:pt idx="518">
                  <c:v>2854.5690153579139</c:v>
                </c:pt>
                <c:pt idx="519">
                  <c:v>2863.6018727772425</c:v>
                </c:pt>
                <c:pt idx="520">
                  <c:v>2872.6633074589549</c:v>
                </c:pt>
                <c:pt idx="521">
                  <c:v>2881.7534097757966</c:v>
                </c:pt>
                <c:pt idx="522">
                  <c:v>2890.8722703860553</c:v>
                </c:pt>
                <c:pt idx="523">
                  <c:v>2900.0199802344946</c:v>
                </c:pt>
                <c:pt idx="524">
                  <c:v>2909.1966305532278</c:v>
                </c:pt>
                <c:pt idx="525">
                  <c:v>2918.4023128626495</c:v>
                </c:pt>
                <c:pt idx="526">
                  <c:v>2927.6371189723232</c:v>
                </c:pt>
                <c:pt idx="527">
                  <c:v>2936.9011409819154</c:v>
                </c:pt>
                <c:pt idx="528">
                  <c:v>2946.1944712820891</c:v>
                </c:pt>
                <c:pt idx="529">
                  <c:v>2955.5172025554334</c:v>
                </c:pt>
                <c:pt idx="530">
                  <c:v>2964.8694277773911</c:v>
                </c:pt>
                <c:pt idx="531">
                  <c:v>2974.2512402171624</c:v>
                </c:pt>
                <c:pt idx="532">
                  <c:v>2983.6627334386517</c:v>
                </c:pt>
                <c:pt idx="533">
                  <c:v>2993.1040013013908</c:v>
                </c:pt>
                <c:pt idx="534">
                  <c:v>3002.5751379614539</c:v>
                </c:pt>
                <c:pt idx="535">
                  <c:v>3012.0762378724239</c:v>
                </c:pt>
                <c:pt idx="536">
                  <c:v>3021.6073957863096</c:v>
                </c:pt>
                <c:pt idx="537">
                  <c:v>3031.1687067544981</c:v>
                </c:pt>
                <c:pt idx="538">
                  <c:v>3040.7602661286774</c:v>
                </c:pt>
                <c:pt idx="539">
                  <c:v>3050.3821695618158</c:v>
                </c:pt>
                <c:pt idx="540">
                  <c:v>3060.0345130090959</c:v>
                </c:pt>
                <c:pt idx="541">
                  <c:v>3069.7173927288513</c:v>
                </c:pt>
                <c:pt idx="542">
                  <c:v>3079.4309052835542</c:v>
                </c:pt>
                <c:pt idx="543">
                  <c:v>3089.1751475407577</c:v>
                </c:pt>
                <c:pt idx="544">
                  <c:v>3098.9502166740635</c:v>
                </c:pt>
                <c:pt idx="545">
                  <c:v>3108.7562101640656</c:v>
                </c:pt>
                <c:pt idx="546">
                  <c:v>3118.5932257993541</c:v>
                </c:pt>
                <c:pt idx="547">
                  <c:v>3128.4613616774636</c:v>
                </c:pt>
                <c:pt idx="548">
                  <c:v>3138.3607162058593</c:v>
                </c:pt>
                <c:pt idx="549">
                  <c:v>3148.2913881028885</c:v>
                </c:pt>
                <c:pt idx="550">
                  <c:v>3158.2534763987987</c:v>
                </c:pt>
                <c:pt idx="551">
                  <c:v>3168.2470804367044</c:v>
                </c:pt>
                <c:pt idx="552">
                  <c:v>3178.2722998735521</c:v>
                </c:pt>
                <c:pt idx="553">
                  <c:v>3188.3292346811495</c:v>
                </c:pt>
                <c:pt idx="554">
                  <c:v>3198.4179851471326</c:v>
                </c:pt>
                <c:pt idx="555">
                  <c:v>3208.5386518759738</c:v>
                </c:pt>
                <c:pt idx="556">
                  <c:v>3218.6913357899584</c:v>
                </c:pt>
                <c:pt idx="557">
                  <c:v>3228.8761381302197</c:v>
                </c:pt>
                <c:pt idx="558">
                  <c:v>3239.0931604577245</c:v>
                </c:pt>
                <c:pt idx="559">
                  <c:v>3249.3425046542898</c:v>
                </c:pt>
                <c:pt idx="560">
                  <c:v>3259.6242729235742</c:v>
                </c:pt>
                <c:pt idx="561">
                  <c:v>3269.9385677921241</c:v>
                </c:pt>
                <c:pt idx="562">
                  <c:v>3280.285492110379</c:v>
                </c:pt>
                <c:pt idx="563">
                  <c:v>3290.6651490536719</c:v>
                </c:pt>
                <c:pt idx="564">
                  <c:v>3301.0776421232886</c:v>
                </c:pt>
                <c:pt idx="565">
                  <c:v>3311.5230751474737</c:v>
                </c:pt>
                <c:pt idx="566">
                  <c:v>3322.0015522824742</c:v>
                </c:pt>
                <c:pt idx="567">
                  <c:v>3332.5131780135466</c:v>
                </c:pt>
                <c:pt idx="568">
                  <c:v>3343.0580571560336</c:v>
                </c:pt>
                <c:pt idx="569">
                  <c:v>3353.6362948563765</c:v>
                </c:pt>
                <c:pt idx="570">
                  <c:v>3364.247996593177</c:v>
                </c:pt>
                <c:pt idx="571">
                  <c:v>3374.8932681782139</c:v>
                </c:pt>
                <c:pt idx="572">
                  <c:v>3385.5722157575374</c:v>
                </c:pt>
                <c:pt idx="573">
                  <c:v>3396.2849458124942</c:v>
                </c:pt>
                <c:pt idx="574">
                  <c:v>3407.0315651607793</c:v>
                </c:pt>
                <c:pt idx="575">
                  <c:v>3417.8121809575223</c:v>
                </c:pt>
                <c:pt idx="576">
                  <c:v>3428.6269006963316</c:v>
                </c:pt>
                <c:pt idx="577">
                  <c:v>3439.4758322103735</c:v>
                </c:pt>
                <c:pt idx="578">
                  <c:v>3450.3590836734165</c:v>
                </c:pt>
                <c:pt idx="579">
                  <c:v>3461.2767636009439</c:v>
                </c:pt>
                <c:pt idx="580">
                  <c:v>3472.2289808512114</c:v>
                </c:pt>
                <c:pt idx="581">
                  <c:v>3483.2158446263088</c:v>
                </c:pt>
                <c:pt idx="582">
                  <c:v>3494.2374644732831</c:v>
                </c:pt>
                <c:pt idx="583">
                  <c:v>3505.2939502851991</c:v>
                </c:pt>
                <c:pt idx="584">
                  <c:v>3516.385412302242</c:v>
                </c:pt>
                <c:pt idx="585">
                  <c:v>3527.5119611127884</c:v>
                </c:pt>
                <c:pt idx="586">
                  <c:v>3538.6737076545428</c:v>
                </c:pt>
                <c:pt idx="587">
                  <c:v>3549.8707632156102</c:v>
                </c:pt>
                <c:pt idx="588">
                  <c:v>3561.1032394356134</c:v>
                </c:pt>
                <c:pt idx="589">
                  <c:v>3572.3712483067798</c:v>
                </c:pt>
                <c:pt idx="590">
                  <c:v>3583.6749021750861</c:v>
                </c:pt>
                <c:pt idx="591">
                  <c:v>3595.0143137413575</c:v>
                </c:pt>
                <c:pt idx="592">
                  <c:v>3606.3895960623654</c:v>
                </c:pt>
                <c:pt idx="593">
                  <c:v>3617.8008625519888</c:v>
                </c:pt>
                <c:pt idx="594">
                  <c:v>3629.248226982314</c:v>
                </c:pt>
                <c:pt idx="595">
                  <c:v>3640.7318034847735</c:v>
                </c:pt>
                <c:pt idx="596">
                  <c:v>3652.2517065512588</c:v>
                </c:pt>
                <c:pt idx="597">
                  <c:v>3663.8080510352902</c:v>
                </c:pt>
                <c:pt idx="598">
                  <c:v>3675.4009521531329</c:v>
                </c:pt>
                <c:pt idx="599">
                  <c:v>3687.0305254849518</c:v>
                </c:pt>
                <c:pt idx="600">
                  <c:v>3698.6968869759344</c:v>
                </c:pt>
                <c:pt idx="601">
                  <c:v>3710.4001529374791</c:v>
                </c:pt>
                <c:pt idx="602">
                  <c:v>3722.1404400483289</c:v>
                </c:pt>
                <c:pt idx="603">
                  <c:v>3733.9178653557119</c:v>
                </c:pt>
                <c:pt idx="604">
                  <c:v>3745.7325462765407</c:v>
                </c:pt>
                <c:pt idx="605">
                  <c:v>3757.5846005985472</c:v>
                </c:pt>
                <c:pt idx="606">
                  <c:v>3769.4741464814738</c:v>
                </c:pt>
                <c:pt idx="607">
                  <c:v>3781.4013024582109</c:v>
                </c:pt>
                <c:pt idx="608">
                  <c:v>3793.3661874360137</c:v>
                </c:pt>
                <c:pt idx="609">
                  <c:v>3805.3689206976587</c:v>
                </c:pt>
                <c:pt idx="610">
                  <c:v>3817.4096219026396</c:v>
                </c:pt>
                <c:pt idx="611">
                  <c:v>3829.4884110883254</c:v>
                </c:pt>
                <c:pt idx="612">
                  <c:v>3841.605408671192</c:v>
                </c:pt>
                <c:pt idx="613">
                  <c:v>3853.7607354480006</c:v>
                </c:pt>
                <c:pt idx="614">
                  <c:v>3865.9545125969689</c:v>
                </c:pt>
                <c:pt idx="615">
                  <c:v>3878.1868616790198</c:v>
                </c:pt>
                <c:pt idx="616">
                  <c:v>3890.4579046389549</c:v>
                </c:pt>
                <c:pt idx="617">
                  <c:v>3902.7677638066843</c:v>
                </c:pt>
                <c:pt idx="618">
                  <c:v>3915.1165618984046</c:v>
                </c:pt>
                <c:pt idx="619">
                  <c:v>3927.5044220178661</c:v>
                </c:pt>
                <c:pt idx="620">
                  <c:v>3939.9314676575573</c:v>
                </c:pt>
                <c:pt idx="621">
                  <c:v>3952.3978226999511</c:v>
                </c:pt>
                <c:pt idx="622">
                  <c:v>3964.9036114187002</c:v>
                </c:pt>
                <c:pt idx="623">
                  <c:v>3977.4489584799171</c:v>
                </c:pt>
                <c:pt idx="624">
                  <c:v>3990.0339889433831</c:v>
                </c:pt>
                <c:pt idx="625">
                  <c:v>4002.6588282637713</c:v>
                </c:pt>
                <c:pt idx="626">
                  <c:v>4015.323602291935</c:v>
                </c:pt>
                <c:pt idx="627">
                  <c:v>4028.0284372761216</c:v>
                </c:pt>
                <c:pt idx="628">
                  <c:v>4040.7734598632446</c:v>
                </c:pt>
                <c:pt idx="629">
                  <c:v>4053.5587971001069</c:v>
                </c:pt>
                <c:pt idx="630">
                  <c:v>4066.3845764347079</c:v>
                </c:pt>
                <c:pt idx="631">
                  <c:v>4079.2509257174725</c:v>
                </c:pt>
                <c:pt idx="632">
                  <c:v>4092.1579732025398</c:v>
                </c:pt>
                <c:pt idx="633">
                  <c:v>4105.1058475490026</c:v>
                </c:pt>
                <c:pt idx="634">
                  <c:v>4118.0946778222242</c:v>
                </c:pt>
                <c:pt idx="635">
                  <c:v>4131.1245934951021</c:v>
                </c:pt>
                <c:pt idx="636">
                  <c:v>4144.1957244493269</c:v>
                </c:pt>
                <c:pt idx="637">
                  <c:v>4157.3082009767104</c:v>
                </c:pt>
                <c:pt idx="638">
                  <c:v>4170.462153780456</c:v>
                </c:pt>
                <c:pt idx="639">
                  <c:v>4183.6577139764622</c:v>
                </c:pt>
                <c:pt idx="640">
                  <c:v>4196.8950130945977</c:v>
                </c:pt>
                <c:pt idx="641">
                  <c:v>4210.1741830800456</c:v>
                </c:pt>
                <c:pt idx="642">
                  <c:v>4223.4953562945848</c:v>
                </c:pt>
                <c:pt idx="643">
                  <c:v>4236.858665517917</c:v>
                </c:pt>
                <c:pt idx="644">
                  <c:v>4250.2642439489518</c:v>
                </c:pt>
                <c:pt idx="645">
                  <c:v>4263.712225207174</c:v>
                </c:pt>
                <c:pt idx="646">
                  <c:v>4277.2027433339417</c:v>
                </c:pt>
                <c:pt idx="647">
                  <c:v>4290.7359327937975</c:v>
                </c:pt>
                <c:pt idx="648">
                  <c:v>4304.3119284758423</c:v>
                </c:pt>
                <c:pt idx="649">
                  <c:v>4317.9308656950452</c:v>
                </c:pt>
                <c:pt idx="650">
                  <c:v>4331.5928801935979</c:v>
                </c:pt>
                <c:pt idx="651">
                  <c:v>4345.2981081422322</c:v>
                </c:pt>
                <c:pt idx="652">
                  <c:v>4359.0466861416126</c:v>
                </c:pt>
                <c:pt idx="653">
                  <c:v>4372.8387512236595</c:v>
                </c:pt>
                <c:pt idx="654">
                  <c:v>4386.6744408529266</c:v>
                </c:pt>
                <c:pt idx="655">
                  <c:v>4400.5538929279292</c:v>
                </c:pt>
                <c:pt idx="656">
                  <c:v>4414.4772457825547</c:v>
                </c:pt>
                <c:pt idx="657">
                  <c:v>4428.4446381874195</c:v>
                </c:pt>
                <c:pt idx="658">
                  <c:v>4442.4562093512077</c:v>
                </c:pt>
                <c:pt idx="659">
                  <c:v>4456.5120989221105</c:v>
                </c:pt>
                <c:pt idx="660">
                  <c:v>4470.6124469891702</c:v>
                </c:pt>
                <c:pt idx="661">
                  <c:v>4484.7573940836883</c:v>
                </c:pt>
                <c:pt idx="662">
                  <c:v>4498.9470811805822</c:v>
                </c:pt>
                <c:pt idx="663">
                  <c:v>4513.1816496998354</c:v>
                </c:pt>
                <c:pt idx="664">
                  <c:v>4527.4612415078636</c:v>
                </c:pt>
                <c:pt idx="665">
                  <c:v>4541.7859989189328</c:v>
                </c:pt>
                <c:pt idx="666">
                  <c:v>4556.1560646965481</c:v>
                </c:pt>
                <c:pt idx="667">
                  <c:v>4570.5715820549049</c:v>
                </c:pt>
                <c:pt idx="668">
                  <c:v>4585.0326946602881</c:v>
                </c:pt>
                <c:pt idx="669">
                  <c:v>4599.5395466324753</c:v>
                </c:pt>
                <c:pt idx="670">
                  <c:v>4614.0922825462058</c:v>
                </c:pt>
                <c:pt idx="671">
                  <c:v>4628.691047432585</c:v>
                </c:pt>
                <c:pt idx="672">
                  <c:v>4643.3359867805375</c:v>
                </c:pt>
                <c:pt idx="673">
                  <c:v>4658.0272465382141</c:v>
                </c:pt>
                <c:pt idx="674">
                  <c:v>4672.7649731144875</c:v>
                </c:pt>
                <c:pt idx="675">
                  <c:v>4687.5493133803684</c:v>
                </c:pt>
                <c:pt idx="676">
                  <c:v>4702.3804146704806</c:v>
                </c:pt>
                <c:pt idx="677">
                  <c:v>4717.2584247844825</c:v>
                </c:pt>
                <c:pt idx="678">
                  <c:v>4732.183491988586</c:v>
                </c:pt>
                <c:pt idx="679">
                  <c:v>4747.1557650169934</c:v>
                </c:pt>
                <c:pt idx="680">
                  <c:v>4762.175393073353</c:v>
                </c:pt>
                <c:pt idx="681">
                  <c:v>4777.242525832281</c:v>
                </c:pt>
                <c:pt idx="682">
                  <c:v>4792.3573134408152</c:v>
                </c:pt>
                <c:pt idx="683">
                  <c:v>4807.5199065199149</c:v>
                </c:pt>
                <c:pt idx="684">
                  <c:v>4822.7304561659193</c:v>
                </c:pt>
                <c:pt idx="685">
                  <c:v>4837.9891139521014</c:v>
                </c:pt>
                <c:pt idx="686">
                  <c:v>4853.2960319301219</c:v>
                </c:pt>
                <c:pt idx="687">
                  <c:v>4868.6513626315673</c:v>
                </c:pt>
                <c:pt idx="688">
                  <c:v>4884.0552590694124</c:v>
                </c:pt>
                <c:pt idx="689">
                  <c:v>4899.5078747395964</c:v>
                </c:pt>
                <c:pt idx="690">
                  <c:v>4915.009363622512</c:v>
                </c:pt>
                <c:pt idx="691">
                  <c:v>4930.559880184509</c:v>
                </c:pt>
                <c:pt idx="692">
                  <c:v>4946.1595793794668</c:v>
                </c:pt>
                <c:pt idx="693">
                  <c:v>4961.8086166503062</c:v>
                </c:pt>
                <c:pt idx="694">
                  <c:v>4977.5071479305361</c:v>
                </c:pt>
                <c:pt idx="695">
                  <c:v>4993.2553296457654</c:v>
                </c:pt>
                <c:pt idx="696">
                  <c:v>5009.0533187153078</c:v>
                </c:pt>
                <c:pt idx="697">
                  <c:v>5024.9012725537004</c:v>
                </c:pt>
                <c:pt idx="698">
                  <c:v>5040.7993490722465</c:v>
                </c:pt>
                <c:pt idx="699">
                  <c:v>5056.7477066806223</c:v>
                </c:pt>
                <c:pt idx="700">
                  <c:v>5072.7465042884178</c:v>
                </c:pt>
                <c:pt idx="701">
                  <c:v>5088.7959013067193</c:v>
                </c:pt>
                <c:pt idx="702">
                  <c:v>5104.8960576496593</c:v>
                </c:pt>
                <c:pt idx="703">
                  <c:v>5121.0471337360486</c:v>
                </c:pt>
                <c:pt idx="704">
                  <c:v>5137.2492904909304</c:v>
                </c:pt>
                <c:pt idx="705">
                  <c:v>5153.5026893471877</c:v>
                </c:pt>
                <c:pt idx="706">
                  <c:v>5169.8074922471133</c:v>
                </c:pt>
                <c:pt idx="707">
                  <c:v>5186.1638616440532</c:v>
                </c:pt>
                <c:pt idx="708">
                  <c:v>5202.5719605040031</c:v>
                </c:pt>
                <c:pt idx="709">
                  <c:v>5219.0319523071803</c:v>
                </c:pt>
                <c:pt idx="710">
                  <c:v>5235.544001049705</c:v>
                </c:pt>
                <c:pt idx="711">
                  <c:v>5252.1082712451853</c:v>
                </c:pt>
                <c:pt idx="712">
                  <c:v>5268.7249279263597</c:v>
                </c:pt>
                <c:pt idx="713">
                  <c:v>5285.3941366466952</c:v>
                </c:pt>
                <c:pt idx="714">
                  <c:v>5302.1160634820844</c:v>
                </c:pt>
                <c:pt idx="715">
                  <c:v>5318.8908750324472</c:v>
                </c:pt>
                <c:pt idx="716">
                  <c:v>5335.7187384234021</c:v>
                </c:pt>
                <c:pt idx="717">
                  <c:v>5352.5998213078756</c:v>
                </c:pt>
                <c:pt idx="718">
                  <c:v>5369.5342918678271</c:v>
                </c:pt>
                <c:pt idx="719">
                  <c:v>5386.5223188158743</c:v>
                </c:pt>
                <c:pt idx="720">
                  <c:v>5403.5640713969442</c:v>
                </c:pt>
                <c:pt idx="721">
                  <c:v>5420.6597193899961</c:v>
                </c:pt>
                <c:pt idx="722">
                  <c:v>5437.8094331096681</c:v>
                </c:pt>
                <c:pt idx="723">
                  <c:v>5455.0133834079788</c:v>
                </c:pt>
                <c:pt idx="724">
                  <c:v>5472.2717416759797</c:v>
                </c:pt>
                <c:pt idx="725">
                  <c:v>5489.5846798455086</c:v>
                </c:pt>
                <c:pt idx="726">
                  <c:v>5506.9523703908535</c:v>
                </c:pt>
                <c:pt idx="727">
                  <c:v>5524.3749863304729</c:v>
                </c:pt>
                <c:pt idx="728">
                  <c:v>5541.8527012286759</c:v>
                </c:pt>
                <c:pt idx="729">
                  <c:v>5559.3856891973892</c:v>
                </c:pt>
                <c:pt idx="730">
                  <c:v>5576.9741248978571</c:v>
                </c:pt>
                <c:pt idx="731">
                  <c:v>5594.6181835423331</c:v>
                </c:pt>
                <c:pt idx="732">
                  <c:v>5612.3180408958788</c:v>
                </c:pt>
                <c:pt idx="733">
                  <c:v>5630.0738732780565</c:v>
                </c:pt>
                <c:pt idx="734">
                  <c:v>5647.8858575646973</c:v>
                </c:pt>
                <c:pt idx="735">
                  <c:v>5665.7541711896074</c:v>
                </c:pt>
                <c:pt idx="736">
                  <c:v>5683.6789921463833</c:v>
                </c:pt>
                <c:pt idx="737">
                  <c:v>5701.6604989901316</c:v>
                </c:pt>
                <c:pt idx="738">
                  <c:v>5719.698870839261</c:v>
                </c:pt>
                <c:pt idx="739">
                  <c:v>5737.794287377199</c:v>
                </c:pt>
                <c:pt idx="740">
                  <c:v>5755.9469288542459</c:v>
                </c:pt>
                <c:pt idx="741">
                  <c:v>5774.1569760893126</c:v>
                </c:pt>
                <c:pt idx="742">
                  <c:v>5792.4246104716876</c:v>
                </c:pt>
                <c:pt idx="743">
                  <c:v>5810.7500139628874</c:v>
                </c:pt>
                <c:pt idx="744">
                  <c:v>5829.1333690984138</c:v>
                </c:pt>
                <c:pt idx="745">
                  <c:v>5847.5748589895793</c:v>
                </c:pt>
                <c:pt idx="746">
                  <c:v>5866.0746673252797</c:v>
                </c:pt>
                <c:pt idx="747">
                  <c:v>5884.6329783738693</c:v>
                </c:pt>
                <c:pt idx="748">
                  <c:v>5903.2499769849383</c:v>
                </c:pt>
                <c:pt idx="749">
                  <c:v>5921.925848591166</c:v>
                </c:pt>
                <c:pt idx="750">
                  <c:v>5940.6607792101104</c:v>
                </c:pt>
                <c:pt idx="751">
                  <c:v>5959.4549554461037</c:v>
                </c:pt>
                <c:pt idx="752">
                  <c:v>5978.3085644920784</c:v>
                </c:pt>
                <c:pt idx="753">
                  <c:v>5997.2217941313711</c:v>
                </c:pt>
                <c:pt idx="754">
                  <c:v>6016.1948327396522</c:v>
                </c:pt>
                <c:pt idx="755">
                  <c:v>6035.2278692867412</c:v>
                </c:pt>
                <c:pt idx="756">
                  <c:v>6054.3210933384926</c:v>
                </c:pt>
                <c:pt idx="757">
                  <c:v>6073.474695058635</c:v>
                </c:pt>
                <c:pt idx="758">
                  <c:v>6092.6888652107073</c:v>
                </c:pt>
                <c:pt idx="759">
                  <c:v>6111.9637951599052</c:v>
                </c:pt>
                <c:pt idx="760">
                  <c:v>6131.2996768749836</c:v>
                </c:pt>
                <c:pt idx="761">
                  <c:v>6150.6967029301295</c:v>
                </c:pt>
                <c:pt idx="762">
                  <c:v>6170.155066506909</c:v>
                </c:pt>
                <c:pt idx="763">
                  <c:v>6189.674961396162</c:v>
                </c:pt>
                <c:pt idx="764">
                  <c:v>6209.2565819998645</c:v>
                </c:pt>
                <c:pt idx="765">
                  <c:v>6228.9001233331355</c:v>
                </c:pt>
                <c:pt idx="766">
                  <c:v>6248.6057810261045</c:v>
                </c:pt>
                <c:pt idx="767">
                  <c:v>6268.3737513258702</c:v>
                </c:pt>
                <c:pt idx="768">
                  <c:v>6288.2042310984016</c:v>
                </c:pt>
                <c:pt idx="769">
                  <c:v>6308.0974178305387</c:v>
                </c:pt>
                <c:pt idx="770">
                  <c:v>6328.0535096319072</c:v>
                </c:pt>
                <c:pt idx="771">
                  <c:v>6348.072705236892</c:v>
                </c:pt>
                <c:pt idx="772">
                  <c:v>6368.1552040065599</c:v>
                </c:pt>
                <c:pt idx="773">
                  <c:v>6388.3012059306939</c:v>
                </c:pt>
                <c:pt idx="774">
                  <c:v>6408.5109116297363</c:v>
                </c:pt>
                <c:pt idx="775">
                  <c:v>6428.7845223567292</c:v>
                </c:pt>
                <c:pt idx="776">
                  <c:v>6449.1222399993812</c:v>
                </c:pt>
                <c:pt idx="777">
                  <c:v>6469.5242670820071</c:v>
                </c:pt>
                <c:pt idx="778">
                  <c:v>6489.9908067675578</c:v>
                </c:pt>
                <c:pt idx="779">
                  <c:v>6510.5220628595716</c:v>
                </c:pt>
                <c:pt idx="780">
                  <c:v>6531.1182398042638</c:v>
                </c:pt>
                <c:pt idx="781">
                  <c:v>6551.7795426924986</c:v>
                </c:pt>
                <c:pt idx="782">
                  <c:v>6572.5061772618274</c:v>
                </c:pt>
                <c:pt idx="783">
                  <c:v>6593.2983498984904</c:v>
                </c:pt>
                <c:pt idx="784">
                  <c:v>6614.156267639507</c:v>
                </c:pt>
                <c:pt idx="785">
                  <c:v>6635.0801381747006</c:v>
                </c:pt>
                <c:pt idx="786">
                  <c:v>6656.0701698487019</c:v>
                </c:pt>
                <c:pt idx="787">
                  <c:v>6677.1265716630796</c:v>
                </c:pt>
                <c:pt idx="788">
                  <c:v>6698.2495532783596</c:v>
                </c:pt>
                <c:pt idx="789">
                  <c:v>6719.4393250161183</c:v>
                </c:pt>
                <c:pt idx="790">
                  <c:v>6740.6960978610032</c:v>
                </c:pt>
                <c:pt idx="791">
                  <c:v>6762.0200834628977</c:v>
                </c:pt>
                <c:pt idx="792">
                  <c:v>6783.4114941389562</c:v>
                </c:pt>
                <c:pt idx="793">
                  <c:v>6804.8705428757257</c:v>
                </c:pt>
                <c:pt idx="794">
                  <c:v>6826.397443331196</c:v>
                </c:pt>
                <c:pt idx="795">
                  <c:v>6847.9924098369875</c:v>
                </c:pt>
                <c:pt idx="796">
                  <c:v>6869.6556574004253</c:v>
                </c:pt>
                <c:pt idx="797">
                  <c:v>6891.3874017066255</c:v>
                </c:pt>
                <c:pt idx="798">
                  <c:v>6913.1878591206969</c:v>
                </c:pt>
                <c:pt idx="799">
                  <c:v>6935.0572466898266</c:v>
                </c:pt>
                <c:pt idx="800">
                  <c:v>6956.9957821454454</c:v>
                </c:pt>
                <c:pt idx="801">
                  <c:v>6979.0036839053364</c:v>
                </c:pt>
                <c:pt idx="802">
                  <c:v>7001.0811710758453</c:v>
                </c:pt>
                <c:pt idx="803">
                  <c:v>7023.2284634540101</c:v>
                </c:pt>
                <c:pt idx="804">
                  <c:v>7045.4457815297455</c:v>
                </c:pt>
                <c:pt idx="805">
                  <c:v>7067.7333464879712</c:v>
                </c:pt>
                <c:pt idx="806">
                  <c:v>7090.0913802108707</c:v>
                </c:pt>
                <c:pt idx="807">
                  <c:v>7112.520105280033</c:v>
                </c:pt>
                <c:pt idx="808">
                  <c:v>7135.0197449786274</c:v>
                </c:pt>
                <c:pt idx="809">
                  <c:v>7157.5905232936648</c:v>
                </c:pt>
                <c:pt idx="810">
                  <c:v>7180.2326649181659</c:v>
                </c:pt>
                <c:pt idx="811">
                  <c:v>7202.9463952534024</c:v>
                </c:pt>
                <c:pt idx="812">
                  <c:v>7225.7319404110613</c:v>
                </c:pt>
                <c:pt idx="813">
                  <c:v>7248.5895272155658</c:v>
                </c:pt>
                <c:pt idx="814">
                  <c:v>7271.519383206245</c:v>
                </c:pt>
                <c:pt idx="815">
                  <c:v>7294.5217366396182</c:v>
                </c:pt>
                <c:pt idx="816">
                  <c:v>7317.5968164915812</c:v>
                </c:pt>
                <c:pt idx="817">
                  <c:v>7340.7448524597512</c:v>
                </c:pt>
                <c:pt idx="818">
                  <c:v>7363.9660749656887</c:v>
                </c:pt>
                <c:pt idx="819">
                  <c:v>7387.2607151571328</c:v>
                </c:pt>
                <c:pt idx="820">
                  <c:v>7410.6290049103518</c:v>
                </c:pt>
                <c:pt idx="821">
                  <c:v>7434.0711768323908</c:v>
                </c:pt>
                <c:pt idx="822">
                  <c:v>7457.5874642633744</c:v>
                </c:pt>
                <c:pt idx="823">
                  <c:v>7481.1781012787678</c:v>
                </c:pt>
                <c:pt idx="824">
                  <c:v>7504.8433226917587</c:v>
                </c:pt>
                <c:pt idx="825">
                  <c:v>7528.5833640555129</c:v>
                </c:pt>
                <c:pt idx="826">
                  <c:v>7552.3984616655362</c:v>
                </c:pt>
                <c:pt idx="827">
                  <c:v>7576.2888525619383</c:v>
                </c:pt>
                <c:pt idx="828">
                  <c:v>7600.2547745318561</c:v>
                </c:pt>
                <c:pt idx="829">
                  <c:v>7624.296466111753</c:v>
                </c:pt>
                <c:pt idx="830">
                  <c:v>7648.4141665897314</c:v>
                </c:pt>
                <c:pt idx="831">
                  <c:v>7672.6081160079739</c:v>
                </c:pt>
                <c:pt idx="832">
                  <c:v>7696.8785551650508</c:v>
                </c:pt>
                <c:pt idx="833">
                  <c:v>7721.2257256183229</c:v>
                </c:pt>
                <c:pt idx="834">
                  <c:v>7745.6498696862682</c:v>
                </c:pt>
                <c:pt idx="835">
                  <c:v>7770.1512304509461</c:v>
                </c:pt>
                <c:pt idx="836">
                  <c:v>7794.7300517603599</c:v>
                </c:pt>
                <c:pt idx="837">
                  <c:v>7819.3865782308076</c:v>
                </c:pt>
                <c:pt idx="838">
                  <c:v>7844.1210552493885</c:v>
                </c:pt>
                <c:pt idx="839">
                  <c:v>7868.9337289763507</c:v>
                </c:pt>
                <c:pt idx="840">
                  <c:v>7893.8248463475547</c:v>
                </c:pt>
                <c:pt idx="841">
                  <c:v>7918.7946550768456</c:v>
                </c:pt>
                <c:pt idx="842">
                  <c:v>7943.8434036585741</c:v>
                </c:pt>
                <c:pt idx="843">
                  <c:v>7968.9713413700019</c:v>
                </c:pt>
                <c:pt idx="844">
                  <c:v>7994.1787182737598</c:v>
                </c:pt>
                <c:pt idx="845">
                  <c:v>8019.4657852202827</c:v>
                </c:pt>
                <c:pt idx="846">
                  <c:v>8044.8327938503508</c:v>
                </c:pt>
                <c:pt idx="847">
                  <c:v>8070.2799965975173</c:v>
                </c:pt>
                <c:pt idx="848">
                  <c:v>8095.8076466905713</c:v>
                </c:pt>
                <c:pt idx="849">
                  <c:v>8121.4159981561015</c:v>
                </c:pt>
                <c:pt idx="850">
                  <c:v>8147.1053058209436</c:v>
                </c:pt>
                <c:pt idx="851">
                  <c:v>8172.8758253147298</c:v>
                </c:pt>
                <c:pt idx="852">
                  <c:v>8198.727813072328</c:v>
                </c:pt>
                <c:pt idx="853">
                  <c:v>8224.6615263364674</c:v>
                </c:pt>
                <c:pt idx="854">
                  <c:v>8250.6772231602154</c:v>
                </c:pt>
                <c:pt idx="855">
                  <c:v>8276.7751624095363</c:v>
                </c:pt>
                <c:pt idx="856">
                  <c:v>8302.9556037657876</c:v>
                </c:pt>
                <c:pt idx="857">
                  <c:v>8329.2188077283627</c:v>
                </c:pt>
                <c:pt idx="858">
                  <c:v>8355.5650356172118</c:v>
                </c:pt>
                <c:pt idx="859">
                  <c:v>8381.9945495753727</c:v>
                </c:pt>
                <c:pt idx="860">
                  <c:v>8408.5076125716387</c:v>
                </c:pt>
                <c:pt idx="861">
                  <c:v>8435.1044884030744</c:v>
                </c:pt>
                <c:pt idx="862">
                  <c:v>8461.7854416976679</c:v>
                </c:pt>
                <c:pt idx="863">
                  <c:v>8488.5507379168503</c:v>
                </c:pt>
                <c:pt idx="864">
                  <c:v>8515.4006433582108</c:v>
                </c:pt>
                <c:pt idx="865">
                  <c:v>8542.3354251580568</c:v>
                </c:pt>
                <c:pt idx="866">
                  <c:v>8569.3553512940689</c:v>
                </c:pt>
                <c:pt idx="867">
                  <c:v>8596.4606905878773</c:v>
                </c:pt>
                <c:pt idx="868">
                  <c:v>8623.6517127078023</c:v>
                </c:pt>
                <c:pt idx="869">
                  <c:v>8650.9286881714579</c:v>
                </c:pt>
                <c:pt idx="870">
                  <c:v>8678.2918883483635</c:v>
                </c:pt>
                <c:pt idx="871">
                  <c:v>8705.7415854627197</c:v>
                </c:pt>
                <c:pt idx="872">
                  <c:v>8733.2780525960043</c:v>
                </c:pt>
                <c:pt idx="873">
                  <c:v>8760.9015636897093</c:v>
                </c:pt>
                <c:pt idx="874">
                  <c:v>8788.6123935479627</c:v>
                </c:pt>
                <c:pt idx="875">
                  <c:v>8816.4108178403203</c:v>
                </c:pt>
                <c:pt idx="876">
                  <c:v>8844.2971131044305</c:v>
                </c:pt>
                <c:pt idx="877">
                  <c:v>8872.2715567487721</c:v>
                </c:pt>
                <c:pt idx="878">
                  <c:v>8900.3344270553171</c:v>
                </c:pt>
                <c:pt idx="879">
                  <c:v>8928.4860031823773</c:v>
                </c:pt>
                <c:pt idx="880">
                  <c:v>8956.7265651672878</c:v>
                </c:pt>
                <c:pt idx="881">
                  <c:v>8985.0563939291205</c:v>
                </c:pt>
                <c:pt idx="882">
                  <c:v>9013.4757712715364</c:v>
                </c:pt>
                <c:pt idx="883">
                  <c:v>9041.9849798854975</c:v>
                </c:pt>
                <c:pt idx="884">
                  <c:v>9070.5843033520778</c:v>
                </c:pt>
                <c:pt idx="885">
                  <c:v>9099.2740261451781</c:v>
                </c:pt>
                <c:pt idx="886">
                  <c:v>9128.0544336344337</c:v>
                </c:pt>
                <c:pt idx="887">
                  <c:v>9156.9258120879385</c:v>
                </c:pt>
                <c:pt idx="888">
                  <c:v>9185.8884486751158</c:v>
                </c:pt>
                <c:pt idx="889">
                  <c:v>9214.9426314694447</c:v>
                </c:pt>
                <c:pt idx="890">
                  <c:v>9244.0886494514089</c:v>
                </c:pt>
                <c:pt idx="891">
                  <c:v>9273.3267925112887</c:v>
                </c:pt>
                <c:pt idx="892">
                  <c:v>9302.6573514519532</c:v>
                </c:pt>
                <c:pt idx="893">
                  <c:v>9332.08061799182</c:v>
                </c:pt>
                <c:pt idx="894">
                  <c:v>9361.5968847676486</c:v>
                </c:pt>
                <c:pt idx="895">
                  <c:v>9391.206445337466</c:v>
                </c:pt>
                <c:pt idx="896">
                  <c:v>9420.9095941833693</c:v>
                </c:pt>
                <c:pt idx="897">
                  <c:v>9450.7066267145219</c:v>
                </c:pt>
                <c:pt idx="898">
                  <c:v>9480.5978392699963</c:v>
                </c:pt>
                <c:pt idx="899">
                  <c:v>9510.5835291217081</c:v>
                </c:pt>
                <c:pt idx="900">
                  <c:v>9540.663994477276</c:v>
                </c:pt>
                <c:pt idx="901">
                  <c:v>9570.8395344830515</c:v>
                </c:pt>
                <c:pt idx="902">
                  <c:v>9601.1104492270078</c:v>
                </c:pt>
                <c:pt idx="903">
                  <c:v>9631.4770397416305</c:v>
                </c:pt>
                <c:pt idx="904">
                  <c:v>9661.9396080069801</c:v>
                </c:pt>
                <c:pt idx="905">
                  <c:v>9692.4984569535955</c:v>
                </c:pt>
                <c:pt idx="906">
                  <c:v>9723.1538904654917</c:v>
                </c:pt>
                <c:pt idx="907">
                  <c:v>9753.9062133830776</c:v>
                </c:pt>
                <c:pt idx="908">
                  <c:v>9784.7557315062641</c:v>
                </c:pt>
                <c:pt idx="909">
                  <c:v>9815.7027515973859</c:v>
                </c:pt>
                <c:pt idx="910">
                  <c:v>9846.7475813842502</c:v>
                </c:pt>
                <c:pt idx="911">
                  <c:v>9877.8905295630884</c:v>
                </c:pt>
                <c:pt idx="912">
                  <c:v>9909.1319058016961</c:v>
                </c:pt>
                <c:pt idx="913">
                  <c:v>9940.472020742418</c:v>
                </c:pt>
                <c:pt idx="914">
                  <c:v>9971.9111860051362</c:v>
                </c:pt>
                <c:pt idx="915">
                  <c:v>10003.449714190452</c:v>
                </c:pt>
                <c:pt idx="916">
                  <c:v>10035.087918882666</c:v>
                </c:pt>
                <c:pt idx="917">
                  <c:v>10066.8261146529</c:v>
                </c:pt>
                <c:pt idx="918">
                  <c:v>10098.664617062115</c:v>
                </c:pt>
                <c:pt idx="919">
                  <c:v>10130.603742664309</c:v>
                </c:pt>
                <c:pt idx="920">
                  <c:v>10162.64380900956</c:v>
                </c:pt>
                <c:pt idx="921">
                  <c:v>10194.785134647163</c:v>
                </c:pt>
                <c:pt idx="922">
                  <c:v>10227.028039128703</c:v>
                </c:pt>
                <c:pt idx="923">
                  <c:v>10259.372843011279</c:v>
                </c:pt>
                <c:pt idx="924">
                  <c:v>10291.819867860613</c:v>
                </c:pt>
                <c:pt idx="925">
                  <c:v>10324.369436254136</c:v>
                </c:pt>
                <c:pt idx="926">
                  <c:v>10357.021871784269</c:v>
                </c:pt>
                <c:pt idx="927">
                  <c:v>10389.777499061522</c:v>
                </c:pt>
                <c:pt idx="928">
                  <c:v>10422.636643717713</c:v>
                </c:pt>
                <c:pt idx="929">
                  <c:v>10455.599632409097</c:v>
                </c:pt>
                <c:pt idx="930">
                  <c:v>10488.666792819664</c:v>
                </c:pt>
                <c:pt idx="931">
                  <c:v>10521.838453664292</c:v>
                </c:pt>
                <c:pt idx="932">
                  <c:v>10555.114944692004</c:v>
                </c:pt>
                <c:pt idx="933">
                  <c:v>10588.496596689129</c:v>
                </c:pt>
                <c:pt idx="934">
                  <c:v>10621.983741482647</c:v>
                </c:pt>
                <c:pt idx="935">
                  <c:v>10655.576711943406</c:v>
                </c:pt>
                <c:pt idx="936">
                  <c:v>10689.275841989307</c:v>
                </c:pt>
                <c:pt idx="937">
                  <c:v>10723.081466588706</c:v>
                </c:pt>
                <c:pt idx="938">
                  <c:v>10756.993921763613</c:v>
                </c:pt>
                <c:pt idx="939">
                  <c:v>10791.013544593035</c:v>
                </c:pt>
                <c:pt idx="940">
                  <c:v>10825.140673216192</c:v>
                </c:pt>
                <c:pt idx="941">
                  <c:v>10859.375646835952</c:v>
                </c:pt>
                <c:pt idx="942">
                  <c:v>10893.71880572207</c:v>
                </c:pt>
                <c:pt idx="943">
                  <c:v>10928.17049121458</c:v>
                </c:pt>
                <c:pt idx="944">
                  <c:v>10962.731045727045</c:v>
                </c:pt>
                <c:pt idx="945">
                  <c:v>10997.400812750031</c:v>
                </c:pt>
                <c:pt idx="946">
                  <c:v>11032.180136854424</c:v>
                </c:pt>
                <c:pt idx="947">
                  <c:v>11067.06936369474</c:v>
                </c:pt>
                <c:pt idx="948">
                  <c:v>11102.068840012627</c:v>
                </c:pt>
                <c:pt idx="949">
                  <c:v>11137.178913640184</c:v>
                </c:pt>
                <c:pt idx="950">
                  <c:v>11172.39993350342</c:v>
                </c:pt>
                <c:pt idx="951">
                  <c:v>11207.732249625575</c:v>
                </c:pt>
                <c:pt idx="952">
                  <c:v>11243.176213130677</c:v>
                </c:pt>
                <c:pt idx="953">
                  <c:v>11278.732176246918</c:v>
                </c:pt>
                <c:pt idx="954">
                  <c:v>11314.400492310046</c:v>
                </c:pt>
                <c:pt idx="955">
                  <c:v>11350.181515766946</c:v>
                </c:pt>
                <c:pt idx="956">
                  <c:v>11386.075602179028</c:v>
                </c:pt>
                <c:pt idx="957">
                  <c:v>11422.083108225743</c:v>
                </c:pt>
                <c:pt idx="958">
                  <c:v>11458.204391708017</c:v>
                </c:pt>
                <c:pt idx="959">
                  <c:v>11494.439811551845</c:v>
                </c:pt>
                <c:pt idx="960">
                  <c:v>11530.78972781174</c:v>
                </c:pt>
                <c:pt idx="961">
                  <c:v>11567.254501674302</c:v>
                </c:pt>
                <c:pt idx="962">
                  <c:v>11603.834495461664</c:v>
                </c:pt>
                <c:pt idx="963">
                  <c:v>11640.530072635163</c:v>
                </c:pt>
                <c:pt idx="964">
                  <c:v>11677.341597798837</c:v>
                </c:pt>
                <c:pt idx="965">
                  <c:v>11714.269436702927</c:v>
                </c:pt>
                <c:pt idx="966">
                  <c:v>11751.313956247592</c:v>
                </c:pt>
                <c:pt idx="967">
                  <c:v>11788.475524486401</c:v>
                </c:pt>
                <c:pt idx="968">
                  <c:v>11825.754510629984</c:v>
                </c:pt>
                <c:pt idx="969">
                  <c:v>11863.151285049566</c:v>
                </c:pt>
                <c:pt idx="970">
                  <c:v>11900.666219280702</c:v>
                </c:pt>
                <c:pt idx="971">
                  <c:v>11938.299686026843</c:v>
                </c:pt>
                <c:pt idx="972">
                  <c:v>11976.052059163012</c:v>
                </c:pt>
                <c:pt idx="973">
                  <c:v>12013.923713739387</c:v>
                </c:pt>
                <c:pt idx="974">
                  <c:v>12051.915025985081</c:v>
                </c:pt>
                <c:pt idx="975">
                  <c:v>12090.026373311781</c:v>
                </c:pt>
                <c:pt idx="976">
                  <c:v>12128.258134317352</c:v>
                </c:pt>
                <c:pt idx="977">
                  <c:v>12166.610688789677</c:v>
                </c:pt>
                <c:pt idx="978">
                  <c:v>12205.084417710295</c:v>
                </c:pt>
                <c:pt idx="979">
                  <c:v>12243.679703258153</c:v>
                </c:pt>
                <c:pt idx="980">
                  <c:v>12282.396928813256</c:v>
                </c:pt>
                <c:pt idx="981">
                  <c:v>12321.236478960565</c:v>
                </c:pt>
                <c:pt idx="982">
                  <c:v>12360.198739493653</c:v>
                </c:pt>
                <c:pt idx="983">
                  <c:v>12399.284097418515</c:v>
                </c:pt>
                <c:pt idx="984">
                  <c:v>12438.492940957271</c:v>
                </c:pt>
                <c:pt idx="985">
                  <c:v>12477.825659552111</c:v>
                </c:pt>
                <c:pt idx="986">
                  <c:v>12517.282643868994</c:v>
                </c:pt>
                <c:pt idx="987">
                  <c:v>12556.864285801435</c:v>
                </c:pt>
                <c:pt idx="988">
                  <c:v>12596.570978474449</c:v>
                </c:pt>
                <c:pt idx="989">
                  <c:v>12636.403116248312</c:v>
                </c:pt>
                <c:pt idx="990">
                  <c:v>12676.361094722444</c:v>
                </c:pt>
                <c:pt idx="991">
                  <c:v>12716.445310739215</c:v>
                </c:pt>
                <c:pt idx="992">
                  <c:v>12756.656162387924</c:v>
                </c:pt>
                <c:pt idx="993">
                  <c:v>12796.994049008606</c:v>
                </c:pt>
                <c:pt idx="994">
                  <c:v>12837.459371196001</c:v>
                </c:pt>
                <c:pt idx="995">
                  <c:v>12878.052530803334</c:v>
                </c:pt>
                <c:pt idx="996">
                  <c:v>12918.773930946416</c:v>
                </c:pt>
                <c:pt idx="997">
                  <c:v>12959.62397600749</c:v>
                </c:pt>
                <c:pt idx="998">
                  <c:v>13000.603071639114</c:v>
                </c:pt>
                <c:pt idx="999">
                  <c:v>13041.711624768266</c:v>
                </c:pt>
                <c:pt idx="1000">
                  <c:v>13082.950043600214</c:v>
                </c:pt>
                <c:pt idx="1001">
                  <c:v>13124.318737622571</c:v>
                </c:pt>
                <c:pt idx="1002">
                  <c:v>13165.818117609158</c:v>
                </c:pt>
                <c:pt idx="1003">
                  <c:v>13207.448595624201</c:v>
                </c:pt>
                <c:pt idx="1004">
                  <c:v>13249.210585026225</c:v>
                </c:pt>
                <c:pt idx="1005">
                  <c:v>13291.104500472144</c:v>
                </c:pt>
                <c:pt idx="1006">
                  <c:v>13333.13075792123</c:v>
                </c:pt>
                <c:pt idx="1007">
                  <c:v>13375.289774639288</c:v>
                </c:pt>
                <c:pt idx="1008">
                  <c:v>13417.581969202674</c:v>
                </c:pt>
                <c:pt idx="1009">
                  <c:v>13460.007761502304</c:v>
                </c:pt>
                <c:pt idx="1010">
                  <c:v>13502.567572747887</c:v>
                </c:pt>
                <c:pt idx="1011">
                  <c:v>13545.261825471947</c:v>
                </c:pt>
                <c:pt idx="1012">
                  <c:v>13588.090943533996</c:v>
                </c:pt>
                <c:pt idx="1013">
                  <c:v>13631.055352124553</c:v>
                </c:pt>
                <c:pt idx="1014">
                  <c:v>13674.155477769456</c:v>
                </c:pt>
                <c:pt idx="1015">
                  <c:v>13717.391748333914</c:v>
                </c:pt>
                <c:pt idx="1016">
                  <c:v>13760.764593026739</c:v>
                </c:pt>
                <c:pt idx="1017">
                  <c:v>13804.274442404414</c:v>
                </c:pt>
                <c:pt idx="1018">
                  <c:v>13847.921728375461</c:v>
                </c:pt>
                <c:pt idx="1019">
                  <c:v>13891.706884204559</c:v>
                </c:pt>
                <c:pt idx="1020">
                  <c:v>13935.630344516712</c:v>
                </c:pt>
                <c:pt idx="1021">
                  <c:v>13979.692545301614</c:v>
                </c:pt>
                <c:pt idx="1022">
                  <c:v>14023.89392391782</c:v>
                </c:pt>
                <c:pt idx="1023">
                  <c:v>14068.234919097036</c:v>
                </c:pt>
                <c:pt idx="1024">
                  <c:v>14112.71597094832</c:v>
                </c:pt>
                <c:pt idx="1025">
                  <c:v>14157.337520962503</c:v>
                </c:pt>
                <c:pt idx="1026">
                  <c:v>14202.100012016401</c:v>
                </c:pt>
                <c:pt idx="1027">
                  <c:v>14247.003888377167</c:v>
                </c:pt>
                <c:pt idx="1028">
                  <c:v>14292.04959570653</c:v>
                </c:pt>
                <c:pt idx="1029">
                  <c:v>14337.237581065297</c:v>
                </c:pt>
                <c:pt idx="1030">
                  <c:v>14382.568292917613</c:v>
                </c:pt>
                <c:pt idx="1031">
                  <c:v>14428.04218113525</c:v>
                </c:pt>
                <c:pt idx="1032">
                  <c:v>14473.659697002171</c:v>
                </c:pt>
                <c:pt idx="1033">
                  <c:v>14519.421293218797</c:v>
                </c:pt>
                <c:pt idx="1034">
                  <c:v>14565.327423906463</c:v>
                </c:pt>
                <c:pt idx="1035">
                  <c:v>14611.378544611773</c:v>
                </c:pt>
                <c:pt idx="1036">
                  <c:v>14657.575112311139</c:v>
                </c:pt>
                <c:pt idx="1037">
                  <c:v>14703.917585415171</c:v>
                </c:pt>
                <c:pt idx="1038">
                  <c:v>14750.406423773165</c:v>
                </c:pt>
                <c:pt idx="1039">
                  <c:v>14797.042088677486</c:v>
                </c:pt>
                <c:pt idx="1040">
                  <c:v>14843.825042868219</c:v>
                </c:pt>
                <c:pt idx="1041">
                  <c:v>14890.755750537568</c:v>
                </c:pt>
                <c:pt idx="1042">
                  <c:v>14937.834677334338</c:v>
                </c:pt>
                <c:pt idx="1043">
                  <c:v>14985.062290368589</c:v>
                </c:pt>
                <c:pt idx="1044">
                  <c:v>15032.439058216085</c:v>
                </c:pt>
                <c:pt idx="1045">
                  <c:v>15079.965450922911</c:v>
                </c:pt>
                <c:pt idx="1046">
                  <c:v>15127.641940009937</c:v>
                </c:pt>
                <c:pt idx="1047">
                  <c:v>15175.468998477565</c:v>
                </c:pt>
                <c:pt idx="1048">
                  <c:v>15223.447100810221</c:v>
                </c:pt>
                <c:pt idx="1049">
                  <c:v>15271.57672298103</c:v>
                </c:pt>
                <c:pt idx="1050">
                  <c:v>15319.858342456322</c:v>
                </c:pt>
                <c:pt idx="1051">
                  <c:v>15368.292438200455</c:v>
                </c:pt>
                <c:pt idx="1052">
                  <c:v>15416.879490680385</c:v>
                </c:pt>
                <c:pt idx="1053">
                  <c:v>15465.61998187025</c:v>
                </c:pt>
                <c:pt idx="1054">
                  <c:v>15514.514395256228</c:v>
                </c:pt>
                <c:pt idx="1055">
                  <c:v>15563.563215841119</c:v>
                </c:pt>
                <c:pt idx="1056">
                  <c:v>15612.766930149121</c:v>
                </c:pt>
                <c:pt idx="1057">
                  <c:v>15662.126026230451</c:v>
                </c:pt>
                <c:pt idx="1058">
                  <c:v>15711.640993666246</c:v>
                </c:pt>
                <c:pt idx="1059">
                  <c:v>15761.312323573213</c:v>
                </c:pt>
                <c:pt idx="1060">
                  <c:v>15811.140508608461</c:v>
                </c:pt>
                <c:pt idx="1061">
                  <c:v>15861.126042974167</c:v>
                </c:pt>
                <c:pt idx="1062">
                  <c:v>15911.269422422558</c:v>
                </c:pt>
                <c:pt idx="1063">
                  <c:v>15961.571144260626</c:v>
                </c:pt>
                <c:pt idx="1064">
                  <c:v>16012.031707354892</c:v>
                </c:pt>
                <c:pt idx="1065">
                  <c:v>16062.651612136415</c:v>
                </c:pt>
                <c:pt idx="1066">
                  <c:v>16113.431360605528</c:v>
                </c:pt>
                <c:pt idx="1067">
                  <c:v>16164.371456336783</c:v>
                </c:pt>
                <c:pt idx="1068">
                  <c:v>16215.472404483722</c:v>
                </c:pt>
                <c:pt idx="1069">
                  <c:v>16266.734711783949</c:v>
                </c:pt>
                <c:pt idx="1070">
                  <c:v>16318.15888656395</c:v>
                </c:pt>
                <c:pt idx="1071">
                  <c:v>16369.745438744065</c:v>
                </c:pt>
                <c:pt idx="1072">
                  <c:v>16421.494879843332</c:v>
                </c:pt>
                <c:pt idx="1073">
                  <c:v>16473.407722984633</c:v>
                </c:pt>
                <c:pt idx="1074">
                  <c:v>16525.484482899567</c:v>
                </c:pt>
                <c:pt idx="1075">
                  <c:v>16577.725675933387</c:v>
                </c:pt>
                <c:pt idx="1076">
                  <c:v>16630.131820050141</c:v>
                </c:pt>
                <c:pt idx="1077">
                  <c:v>16682.703434837633</c:v>
                </c:pt>
                <c:pt idx="1078">
                  <c:v>16735.441041512491</c:v>
                </c:pt>
                <c:pt idx="1079">
                  <c:v>16788.345162925092</c:v>
                </c:pt>
                <c:pt idx="1080">
                  <c:v>16841.416323564859</c:v>
                </c:pt>
                <c:pt idx="1081">
                  <c:v>16894.655049565175</c:v>
                </c:pt>
                <c:pt idx="1082">
                  <c:v>16948.061868708584</c:v>
                </c:pt>
                <c:pt idx="1083">
                  <c:v>17001.637310431772</c:v>
                </c:pt>
                <c:pt idx="1084">
                  <c:v>17055.381905830876</c:v>
                </c:pt>
                <c:pt idx="1085">
                  <c:v>17109.296187666561</c:v>
                </c:pt>
                <c:pt idx="1086">
                  <c:v>17163.380690369078</c:v>
                </c:pt>
                <c:pt idx="1087">
                  <c:v>17217.635950043627</c:v>
                </c:pt>
                <c:pt idx="1088">
                  <c:v>17272.062504475442</c:v>
                </c:pt>
                <c:pt idx="1089">
                  <c:v>17326.660893135053</c:v>
                </c:pt>
                <c:pt idx="1090">
                  <c:v>17381.431657183402</c:v>
                </c:pt>
                <c:pt idx="1091">
                  <c:v>17436.375339477258</c:v>
                </c:pt>
                <c:pt idx="1092">
                  <c:v>17491.492484574392</c:v>
                </c:pt>
                <c:pt idx="1093">
                  <c:v>17546.783638738762</c:v>
                </c:pt>
                <c:pt idx="1094">
                  <c:v>17602.249349945982</c:v>
                </c:pt>
                <c:pt idx="1095">
                  <c:v>17657.890167888512</c:v>
                </c:pt>
                <c:pt idx="1096">
                  <c:v>17713.706643981044</c:v>
                </c:pt>
                <c:pt idx="1097">
                  <c:v>17769.699331365715</c:v>
                </c:pt>
                <c:pt idx="1098">
                  <c:v>17825.868784917646</c:v>
                </c:pt>
                <c:pt idx="1099">
                  <c:v>17882.215561250196</c:v>
                </c:pt>
                <c:pt idx="1100">
                  <c:v>17938.740218720413</c:v>
                </c:pt>
                <c:pt idx="1101">
                  <c:v>17995.44331743431</c:v>
                </c:pt>
                <c:pt idx="1102">
                  <c:v>18052.325419252473</c:v>
                </c:pt>
                <c:pt idx="1103">
                  <c:v>18109.387087795407</c:v>
                </c:pt>
                <c:pt idx="1104">
                  <c:v>18166.628888448904</c:v>
                </c:pt>
                <c:pt idx="1105">
                  <c:v>18224.051388369684</c:v>
                </c:pt>
                <c:pt idx="1106">
                  <c:v>18281.655156490771</c:v>
                </c:pt>
                <c:pt idx="1107">
                  <c:v>18339.440763527065</c:v>
                </c:pt>
                <c:pt idx="1108">
                  <c:v>18397.40878198071</c:v>
                </c:pt>
                <c:pt idx="1109">
                  <c:v>18455.559786146856</c:v>
                </c:pt>
                <c:pt idx="1110">
                  <c:v>18513.894352119052</c:v>
                </c:pt>
                <c:pt idx="1111">
                  <c:v>18572.413057794911</c:v>
                </c:pt>
                <c:pt idx="1112">
                  <c:v>18631.116482881549</c:v>
                </c:pt>
                <c:pt idx="1113">
                  <c:v>18690.005208901392</c:v>
                </c:pt>
                <c:pt idx="1114">
                  <c:v>18749.079819197694</c:v>
                </c:pt>
                <c:pt idx="1115">
                  <c:v>18808.340898940092</c:v>
                </c:pt>
                <c:pt idx="1116">
                  <c:v>18867.789035130441</c:v>
                </c:pt>
                <c:pt idx="1117">
                  <c:v>18927.424816608363</c:v>
                </c:pt>
                <c:pt idx="1118">
                  <c:v>18987.248834057005</c:v>
                </c:pt>
                <c:pt idx="1119">
                  <c:v>19047.261680008614</c:v>
                </c:pt>
                <c:pt idx="1120">
                  <c:v>19107.463948850454</c:v>
                </c:pt>
                <c:pt idx="1121">
                  <c:v>19167.856236830423</c:v>
                </c:pt>
                <c:pt idx="1122">
                  <c:v>19228.439142062867</c:v>
                </c:pt>
                <c:pt idx="1123">
                  <c:v>19289.213264534243</c:v>
                </c:pt>
                <c:pt idx="1124">
                  <c:v>19350.179206109089</c:v>
                </c:pt>
                <c:pt idx="1125">
                  <c:v>19411.337570535768</c:v>
                </c:pt>
                <c:pt idx="1126">
                  <c:v>19472.68896345215</c:v>
                </c:pt>
                <c:pt idx="1127">
                  <c:v>19534.233992391743</c:v>
                </c:pt>
                <c:pt idx="1128">
                  <c:v>19595.973266789282</c:v>
                </c:pt>
                <c:pt idx="1129">
                  <c:v>19657.907397986775</c:v>
                </c:pt>
                <c:pt idx="1130">
                  <c:v>19720.036999239353</c:v>
                </c:pt>
                <c:pt idx="1131">
                  <c:v>19782.362685721189</c:v>
                </c:pt>
                <c:pt idx="1132">
                  <c:v>19844.885074531434</c:v>
                </c:pt>
                <c:pt idx="1133">
                  <c:v>19907.60478470019</c:v>
                </c:pt>
                <c:pt idx="1134">
                  <c:v>19970.522437194442</c:v>
                </c:pt>
                <c:pt idx="1135">
                  <c:v>20033.638654924049</c:v>
                </c:pt>
                <c:pt idx="1136">
                  <c:v>20096.954062747871</c:v>
                </c:pt>
                <c:pt idx="1137">
                  <c:v>20160.469287479591</c:v>
                </c:pt>
                <c:pt idx="1138">
                  <c:v>20224.184957893904</c:v>
                </c:pt>
                <c:pt idx="1139">
                  <c:v>20288.101704732533</c:v>
                </c:pt>
                <c:pt idx="1140">
                  <c:v>20352.220160710316</c:v>
                </c:pt>
                <c:pt idx="1141">
                  <c:v>20416.540960521306</c:v>
                </c:pt>
                <c:pt idx="1142">
                  <c:v>20481.064740844882</c:v>
                </c:pt>
                <c:pt idx="1143">
                  <c:v>20545.792140351899</c:v>
                </c:pt>
                <c:pt idx="1144">
                  <c:v>20610.723799710773</c:v>
                </c:pt>
                <c:pt idx="1145">
                  <c:v>20675.860361593845</c:v>
                </c:pt>
                <c:pt idx="1146">
                  <c:v>20741.202470683314</c:v>
                </c:pt>
                <c:pt idx="1147">
                  <c:v>20806.750773677617</c:v>
                </c:pt>
                <c:pt idx="1148">
                  <c:v>20872.505919297597</c:v>
                </c:pt>
                <c:pt idx="1149">
                  <c:v>20938.468558292785</c:v>
                </c:pt>
                <c:pt idx="1150">
                  <c:v>21004.63934344763</c:v>
                </c:pt>
                <c:pt idx="1151">
                  <c:v>21071.018929587815</c:v>
                </c:pt>
                <c:pt idx="1152">
                  <c:v>21137.607973586524</c:v>
                </c:pt>
                <c:pt idx="1153">
                  <c:v>21204.407134370769</c:v>
                </c:pt>
                <c:pt idx="1154">
                  <c:v>21271.417072927856</c:v>
                </c:pt>
                <c:pt idx="1155">
                  <c:v>21338.638452311516</c:v>
                </c:pt>
                <c:pt idx="1156">
                  <c:v>21406.071937648459</c:v>
                </c:pt>
                <c:pt idx="1157">
                  <c:v>21473.718196144717</c:v>
                </c:pt>
                <c:pt idx="1158">
                  <c:v>21541.577897092069</c:v>
                </c:pt>
                <c:pt idx="1159">
                  <c:v>21609.65171187447</c:v>
                </c:pt>
                <c:pt idx="1160">
                  <c:v>21677.940313974519</c:v>
                </c:pt>
                <c:pt idx="1161">
                  <c:v>21746.444378979933</c:v>
                </c:pt>
                <c:pt idx="1162">
                  <c:v>21815.164584590009</c:v>
                </c:pt>
                <c:pt idx="1163">
                  <c:v>21884.101610622263</c:v>
                </c:pt>
                <c:pt idx="1164">
                  <c:v>21953.256139018788</c:v>
                </c:pt>
                <c:pt idx="1165">
                  <c:v>22022.628853852915</c:v>
                </c:pt>
                <c:pt idx="1166">
                  <c:v>22092.220441335765</c:v>
                </c:pt>
                <c:pt idx="1167">
                  <c:v>22162.031589822858</c:v>
                </c:pt>
                <c:pt idx="1168">
                  <c:v>22232.062989820693</c:v>
                </c:pt>
                <c:pt idx="1169">
                  <c:v>22302.315333993418</c:v>
                </c:pt>
                <c:pt idx="1170">
                  <c:v>22372.78931716946</c:v>
                </c:pt>
                <c:pt idx="1171">
                  <c:v>22443.485636348207</c:v>
                </c:pt>
                <c:pt idx="1172">
                  <c:v>22514.404990706658</c:v>
                </c:pt>
                <c:pt idx="1173">
                  <c:v>22585.548081606299</c:v>
                </c:pt>
                <c:pt idx="1174">
                  <c:v>22656.915612599594</c:v>
                </c:pt>
                <c:pt idx="1175">
                  <c:v>22728.508289436908</c:v>
                </c:pt>
                <c:pt idx="1176">
                  <c:v>22800.326820073224</c:v>
                </c:pt>
                <c:pt idx="1177">
                  <c:v>22872.37191467495</c:v>
                </c:pt>
                <c:pt idx="1178">
                  <c:v>22944.644285626742</c:v>
                </c:pt>
                <c:pt idx="1179">
                  <c:v>23017.144647538309</c:v>
                </c:pt>
                <c:pt idx="1180">
                  <c:v>23089.873717251299</c:v>
                </c:pt>
                <c:pt idx="1181">
                  <c:v>23162.832213846119</c:v>
                </c:pt>
                <c:pt idx="1182">
                  <c:v>23236.020858649001</c:v>
                </c:pt>
                <c:pt idx="1183">
                  <c:v>23309.440375238675</c:v>
                </c:pt>
                <c:pt idx="1184">
                  <c:v>23383.091489453458</c:v>
                </c:pt>
                <c:pt idx="1185">
                  <c:v>23456.974929398191</c:v>
                </c:pt>
                <c:pt idx="1186">
                  <c:v>23531.091425451199</c:v>
                </c:pt>
                <c:pt idx="1187">
                  <c:v>23605.441710271312</c:v>
                </c:pt>
                <c:pt idx="1188">
                  <c:v>23680.026518804876</c:v>
                </c:pt>
                <c:pt idx="1189">
                  <c:v>23754.846588292778</c:v>
                </c:pt>
                <c:pt idx="1190">
                  <c:v>23829.902658277504</c:v>
                </c:pt>
                <c:pt idx="1191">
                  <c:v>23905.195470610368</c:v>
                </c:pt>
                <c:pt idx="1192">
                  <c:v>23980.72576945836</c:v>
                </c:pt>
                <c:pt idx="1193">
                  <c:v>24056.494301311457</c:v>
                </c:pt>
                <c:pt idx="1194">
                  <c:v>24132.501814989726</c:v>
                </c:pt>
                <c:pt idx="1195">
                  <c:v>24208.749061650491</c:v>
                </c:pt>
                <c:pt idx="1196">
                  <c:v>24285.236794795506</c:v>
                </c:pt>
                <c:pt idx="1197">
                  <c:v>24361.965770278217</c:v>
                </c:pt>
                <c:pt idx="1198">
                  <c:v>24438.93674631093</c:v>
                </c:pt>
                <c:pt idx="1199">
                  <c:v>24516.150483472073</c:v>
                </c:pt>
                <c:pt idx="1200">
                  <c:v>24593.607744713645</c:v>
                </c:pt>
                <c:pt idx="1201">
                  <c:v>24671.309295368203</c:v>
                </c:pt>
                <c:pt idx="1202">
                  <c:v>24749.25590315642</c:v>
                </c:pt>
                <c:pt idx="1203">
                  <c:v>24827.448338194365</c:v>
                </c:pt>
                <c:pt idx="1204">
                  <c:v>24905.887373000831</c:v>
                </c:pt>
                <c:pt idx="1205">
                  <c:v>24984.573782504773</c:v>
                </c:pt>
                <c:pt idx="1206">
                  <c:v>25063.508344052687</c:v>
                </c:pt>
                <c:pt idx="1207">
                  <c:v>25142.69183741603</c:v>
                </c:pt>
                <c:pt idx="1208">
                  <c:v>25222.125044798675</c:v>
                </c:pt>
                <c:pt idx="1209">
                  <c:v>25301.808750844506</c:v>
                </c:pt>
                <c:pt idx="1210">
                  <c:v>25381.743742644692</c:v>
                </c:pt>
                <c:pt idx="1211">
                  <c:v>25461.930809745358</c:v>
                </c:pt>
                <c:pt idx="1212">
                  <c:v>25542.370744155083</c:v>
                </c:pt>
                <c:pt idx="1213">
                  <c:v>25623.064340352506</c:v>
                </c:pt>
                <c:pt idx="1214">
                  <c:v>25704.012395293841</c:v>
                </c:pt>
                <c:pt idx="1215">
                  <c:v>25785.215708420536</c:v>
                </c:pt>
                <c:pt idx="1216">
                  <c:v>25866.675081666897</c:v>
                </c:pt>
                <c:pt idx="1217">
                  <c:v>25948.391319467697</c:v>
                </c:pt>
                <c:pt idx="1218">
                  <c:v>26030.365228766015</c:v>
                </c:pt>
                <c:pt idx="1219">
                  <c:v>26112.597619020689</c:v>
                </c:pt>
                <c:pt idx="1220">
                  <c:v>26195.089302214215</c:v>
                </c:pt>
                <c:pt idx="1221">
                  <c:v>26277.841092860424</c:v>
                </c:pt>
                <c:pt idx="1222">
                  <c:v>26360.853808012293</c:v>
                </c:pt>
                <c:pt idx="1223">
                  <c:v>26444.128267269691</c:v>
                </c:pt>
                <c:pt idx="1224">
                  <c:v>26527.665292787231</c:v>
                </c:pt>
                <c:pt idx="1225">
                  <c:v>26611.465709282082</c:v>
                </c:pt>
                <c:pt idx="1226">
                  <c:v>26695.530344041814</c:v>
                </c:pt>
                <c:pt idx="1227">
                  <c:v>26779.86002693242</c:v>
                </c:pt>
                <c:pt idx="1228">
                  <c:v>26864.455590406011</c:v>
                </c:pt>
                <c:pt idx="1229">
                  <c:v>26949.317869508861</c:v>
                </c:pt>
                <c:pt idx="1230">
                  <c:v>27034.44770188937</c:v>
                </c:pt>
                <c:pt idx="1231">
                  <c:v>27119.845927806029</c:v>
                </c:pt>
                <c:pt idx="1232">
                  <c:v>27205.513390135409</c:v>
                </c:pt>
                <c:pt idx="1233">
                  <c:v>27291.450934380198</c:v>
                </c:pt>
                <c:pt idx="1234">
                  <c:v>27377.659408677253</c:v>
                </c:pt>
                <c:pt idx="1235">
                  <c:v>27464.139663805607</c:v>
                </c:pt>
                <c:pt idx="1236">
                  <c:v>27550.892553194783</c:v>
                </c:pt>
                <c:pt idx="1237">
                  <c:v>27637.918932932618</c:v>
                </c:pt>
                <c:pt idx="1238">
                  <c:v>27725.219661773597</c:v>
                </c:pt>
                <c:pt idx="1239">
                  <c:v>27812.795601146976</c:v>
                </c:pt>
                <c:pt idx="1240">
                  <c:v>27900.647615164966</c:v>
                </c:pt>
                <c:pt idx="1241">
                  <c:v>27988.776570630984</c:v>
                </c:pt>
                <c:pt idx="1242">
                  <c:v>28077.18333704786</c:v>
                </c:pt>
                <c:pt idx="1243">
                  <c:v>28165.868786626103</c:v>
                </c:pt>
                <c:pt idx="1244">
                  <c:v>28254.83379429223</c:v>
                </c:pt>
                <c:pt idx="1245">
                  <c:v>28344.079237696988</c:v>
                </c:pt>
                <c:pt idx="1246">
                  <c:v>28433.605997223913</c:v>
                </c:pt>
                <c:pt idx="1247">
                  <c:v>28523.414955997421</c:v>
                </c:pt>
                <c:pt idx="1248">
                  <c:v>28613.506999891328</c:v>
                </c:pt>
                <c:pt idx="1249">
                  <c:v>28703.883017537293</c:v>
                </c:pt>
                <c:pt idx="1250">
                  <c:v>28794.543900333196</c:v>
                </c:pt>
                <c:pt idx="1251">
                  <c:v>28885.490542451633</c:v>
                </c:pt>
                <c:pt idx="1252">
                  <c:v>28976.723840848412</c:v>
                </c:pt>
                <c:pt idx="1253">
                  <c:v>29068.244695271042</c:v>
                </c:pt>
                <c:pt idx="1254">
                  <c:v>29160.054008267223</c:v>
                </c:pt>
                <c:pt idx="1255">
                  <c:v>29252.152685193647</c:v>
                </c:pt>
                <c:pt idx="1256">
                  <c:v>29344.541634224232</c:v>
                </c:pt>
                <c:pt idx="1257">
                  <c:v>29437.221766358976</c:v>
                </c:pt>
                <c:pt idx="1258">
                  <c:v>29530.193995432546</c:v>
                </c:pt>
                <c:pt idx="1259">
                  <c:v>29623.459238122916</c:v>
                </c:pt>
                <c:pt idx="1260">
                  <c:v>29717.018413960093</c:v>
                </c:pt>
                <c:pt idx="1261">
                  <c:v>29810.872445334797</c:v>
                </c:pt>
                <c:pt idx="1262">
                  <c:v>29905.022257507237</c:v>
                </c:pt>
                <c:pt idx="1263">
                  <c:v>29999.468778615803</c:v>
                </c:pt>
                <c:pt idx="1264">
                  <c:v>30094.212939686084</c:v>
                </c:pt>
                <c:pt idx="1265">
                  <c:v>30189.25567463936</c:v>
                </c:pt>
                <c:pt idx="1266">
                  <c:v>30284.597920301672</c:v>
                </c:pt>
                <c:pt idx="1267">
                  <c:v>30380.240616412615</c:v>
                </c:pt>
                <c:pt idx="1268">
                  <c:v>30476.184705634281</c:v>
                </c:pt>
                <c:pt idx="1269">
                  <c:v>30572.431133560134</c:v>
                </c:pt>
                <c:pt idx="1270">
                  <c:v>30668.980848723986</c:v>
                </c:pt>
                <c:pt idx="1271">
                  <c:v>30765.83480260897</c:v>
                </c:pt>
                <c:pt idx="1272">
                  <c:v>30862.993949656473</c:v>
                </c:pt>
                <c:pt idx="1273">
                  <c:v>30960.459247275416</c:v>
                </c:pt>
                <c:pt idx="1274">
                  <c:v>31058.231655850945</c:v>
                </c:pt>
                <c:pt idx="1275">
                  <c:v>31156.312138753754</c:v>
                </c:pt>
                <c:pt idx="1276">
                  <c:v>31254.701662349136</c:v>
                </c:pt>
                <c:pt idx="1277">
                  <c:v>31353.401196006111</c:v>
                </c:pt>
                <c:pt idx="1278">
                  <c:v>31452.411712106583</c:v>
                </c:pt>
                <c:pt idx="1279">
                  <c:v>31551.734186054542</c:v>
                </c:pt>
                <c:pt idx="1280">
                  <c:v>31651.369596285283</c:v>
                </c:pt>
                <c:pt idx="1281">
                  <c:v>31751.318924274587</c:v>
                </c:pt>
                <c:pt idx="1282">
                  <c:v>31851.583154548181</c:v>
                </c:pt>
                <c:pt idx="1283">
                  <c:v>31952.163274690774</c:v>
                </c:pt>
                <c:pt idx="1284">
                  <c:v>32053.060275355529</c:v>
                </c:pt>
                <c:pt idx="1285">
                  <c:v>32154.275150273406</c:v>
                </c:pt>
                <c:pt idx="1286">
                  <c:v>32255.808896262504</c:v>
                </c:pt>
                <c:pt idx="1287">
                  <c:v>32357.662513237519</c:v>
                </c:pt>
                <c:pt idx="1288">
                  <c:v>32459.837004219124</c:v>
                </c:pt>
                <c:pt idx="1289">
                  <c:v>32562.333375343456</c:v>
                </c:pt>
                <c:pt idx="1290">
                  <c:v>32665.152635871542</c:v>
                </c:pt>
                <c:pt idx="1291">
                  <c:v>32768.295798199062</c:v>
                </c:pt>
                <c:pt idx="1292">
                  <c:v>32871.763877865524</c:v>
                </c:pt>
                <c:pt idx="1293">
                  <c:v>32975.557893564051</c:v>
                </c:pt>
                <c:pt idx="1294">
                  <c:v>33079.678867150978</c:v>
                </c:pt>
                <c:pt idx="1295">
                  <c:v>33184.12782365545</c:v>
                </c:pt>
                <c:pt idx="1296">
                  <c:v>33288.905791289064</c:v>
                </c:pt>
                <c:pt idx="1297">
                  <c:v>33394.013801455556</c:v>
                </c:pt>
                <c:pt idx="1298">
                  <c:v>33499.452888760548</c:v>
                </c:pt>
                <c:pt idx="1299">
                  <c:v>33605.224091021264</c:v>
                </c:pt>
                <c:pt idx="1300">
                  <c:v>33711.328449276218</c:v>
                </c:pt>
                <c:pt idx="1301">
                  <c:v>33817.767007795286</c:v>
                </c:pt>
                <c:pt idx="1302">
                  <c:v>33924.540814089152</c:v>
                </c:pt>
                <c:pt idx="1303">
                  <c:v>34031.650918919426</c:v>
                </c:pt>
                <c:pt idx="1304">
                  <c:v>34139.098376308444</c:v>
                </c:pt>
                <c:pt idx="1305">
                  <c:v>34246.884243549168</c:v>
                </c:pt>
                <c:pt idx="1306">
                  <c:v>34355.00958121517</c:v>
                </c:pt>
                <c:pt idx="1307">
                  <c:v>34463.475453170569</c:v>
                </c:pt>
                <c:pt idx="1308">
                  <c:v>34572.282926580025</c:v>
                </c:pt>
                <c:pt idx="1309">
                  <c:v>34681.433071918749</c:v>
                </c:pt>
                <c:pt idx="1310">
                  <c:v>34790.926962982739</c:v>
                </c:pt>
                <c:pt idx="1311">
                  <c:v>34900.765676898547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1D1-4109-ACA2-F93E9284D2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7741552"/>
        <c:axId val="517740896"/>
      </c:scatterChart>
      <c:valAx>
        <c:axId val="5177415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00_);[Red]\(0.00000\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17740896"/>
        <c:crosses val="autoZero"/>
        <c:crossBetween val="midCat"/>
      </c:valAx>
      <c:valAx>
        <c:axId val="517740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17741552"/>
        <c:crosses val="autoZero"/>
        <c:crossBetween val="midCat"/>
        <c:majorUnit val="1000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/>
              <a:t>ΔY</a:t>
            </a:r>
            <a:r>
              <a:rPr lang="ja-JP" altLang="en-US"/>
              <a:t>の変化</a:t>
            </a:r>
            <a:r>
              <a:rPr lang="en-US" altLang="ja-JP"/>
              <a:t>(</a:t>
            </a:r>
            <a:r>
              <a:rPr lang="ja-JP" altLang="en-US"/>
              <a:t>但し</a:t>
            </a:r>
            <a:r>
              <a:rPr lang="en-US" altLang="ja-JP"/>
              <a:t>a=0.0225)  </a:t>
            </a:r>
            <a:r>
              <a:rPr lang="ja-JP" altLang="en-US"/>
              <a:t>東京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新規感染者数!$C$4:$C$512</c:f>
              <c:numCache>
                <c:formatCode>General</c:formatCode>
                <c:ptCount val="50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  <c:pt idx="301">
                  <c:v>301</c:v>
                </c:pt>
                <c:pt idx="302">
                  <c:v>302</c:v>
                </c:pt>
                <c:pt idx="303">
                  <c:v>303</c:v>
                </c:pt>
                <c:pt idx="304">
                  <c:v>304</c:v>
                </c:pt>
                <c:pt idx="305">
                  <c:v>305</c:v>
                </c:pt>
                <c:pt idx="306">
                  <c:v>306</c:v>
                </c:pt>
                <c:pt idx="307">
                  <c:v>307</c:v>
                </c:pt>
                <c:pt idx="308">
                  <c:v>308</c:v>
                </c:pt>
                <c:pt idx="309">
                  <c:v>309</c:v>
                </c:pt>
                <c:pt idx="310">
                  <c:v>310</c:v>
                </c:pt>
                <c:pt idx="311">
                  <c:v>311</c:v>
                </c:pt>
                <c:pt idx="312">
                  <c:v>312</c:v>
                </c:pt>
                <c:pt idx="313">
                  <c:v>313</c:v>
                </c:pt>
                <c:pt idx="314">
                  <c:v>314</c:v>
                </c:pt>
                <c:pt idx="315">
                  <c:v>315</c:v>
                </c:pt>
                <c:pt idx="316">
                  <c:v>316</c:v>
                </c:pt>
                <c:pt idx="317">
                  <c:v>317</c:v>
                </c:pt>
                <c:pt idx="318">
                  <c:v>318</c:v>
                </c:pt>
                <c:pt idx="319">
                  <c:v>319</c:v>
                </c:pt>
                <c:pt idx="320">
                  <c:v>320</c:v>
                </c:pt>
                <c:pt idx="321">
                  <c:v>321</c:v>
                </c:pt>
                <c:pt idx="322">
                  <c:v>322</c:v>
                </c:pt>
                <c:pt idx="323">
                  <c:v>323</c:v>
                </c:pt>
                <c:pt idx="324">
                  <c:v>324</c:v>
                </c:pt>
                <c:pt idx="325">
                  <c:v>325</c:v>
                </c:pt>
                <c:pt idx="326">
                  <c:v>326</c:v>
                </c:pt>
                <c:pt idx="327">
                  <c:v>327</c:v>
                </c:pt>
                <c:pt idx="328">
                  <c:v>328</c:v>
                </c:pt>
                <c:pt idx="329">
                  <c:v>329</c:v>
                </c:pt>
                <c:pt idx="330">
                  <c:v>330</c:v>
                </c:pt>
                <c:pt idx="331">
                  <c:v>331</c:v>
                </c:pt>
                <c:pt idx="332">
                  <c:v>332</c:v>
                </c:pt>
                <c:pt idx="333">
                  <c:v>333</c:v>
                </c:pt>
                <c:pt idx="334">
                  <c:v>334</c:v>
                </c:pt>
                <c:pt idx="335">
                  <c:v>335</c:v>
                </c:pt>
                <c:pt idx="336">
                  <c:v>336</c:v>
                </c:pt>
                <c:pt idx="337">
                  <c:v>337</c:v>
                </c:pt>
                <c:pt idx="338">
                  <c:v>338</c:v>
                </c:pt>
                <c:pt idx="339">
                  <c:v>339</c:v>
                </c:pt>
                <c:pt idx="340">
                  <c:v>340</c:v>
                </c:pt>
                <c:pt idx="341">
                  <c:v>341</c:v>
                </c:pt>
                <c:pt idx="342">
                  <c:v>342</c:v>
                </c:pt>
                <c:pt idx="343">
                  <c:v>343</c:v>
                </c:pt>
                <c:pt idx="344">
                  <c:v>344</c:v>
                </c:pt>
                <c:pt idx="345">
                  <c:v>345</c:v>
                </c:pt>
                <c:pt idx="346">
                  <c:v>346</c:v>
                </c:pt>
                <c:pt idx="347">
                  <c:v>347</c:v>
                </c:pt>
                <c:pt idx="348">
                  <c:v>348</c:v>
                </c:pt>
                <c:pt idx="349">
                  <c:v>349</c:v>
                </c:pt>
                <c:pt idx="350">
                  <c:v>350</c:v>
                </c:pt>
                <c:pt idx="351">
                  <c:v>351</c:v>
                </c:pt>
                <c:pt idx="352">
                  <c:v>352</c:v>
                </c:pt>
                <c:pt idx="353">
                  <c:v>353</c:v>
                </c:pt>
                <c:pt idx="354">
                  <c:v>354</c:v>
                </c:pt>
                <c:pt idx="355">
                  <c:v>355</c:v>
                </c:pt>
                <c:pt idx="356">
                  <c:v>356</c:v>
                </c:pt>
                <c:pt idx="357">
                  <c:v>357</c:v>
                </c:pt>
                <c:pt idx="358">
                  <c:v>358</c:v>
                </c:pt>
                <c:pt idx="359">
                  <c:v>359</c:v>
                </c:pt>
                <c:pt idx="360">
                  <c:v>360</c:v>
                </c:pt>
                <c:pt idx="361">
                  <c:v>361</c:v>
                </c:pt>
                <c:pt idx="362">
                  <c:v>362</c:v>
                </c:pt>
                <c:pt idx="363">
                  <c:v>363</c:v>
                </c:pt>
                <c:pt idx="364">
                  <c:v>364</c:v>
                </c:pt>
                <c:pt idx="365">
                  <c:v>365</c:v>
                </c:pt>
                <c:pt idx="366">
                  <c:v>366</c:v>
                </c:pt>
                <c:pt idx="367">
                  <c:v>367</c:v>
                </c:pt>
                <c:pt idx="368">
                  <c:v>368</c:v>
                </c:pt>
                <c:pt idx="369">
                  <c:v>369</c:v>
                </c:pt>
                <c:pt idx="370">
                  <c:v>370</c:v>
                </c:pt>
                <c:pt idx="371">
                  <c:v>371</c:v>
                </c:pt>
                <c:pt idx="372">
                  <c:v>372</c:v>
                </c:pt>
                <c:pt idx="373">
                  <c:v>373</c:v>
                </c:pt>
                <c:pt idx="374">
                  <c:v>374</c:v>
                </c:pt>
                <c:pt idx="375">
                  <c:v>375</c:v>
                </c:pt>
                <c:pt idx="376">
                  <c:v>376</c:v>
                </c:pt>
                <c:pt idx="377">
                  <c:v>377</c:v>
                </c:pt>
                <c:pt idx="378">
                  <c:v>378</c:v>
                </c:pt>
                <c:pt idx="379">
                  <c:v>379</c:v>
                </c:pt>
                <c:pt idx="380">
                  <c:v>380</c:v>
                </c:pt>
                <c:pt idx="381">
                  <c:v>381</c:v>
                </c:pt>
                <c:pt idx="382">
                  <c:v>382</c:v>
                </c:pt>
                <c:pt idx="383">
                  <c:v>383</c:v>
                </c:pt>
                <c:pt idx="384">
                  <c:v>384</c:v>
                </c:pt>
                <c:pt idx="385">
                  <c:v>385</c:v>
                </c:pt>
                <c:pt idx="386">
                  <c:v>386</c:v>
                </c:pt>
                <c:pt idx="387">
                  <c:v>387</c:v>
                </c:pt>
                <c:pt idx="388">
                  <c:v>388</c:v>
                </c:pt>
                <c:pt idx="389">
                  <c:v>389</c:v>
                </c:pt>
                <c:pt idx="390">
                  <c:v>390</c:v>
                </c:pt>
                <c:pt idx="391">
                  <c:v>391</c:v>
                </c:pt>
                <c:pt idx="392">
                  <c:v>392</c:v>
                </c:pt>
                <c:pt idx="393">
                  <c:v>393</c:v>
                </c:pt>
                <c:pt idx="394">
                  <c:v>394</c:v>
                </c:pt>
                <c:pt idx="395">
                  <c:v>395</c:v>
                </c:pt>
                <c:pt idx="396">
                  <c:v>396</c:v>
                </c:pt>
                <c:pt idx="397">
                  <c:v>397</c:v>
                </c:pt>
                <c:pt idx="398">
                  <c:v>398</c:v>
                </c:pt>
                <c:pt idx="399">
                  <c:v>399</c:v>
                </c:pt>
                <c:pt idx="400">
                  <c:v>400</c:v>
                </c:pt>
                <c:pt idx="401">
                  <c:v>401</c:v>
                </c:pt>
                <c:pt idx="402">
                  <c:v>402</c:v>
                </c:pt>
                <c:pt idx="403">
                  <c:v>403</c:v>
                </c:pt>
                <c:pt idx="404">
                  <c:v>404</c:v>
                </c:pt>
                <c:pt idx="405">
                  <c:v>405</c:v>
                </c:pt>
                <c:pt idx="406">
                  <c:v>406</c:v>
                </c:pt>
                <c:pt idx="407">
                  <c:v>407</c:v>
                </c:pt>
                <c:pt idx="408">
                  <c:v>408</c:v>
                </c:pt>
                <c:pt idx="409">
                  <c:v>409</c:v>
                </c:pt>
                <c:pt idx="410">
                  <c:v>410</c:v>
                </c:pt>
                <c:pt idx="411">
                  <c:v>411</c:v>
                </c:pt>
                <c:pt idx="412">
                  <c:v>412</c:v>
                </c:pt>
                <c:pt idx="413">
                  <c:v>413</c:v>
                </c:pt>
                <c:pt idx="414">
                  <c:v>414</c:v>
                </c:pt>
                <c:pt idx="415">
                  <c:v>415</c:v>
                </c:pt>
                <c:pt idx="416">
                  <c:v>416</c:v>
                </c:pt>
                <c:pt idx="417">
                  <c:v>417</c:v>
                </c:pt>
                <c:pt idx="418">
                  <c:v>418</c:v>
                </c:pt>
                <c:pt idx="419">
                  <c:v>419</c:v>
                </c:pt>
                <c:pt idx="420">
                  <c:v>420</c:v>
                </c:pt>
                <c:pt idx="421">
                  <c:v>421</c:v>
                </c:pt>
                <c:pt idx="422">
                  <c:v>422</c:v>
                </c:pt>
                <c:pt idx="423">
                  <c:v>423</c:v>
                </c:pt>
                <c:pt idx="424">
                  <c:v>424</c:v>
                </c:pt>
                <c:pt idx="425">
                  <c:v>425</c:v>
                </c:pt>
                <c:pt idx="426">
                  <c:v>426</c:v>
                </c:pt>
                <c:pt idx="427">
                  <c:v>427</c:v>
                </c:pt>
                <c:pt idx="428">
                  <c:v>428</c:v>
                </c:pt>
                <c:pt idx="429">
                  <c:v>429</c:v>
                </c:pt>
                <c:pt idx="430">
                  <c:v>430</c:v>
                </c:pt>
                <c:pt idx="431">
                  <c:v>431</c:v>
                </c:pt>
                <c:pt idx="432">
                  <c:v>432</c:v>
                </c:pt>
                <c:pt idx="433">
                  <c:v>433</c:v>
                </c:pt>
                <c:pt idx="434">
                  <c:v>434</c:v>
                </c:pt>
                <c:pt idx="435">
                  <c:v>435</c:v>
                </c:pt>
                <c:pt idx="436">
                  <c:v>436</c:v>
                </c:pt>
                <c:pt idx="437">
                  <c:v>437</c:v>
                </c:pt>
                <c:pt idx="438">
                  <c:v>438</c:v>
                </c:pt>
                <c:pt idx="439">
                  <c:v>439</c:v>
                </c:pt>
                <c:pt idx="440">
                  <c:v>440</c:v>
                </c:pt>
                <c:pt idx="441">
                  <c:v>441</c:v>
                </c:pt>
                <c:pt idx="442">
                  <c:v>442</c:v>
                </c:pt>
                <c:pt idx="443">
                  <c:v>443</c:v>
                </c:pt>
                <c:pt idx="444">
                  <c:v>444</c:v>
                </c:pt>
                <c:pt idx="445">
                  <c:v>445</c:v>
                </c:pt>
                <c:pt idx="446">
                  <c:v>446</c:v>
                </c:pt>
                <c:pt idx="447">
                  <c:v>447</c:v>
                </c:pt>
                <c:pt idx="448">
                  <c:v>448</c:v>
                </c:pt>
                <c:pt idx="449">
                  <c:v>449</c:v>
                </c:pt>
                <c:pt idx="450">
                  <c:v>450</c:v>
                </c:pt>
                <c:pt idx="451">
                  <c:v>451</c:v>
                </c:pt>
                <c:pt idx="452">
                  <c:v>452</c:v>
                </c:pt>
                <c:pt idx="453">
                  <c:v>453</c:v>
                </c:pt>
                <c:pt idx="454">
                  <c:v>454</c:v>
                </c:pt>
                <c:pt idx="455">
                  <c:v>455</c:v>
                </c:pt>
                <c:pt idx="456">
                  <c:v>456</c:v>
                </c:pt>
                <c:pt idx="457">
                  <c:v>457</c:v>
                </c:pt>
                <c:pt idx="458">
                  <c:v>458</c:v>
                </c:pt>
                <c:pt idx="459">
                  <c:v>459</c:v>
                </c:pt>
                <c:pt idx="460">
                  <c:v>460</c:v>
                </c:pt>
                <c:pt idx="461">
                  <c:v>461</c:v>
                </c:pt>
                <c:pt idx="462">
                  <c:v>462</c:v>
                </c:pt>
                <c:pt idx="463">
                  <c:v>463</c:v>
                </c:pt>
                <c:pt idx="464">
                  <c:v>464</c:v>
                </c:pt>
                <c:pt idx="465">
                  <c:v>465</c:v>
                </c:pt>
                <c:pt idx="466">
                  <c:v>466</c:v>
                </c:pt>
                <c:pt idx="467">
                  <c:v>467</c:v>
                </c:pt>
                <c:pt idx="468">
                  <c:v>468</c:v>
                </c:pt>
                <c:pt idx="469">
                  <c:v>469</c:v>
                </c:pt>
                <c:pt idx="470">
                  <c:v>470</c:v>
                </c:pt>
                <c:pt idx="471">
                  <c:v>471</c:v>
                </c:pt>
                <c:pt idx="472">
                  <c:v>472</c:v>
                </c:pt>
                <c:pt idx="473">
                  <c:v>473</c:v>
                </c:pt>
                <c:pt idx="474">
                  <c:v>474</c:v>
                </c:pt>
                <c:pt idx="475">
                  <c:v>475</c:v>
                </c:pt>
                <c:pt idx="476">
                  <c:v>476</c:v>
                </c:pt>
                <c:pt idx="477">
                  <c:v>477</c:v>
                </c:pt>
                <c:pt idx="478">
                  <c:v>478</c:v>
                </c:pt>
                <c:pt idx="479">
                  <c:v>479</c:v>
                </c:pt>
                <c:pt idx="480">
                  <c:v>480</c:v>
                </c:pt>
                <c:pt idx="481">
                  <c:v>481</c:v>
                </c:pt>
                <c:pt idx="482">
                  <c:v>482</c:v>
                </c:pt>
                <c:pt idx="483">
                  <c:v>483</c:v>
                </c:pt>
                <c:pt idx="484">
                  <c:v>484</c:v>
                </c:pt>
                <c:pt idx="485">
                  <c:v>485</c:v>
                </c:pt>
                <c:pt idx="486">
                  <c:v>486</c:v>
                </c:pt>
                <c:pt idx="487">
                  <c:v>487</c:v>
                </c:pt>
                <c:pt idx="488">
                  <c:v>488</c:v>
                </c:pt>
                <c:pt idx="489">
                  <c:v>489</c:v>
                </c:pt>
                <c:pt idx="490">
                  <c:v>490</c:v>
                </c:pt>
                <c:pt idx="491">
                  <c:v>491</c:v>
                </c:pt>
                <c:pt idx="492">
                  <c:v>492</c:v>
                </c:pt>
                <c:pt idx="493">
                  <c:v>493</c:v>
                </c:pt>
                <c:pt idx="494">
                  <c:v>494</c:v>
                </c:pt>
                <c:pt idx="495">
                  <c:v>495</c:v>
                </c:pt>
                <c:pt idx="496">
                  <c:v>496</c:v>
                </c:pt>
                <c:pt idx="497">
                  <c:v>497</c:v>
                </c:pt>
                <c:pt idx="498">
                  <c:v>498</c:v>
                </c:pt>
                <c:pt idx="499">
                  <c:v>499</c:v>
                </c:pt>
                <c:pt idx="500">
                  <c:v>500</c:v>
                </c:pt>
                <c:pt idx="501">
                  <c:v>501</c:v>
                </c:pt>
                <c:pt idx="502">
                  <c:v>502</c:v>
                </c:pt>
                <c:pt idx="503">
                  <c:v>503</c:v>
                </c:pt>
                <c:pt idx="504">
                  <c:v>504</c:v>
                </c:pt>
                <c:pt idx="505">
                  <c:v>505</c:v>
                </c:pt>
                <c:pt idx="506">
                  <c:v>506</c:v>
                </c:pt>
                <c:pt idx="507">
                  <c:v>507</c:v>
                </c:pt>
                <c:pt idx="508">
                  <c:v>508</c:v>
                </c:pt>
              </c:numCache>
            </c:numRef>
          </c:xVal>
          <c:yVal>
            <c:numRef>
              <c:f>新規感染者数!$E$4:$E$512</c:f>
              <c:numCache>
                <c:formatCode>General</c:formatCode>
                <c:ptCount val="509"/>
                <c:pt idx="0" formatCode="0.00E+00">
                  <c:v>2.2755032502101313E-2</c:v>
                </c:pt>
                <c:pt idx="1">
                  <c:v>2.3272823967585454E-2</c:v>
                </c:pt>
                <c:pt idx="2">
                  <c:v>2.380239779203519E-2</c:v>
                </c:pt>
                <c:pt idx="3">
                  <c:v>2.4344022083268468E-2</c:v>
                </c:pt>
                <c:pt idx="4">
                  <c:v>2.4897971049900214E-2</c:v>
                </c:pt>
                <c:pt idx="5">
                  <c:v>2.5464525140161953E-2</c:v>
                </c:pt>
                <c:pt idx="6">
                  <c:v>2.6043971183887349E-2</c:v>
                </c:pt>
                <c:pt idx="7">
                  <c:v>2.6636602537723819E-2</c:v>
                </c:pt>
                <c:pt idx="8">
                  <c:v>2.7242719233650181E-2</c:v>
                </c:pt>
                <c:pt idx="9">
                  <c:v>2.7862628130874478E-2</c:v>
                </c:pt>
                <c:pt idx="10">
                  <c:v>2.8496643071185712E-2</c:v>
                </c:pt>
                <c:pt idx="11">
                  <c:v>2.914508503784452E-2</c:v>
                </c:pt>
                <c:pt idx="12">
                  <c:v>2.9808282318084967E-2</c:v>
                </c:pt>
                <c:pt idx="13">
                  <c:v>3.0486570669317592E-2</c:v>
                </c:pt>
                <c:pt idx="14">
                  <c:v>3.1180293489112554E-2</c:v>
                </c:pt>
                <c:pt idx="15">
                  <c:v>3.1889801989051003E-2</c:v>
                </c:pt>
                <c:pt idx="16">
                  <c:v>3.2615455372532853E-2</c:v>
                </c:pt>
                <c:pt idx="17">
                  <c:v>3.3357621016630867E-2</c:v>
                </c:pt>
                <c:pt idx="18">
                  <c:v>3.4116674658079882E-2</c:v>
                </c:pt>
                <c:pt idx="19">
                  <c:v>3.4893000583505307E-2</c:v>
                </c:pt>
                <c:pt idx="20">
                  <c:v>3.5686991823969505E-2</c:v>
                </c:pt>
                <c:pt idx="21">
                  <c:v>3.6499050353956397E-2</c:v>
                </c:pt>
                <c:pt idx="22">
                  <c:v>3.7329587294873123E-2</c:v>
                </c:pt>
                <c:pt idx="23">
                  <c:v>3.8179023123195321E-2</c:v>
                </c:pt>
                <c:pt idx="24">
                  <c:v>3.9047787883333296E-2</c:v>
                </c:pt>
                <c:pt idx="25">
                  <c:v>3.9936321405354969E-2</c:v>
                </c:pt>
                <c:pt idx="26">
                  <c:v>4.0845073527655984E-2</c:v>
                </c:pt>
                <c:pt idx="27">
                  <c:v>4.1774504324699091E-2</c:v>
                </c:pt>
                <c:pt idx="28">
                  <c:v>4.272508433993516E-2</c:v>
                </c:pt>
                <c:pt idx="29">
                  <c:v>4.3697294824024402E-2</c:v>
                </c:pt>
                <c:pt idx="30">
                  <c:v>4.4691627978479032E-2</c:v>
                </c:pt>
                <c:pt idx="31">
                  <c:v>4.5708587204845941E-2</c:v>
                </c:pt>
                <c:pt idx="32">
                  <c:v>4.6748687359568386E-2</c:v>
                </c:pt>
                <c:pt idx="33">
                  <c:v>4.7812455014635269E-2</c:v>
                </c:pt>
                <c:pt idx="34">
                  <c:v>4.8900428724172329E-2</c:v>
                </c:pt>
                <c:pt idx="35">
                  <c:v>5.0013159297090937E-2</c:v>
                </c:pt>
                <c:pt idx="36">
                  <c:v>5.1151210075948139E-2</c:v>
                </c:pt>
                <c:pt idx="37">
                  <c:v>5.2315157222145636E-2</c:v>
                </c:pt>
                <c:pt idx="38">
                  <c:v>5.3505590007625781E-2</c:v>
                </c:pt>
                <c:pt idx="39">
                  <c:v>5.4723111113194278E-2</c:v>
                </c:pt>
                <c:pt idx="40">
                  <c:v>5.5968336933644114E-2</c:v>
                </c:pt>
                <c:pt idx="41">
                  <c:v>5.7241897889813487E-2</c:v>
                </c:pt>
                <c:pt idx="42">
                  <c:v>5.8544438747743843E-2</c:v>
                </c:pt>
                <c:pt idx="43">
                  <c:v>5.9876618945112536E-2</c:v>
                </c:pt>
                <c:pt idx="44">
                  <c:v>6.1239112925072448E-2</c:v>
                </c:pt>
                <c:pt idx="45">
                  <c:v>6.2632610477710848E-2</c:v>
                </c:pt>
                <c:pt idx="46">
                  <c:v>6.4057817089259839E-2</c:v>
                </c:pt>
                <c:pt idx="47">
                  <c:v>6.5515454299264864E-2</c:v>
                </c:pt>
                <c:pt idx="48">
                  <c:v>6.7006260065873402E-2</c:v>
                </c:pt>
                <c:pt idx="49">
                  <c:v>6.8530989139439669E-2</c:v>
                </c:pt>
                <c:pt idx="50">
                  <c:v>7.0090413444628741E-2</c:v>
                </c:pt>
                <c:pt idx="51">
                  <c:v>7.1685322471214619E-2</c:v>
                </c:pt>
                <c:pt idx="52">
                  <c:v>7.331652367377739E-2</c:v>
                </c:pt>
                <c:pt idx="53">
                  <c:v>7.4984842880481128E-2</c:v>
                </c:pt>
                <c:pt idx="54">
                  <c:v>7.6691124711171454E-2</c:v>
                </c:pt>
                <c:pt idx="55">
                  <c:v>7.8436233004967271E-2</c:v>
                </c:pt>
                <c:pt idx="56">
                  <c:v>8.0221051257609144E-2</c:v>
                </c:pt>
                <c:pt idx="57">
                  <c:v>8.2046483068719311E-2</c:v>
                </c:pt>
                <c:pt idx="58">
                  <c:v>8.3913452599287286E-2</c:v>
                </c:pt>
                <c:pt idx="59">
                  <c:v>8.5822905039520947E-2</c:v>
                </c:pt>
                <c:pt idx="60">
                  <c:v>8.7775807087376645E-2</c:v>
                </c:pt>
                <c:pt idx="61">
                  <c:v>8.9773147437950396E-2</c:v>
                </c:pt>
                <c:pt idx="62">
                  <c:v>9.1815937284039251E-2</c:v>
                </c:pt>
                <c:pt idx="63">
                  <c:v>9.3905210828048702E-2</c:v>
                </c:pt>
                <c:pt idx="64">
                  <c:v>9.6042025805595621E-2</c:v>
                </c:pt>
                <c:pt idx="65">
                  <c:v>9.8227464020981259E-2</c:v>
                </c:pt>
                <c:pt idx="66">
                  <c:v>0.10046263189488425</c:v>
                </c:pt>
                <c:pt idx="67">
                  <c:v>0.10274866102449742</c:v>
                </c:pt>
                <c:pt idx="68">
                  <c:v>0.10508670875640558</c:v>
                </c:pt>
                <c:pt idx="69">
                  <c:v>0.1074779587725283</c:v>
                </c:pt>
                <c:pt idx="70">
                  <c:v>0.10992362168935266</c:v>
                </c:pt>
                <c:pt idx="71">
                  <c:v>0.11242493567083578</c:v>
                </c:pt>
                <c:pt idx="72">
                  <c:v>0.11498316705523948</c:v>
                </c:pt>
                <c:pt idx="73">
                  <c:v>0.11759961099622718</c:v>
                </c:pt>
                <c:pt idx="74">
                  <c:v>0.12027559211855809</c:v>
                </c:pt>
                <c:pt idx="75">
                  <c:v>0.12301246518868769</c:v>
                </c:pt>
                <c:pt idx="76">
                  <c:v>0.12581161580064038</c:v>
                </c:pt>
                <c:pt idx="77">
                  <c:v>0.12867446107747771</c:v>
                </c:pt>
                <c:pt idx="78">
                  <c:v>0.13160245038873608</c:v>
                </c:pt>
                <c:pt idx="79">
                  <c:v>0.13459706608419353</c:v>
                </c:pt>
                <c:pt idx="80">
                  <c:v>0.13765982424431389</c:v>
                </c:pt>
                <c:pt idx="81">
                  <c:v>0.14079227544778394</c:v>
                </c:pt>
                <c:pt idx="82">
                  <c:v>0.14399600555651659</c:v>
                </c:pt>
                <c:pt idx="83">
                  <c:v>0.14727263651850464</c:v>
                </c:pt>
                <c:pt idx="84">
                  <c:v>0.15062382718894796</c:v>
                </c:pt>
                <c:pt idx="85">
                  <c:v>0.1540512741700697</c:v>
                </c:pt>
                <c:pt idx="86">
                  <c:v>0.15755671267003191</c:v>
                </c:pt>
                <c:pt idx="87">
                  <c:v>0.16114191738140971</c:v>
                </c:pt>
                <c:pt idx="88">
                  <c:v>0.16480870337963882</c:v>
                </c:pt>
                <c:pt idx="89">
                  <c:v>0.16855892704191522</c:v>
                </c:pt>
                <c:pt idx="90">
                  <c:v>0.1723944869870131</c:v>
                </c:pt>
                <c:pt idx="91">
                  <c:v>0.17631732503645026</c:v>
                </c:pt>
                <c:pt idx="92">
                  <c:v>0.18032942719758793</c:v>
                </c:pt>
                <c:pt idx="93">
                  <c:v>0.18443282466902566</c:v>
                </c:pt>
                <c:pt idx="94">
                  <c:v>0.18862959486893693</c:v>
                </c:pt>
                <c:pt idx="95">
                  <c:v>0.19292186248677723</c:v>
                </c:pt>
                <c:pt idx="96">
                  <c:v>0.19731180055888942</c:v>
                </c:pt>
                <c:pt idx="97">
                  <c:v>0.20180163156866904</c:v>
                </c:pt>
                <c:pt idx="98">
                  <c:v>0.2063936285716732</c:v>
                </c:pt>
                <c:pt idx="99">
                  <c:v>0.21109011634637653</c:v>
                </c:pt>
                <c:pt idx="100">
                  <c:v>0.21589347257111413</c:v>
                </c:pt>
                <c:pt idx="101">
                  <c:v>0.22080612902777652</c:v>
                </c:pt>
                <c:pt idx="102">
                  <c:v>0.22583057283293151</c:v>
                </c:pt>
                <c:pt idx="103">
                  <c:v>0.23096934769691657</c:v>
                </c:pt>
                <c:pt idx="104">
                  <c:v>0.23622505521162118</c:v>
                </c:pt>
                <c:pt idx="105">
                  <c:v>0.24160035616753817</c:v>
                </c:pt>
                <c:pt idx="106">
                  <c:v>0.24709797190081417</c:v>
                </c:pt>
                <c:pt idx="107">
                  <c:v>0.25272068567090678</c:v>
                </c:pt>
                <c:pt idx="108">
                  <c:v>0.25847134406965822</c:v>
                </c:pt>
                <c:pt idx="109">
                  <c:v>0.26435285846233469</c:v>
                </c:pt>
                <c:pt idx="110">
                  <c:v>0.27036820646156023</c:v>
                </c:pt>
                <c:pt idx="111">
                  <c:v>0.27652043343471888</c:v>
                </c:pt>
                <c:pt idx="112">
                  <c:v>0.28281265404564948</c:v>
                </c:pt>
                <c:pt idx="113">
                  <c:v>0.28924805383147678</c:v>
                </c:pt>
                <c:pt idx="114">
                  <c:v>0.29582989081529298</c:v>
                </c:pt>
                <c:pt idx="115">
                  <c:v>0.30256149715548908</c:v>
                </c:pt>
                <c:pt idx="116">
                  <c:v>0.30944628083269876</c:v>
                </c:pt>
                <c:pt idx="117">
                  <c:v>0.31648772737506548</c:v>
                </c:pt>
                <c:pt idx="118">
                  <c:v>0.32368940162276871</c:v>
                </c:pt>
                <c:pt idx="119">
                  <c:v>0.33105494953275283</c:v>
                </c:pt>
                <c:pt idx="120">
                  <c:v>0.33858810002443462</c:v>
                </c:pt>
                <c:pt idx="121">
                  <c:v>0.34629266686749816</c:v>
                </c:pt>
                <c:pt idx="122">
                  <c:v>0.35417255061253705</c:v>
                </c:pt>
                <c:pt idx="123">
                  <c:v>0.36223174056578955</c:v>
                </c:pt>
                <c:pt idx="124">
                  <c:v>0.37047431680858978</c:v>
                </c:pt>
                <c:pt idx="125">
                  <c:v>0.37890445226295455</c:v>
                </c:pt>
                <c:pt idx="126">
                  <c:v>0.38752641480407846</c:v>
                </c:pt>
                <c:pt idx="127">
                  <c:v>0.39634456942089358</c:v>
                </c:pt>
                <c:pt idx="128">
                  <c:v>0.40536338042585385</c:v>
                </c:pt>
                <c:pt idx="129">
                  <c:v>0.41458741371490859</c:v>
                </c:pt>
                <c:pt idx="130">
                  <c:v>0.42402133907896555</c:v>
                </c:pt>
                <c:pt idx="131">
                  <c:v>0.4336699325679092</c:v>
                </c:pt>
                <c:pt idx="132">
                  <c:v>0.44353807890846753</c:v>
                </c:pt>
                <c:pt idx="133">
                  <c:v>0.45363077397697893</c:v>
                </c:pt>
                <c:pt idx="134">
                  <c:v>0.46395312732855132</c:v>
                </c:pt>
                <c:pt idx="135">
                  <c:v>0.47451036478365083</c:v>
                </c:pt>
                <c:pt idx="136">
                  <c:v>0.48530783107368691</c:v>
                </c:pt>
                <c:pt idx="137">
                  <c:v>0.49635099254660631</c:v>
                </c:pt>
                <c:pt idx="138">
                  <c:v>0.50764543993420119</c:v>
                </c:pt>
                <c:pt idx="139">
                  <c:v>0.5191968911823075</c:v>
                </c:pt>
                <c:pt idx="140">
                  <c:v>0.53101119434544231</c:v>
                </c:pt>
                <c:pt idx="141">
                  <c:v>0.54309433054720913</c:v>
                </c:pt>
                <c:pt idx="142">
                  <c:v>0.55545241700822245</c:v>
                </c:pt>
                <c:pt idx="143">
                  <c:v>0.56809171014273474</c:v>
                </c:pt>
                <c:pt idx="144">
                  <c:v>0.58101860872588063</c:v>
                </c:pt>
                <c:pt idx="145">
                  <c:v>0.59423965713286364</c:v>
                </c:pt>
                <c:pt idx="146">
                  <c:v>0.6077615486519683</c:v>
                </c:pt>
                <c:pt idx="147">
                  <c:v>0.62159112887281154</c:v>
                </c:pt>
                <c:pt idx="148">
                  <c:v>0.63573539915170585</c:v>
                </c:pt>
                <c:pt idx="149">
                  <c:v>0.65020152015611288</c:v>
                </c:pt>
                <c:pt idx="150">
                  <c:v>0.6649968154892747</c:v>
                </c:pt>
                <c:pt idx="151">
                  <c:v>0.68012877539779737</c:v>
                </c:pt>
                <c:pt idx="152">
                  <c:v>0.69560506056323135</c:v>
                </c:pt>
                <c:pt idx="153">
                  <c:v>0.71143350598011779</c:v>
                </c:pt>
                <c:pt idx="154">
                  <c:v>0.72762212492220257</c:v>
                </c:pt>
                <c:pt idx="155">
                  <c:v>0.74417911299887152</c:v>
                </c:pt>
                <c:pt idx="156">
                  <c:v>0.76111285230392411</c:v>
                </c:pt>
                <c:pt idx="157">
                  <c:v>0.77843191565868608</c:v>
                </c:pt>
                <c:pt idx="158">
                  <c:v>0.79614507095169529</c:v>
                </c:pt>
                <c:pt idx="159">
                  <c:v>0.81426128557713895</c:v>
                </c:pt>
                <c:pt idx="160">
                  <c:v>0.83278973097417719</c:v>
                </c:pt>
                <c:pt idx="161">
                  <c:v>0.85173978726966482</c:v>
                </c:pt>
                <c:pt idx="162">
                  <c:v>0.87112104802644552</c:v>
                </c:pt>
                <c:pt idx="163">
                  <c:v>0.89094332509966279</c:v>
                </c:pt>
                <c:pt idx="164">
                  <c:v>0.91121665360352466</c:v>
                </c:pt>
                <c:pt idx="165">
                  <c:v>0.93195129699121537</c:v>
                </c:pt>
                <c:pt idx="166">
                  <c:v>0.95315775225014931</c:v>
                </c:pt>
                <c:pt idx="167">
                  <c:v>0.97484675521564412</c:v>
                </c:pt>
                <c:pt idx="168">
                  <c:v>0.99702928600535756</c:v>
                </c:pt>
                <c:pt idx="169">
                  <c:v>1.019716574577366</c:v>
                </c:pt>
                <c:pt idx="170">
                  <c:v>1.042920106414762</c:v>
                </c:pt>
                <c:pt idx="171">
                  <c:v>1.0666516283394429</c:v>
                </c:pt>
                <c:pt idx="172">
                  <c:v>1.0909231544584301</c:v>
                </c:pt>
                <c:pt idx="173">
                  <c:v>1.1157469722450131</c:v>
                </c:pt>
                <c:pt idx="174">
                  <c:v>1.141135648758862</c:v>
                </c:pt>
                <c:pt idx="175">
                  <c:v>1.1671020370069769</c:v>
                </c:pt>
                <c:pt idx="176">
                  <c:v>1.1936592824499428</c:v>
                </c:pt>
                <c:pt idx="177">
                  <c:v>1.2208208296557146</c:v>
                </c:pt>
                <c:pt idx="178">
                  <c:v>1.2486004291051316</c:v>
                </c:pt>
                <c:pt idx="179">
                  <c:v>1.2770121441520956</c:v>
                </c:pt>
                <c:pt idx="180">
                  <c:v>1.3060703581419872</c:v>
                </c:pt>
                <c:pt idx="181">
                  <c:v>1.335789781692327</c:v>
                </c:pt>
                <c:pt idx="182">
                  <c:v>1.3661854601387233</c:v>
                </c:pt>
                <c:pt idx="183">
                  <c:v>1.3972727811504058</c:v>
                </c:pt>
                <c:pt idx="184">
                  <c:v>1.4290674825190024</c:v>
                </c:pt>
                <c:pt idx="185">
                  <c:v>1.4615856601243848</c:v>
                </c:pt>
                <c:pt idx="186">
                  <c:v>1.4948437760818223</c:v>
                </c:pt>
                <c:pt idx="187">
                  <c:v>1.5288586670744877</c:v>
                </c:pt>
                <c:pt idx="188">
                  <c:v>1.5636475528753522</c:v>
                </c:pt>
                <c:pt idx="189">
                  <c:v>1.5992280450632279</c:v>
                </c:pt>
                <c:pt idx="190">
                  <c:v>1.6356181559367542</c:v>
                </c:pt>
                <c:pt idx="191">
                  <c:v>1.6728363076314139</c:v>
                </c:pt>
                <c:pt idx="192">
                  <c:v>1.7109013414434884</c:v>
                </c:pt>
                <c:pt idx="193">
                  <c:v>1.749832527367289</c:v>
                </c:pt>
                <c:pt idx="194">
                  <c:v>1.7896495738474982</c:v>
                </c:pt>
                <c:pt idx="195">
                  <c:v>1.8303726377550475</c:v>
                </c:pt>
                <c:pt idx="196">
                  <c:v>1.8720223345888485</c:v>
                </c:pt>
                <c:pt idx="197">
                  <c:v>1.9146197489101269</c:v>
                </c:pt>
                <c:pt idx="198">
                  <c:v>1.9581864450139363</c:v>
                </c:pt>
                <c:pt idx="199">
                  <c:v>2.00274447784318</c:v>
                </c:pt>
                <c:pt idx="200">
                  <c:v>2.0483164041513646</c:v>
                </c:pt>
                <c:pt idx="201">
                  <c:v>2.0949252939188341</c:v>
                </c:pt>
                <c:pt idx="202">
                  <c:v>2.1425947420288907</c:v>
                </c:pt>
                <c:pt idx="203">
                  <c:v>2.191348880209361</c:v>
                </c:pt>
                <c:pt idx="204">
                  <c:v>2.2412123892459732</c:v>
                </c:pt>
                <c:pt idx="205">
                  <c:v>2.2922105114733142</c:v>
                </c:pt>
                <c:pt idx="206">
                  <c:v>2.344369063550019</c:v>
                </c:pt>
                <c:pt idx="207">
                  <c:v>2.3977144495245142</c:v>
                </c:pt>
                <c:pt idx="208">
                  <c:v>2.4522736741977411</c:v>
                </c:pt>
                <c:pt idx="209">
                  <c:v>2.5080743567902744</c:v>
                </c:pt>
                <c:pt idx="210">
                  <c:v>2.5651447449196496</c:v>
                </c:pt>
                <c:pt idx="211">
                  <c:v>2.6235137288962704</c:v>
                </c:pt>
                <c:pt idx="212">
                  <c:v>2.6832108563436208</c:v>
                </c:pt>
                <c:pt idx="213">
                  <c:v>2.7442663471519921</c:v>
                </c:pt>
                <c:pt idx="214">
                  <c:v>2.8067111087712817</c:v>
                </c:pt>
                <c:pt idx="215">
                  <c:v>2.8705767518525107</c:v>
                </c:pt>
                <c:pt idx="216">
                  <c:v>2.9358956062442019</c:v>
                </c:pt>
                <c:pt idx="217">
                  <c:v>3.002700737353365</c:v>
                </c:pt>
                <c:pt idx="218">
                  <c:v>3.0710259628776271</c:v>
                </c:pt>
                <c:pt idx="219">
                  <c:v>3.1409058699192371</c:v>
                </c:pt>
                <c:pt idx="220">
                  <c:v>3.2123758324865719</c:v>
                </c:pt>
                <c:pt idx="221">
                  <c:v>3.2854720293951516</c:v>
                </c:pt>
                <c:pt idx="222">
                  <c:v>3.3602314625744327</c:v>
                </c:pt>
                <c:pt idx="223">
                  <c:v>3.4366919757922005</c:v>
                </c:pt>
                <c:pt idx="224">
                  <c:v>3.5148922738036106</c:v>
                </c:pt>
                <c:pt idx="225">
                  <c:v>3.5948719419364465</c:v>
                </c:pt>
                <c:pt idx="226">
                  <c:v>3.6766714661211779</c:v>
                </c:pt>
                <c:pt idx="227">
                  <c:v>3.7603322533769017</c:v>
                </c:pt>
                <c:pt idx="228">
                  <c:v>3.8458966527627183</c:v>
                </c:pt>
                <c:pt idx="229">
                  <c:v>3.9334079768061088</c:v>
                </c:pt>
                <c:pt idx="230">
                  <c:v>4.0229105234173232</c:v>
                </c:pt>
                <c:pt idx="231">
                  <c:v>4.1144495983039349</c:v>
                </c:pt>
                <c:pt idx="232">
                  <c:v>4.2080715378928346</c:v>
                </c:pt>
                <c:pt idx="233">
                  <c:v>4.3038237327752427</c:v>
                </c:pt>
                <c:pt idx="234">
                  <c:v>4.4017546516835466</c:v>
                </c:pt>
                <c:pt idx="235">
                  <c:v>4.5019138660141209</c:v>
                </c:pt>
                <c:pt idx="236">
                  <c:v>4.6043520749068136</c:v>
                </c:pt>
                <c:pt idx="237">
                  <c:v>4.709121130895312</c:v>
                </c:pt>
                <c:pt idx="238">
                  <c:v>4.8162740661401529</c:v>
                </c:pt>
                <c:pt idx="239">
                  <c:v>4.9258651192589866</c:v>
                </c:pt>
                <c:pt idx="240">
                  <c:v>5.0379497627649243</c:v>
                </c:pt>
                <c:pt idx="241">
                  <c:v>5.1525847311311281</c:v>
                </c:pt>
                <c:pt idx="242">
                  <c:v>5.2698280494907976</c:v>
                </c:pt>
                <c:pt idx="243">
                  <c:v>5.3897390629923052</c:v>
                </c:pt>
                <c:pt idx="244">
                  <c:v>5.5123784668178359</c:v>
                </c:pt>
                <c:pt idx="245">
                  <c:v>5.6378083368894352</c:v>
                </c:pt>
                <c:pt idx="246">
                  <c:v>5.7660921612681193</c:v>
                </c:pt>
                <c:pt idx="247">
                  <c:v>5.8972948722691854</c:v>
                </c:pt>
                <c:pt idx="248">
                  <c:v>6.0314828793074184</c:v>
                </c:pt>
                <c:pt idx="249">
                  <c:v>6.1687241024883406</c:v>
                </c:pt>
                <c:pt idx="250">
                  <c:v>6.3090880069621562</c:v>
                </c:pt>
                <c:pt idx="251">
                  <c:v>6.4526456380606305</c:v>
                </c:pt>
                <c:pt idx="252">
                  <c:v>6.5994696572297471</c:v>
                </c:pt>
                <c:pt idx="253">
                  <c:v>6.7496343787813089</c:v>
                </c:pt>
                <c:pt idx="254">
                  <c:v>6.9032158074779204</c:v>
                </c:pt>
                <c:pt idx="255">
                  <c:v>7.0602916769737476</c:v>
                </c:pt>
                <c:pt idx="256">
                  <c:v>7.2209414891271422</c:v>
                </c:pt>
                <c:pt idx="257">
                  <c:v>7.3852465542075265</c:v>
                </c:pt>
                <c:pt idx="258">
                  <c:v>7.5532900320159229</c:v>
                </c:pt>
                <c:pt idx="259">
                  <c:v>7.7251569739392494</c:v>
                </c:pt>
                <c:pt idx="260">
                  <c:v>7.9009343659602678</c:v>
                </c:pt>
                <c:pt idx="261">
                  <c:v>8.0807111726450103</c:v>
                </c:pt>
                <c:pt idx="262">
                  <c:v>8.2645783821292866</c:v>
                </c:pt>
                <c:pt idx="263">
                  <c:v>8.4526290521274063</c:v>
                </c:pt>
                <c:pt idx="264">
                  <c:v>8.644958356985569</c:v>
                </c:pt>
                <c:pt idx="265">
                  <c:v>8.8416636358048777</c:v>
                </c:pt>
                <c:pt idx="266">
                  <c:v>9.0428444416565981</c:v>
                </c:pt>
                <c:pt idx="267">
                  <c:v>9.2486025919168924</c:v>
                </c:pt>
                <c:pt idx="268">
                  <c:v>9.459042219742912</c:v>
                </c:pt>
                <c:pt idx="269">
                  <c:v>9.6742698267175342</c:v>
                </c:pt>
                <c:pt idx="270">
                  <c:v>9.8943943366955409</c:v>
                </c:pt>
                <c:pt idx="271">
                  <c:v>10.119527150863405</c:v>
                </c:pt>
                <c:pt idx="272">
                  <c:v>10.349782204057021</c:v>
                </c:pt>
                <c:pt idx="273">
                  <c:v>10.585276022354776</c:v>
                </c:pt>
                <c:pt idx="274">
                  <c:v>10.826127781979949</c:v>
                </c:pt>
                <c:pt idx="275">
                  <c:v>11.072459369539217</c:v>
                </c:pt>
                <c:pt idx="276">
                  <c:v>11.324395443630181</c:v>
                </c:pt>
                <c:pt idx="277">
                  <c:v>11.582063497846889</c:v>
                </c:pt>
                <c:pt idx="278">
                  <c:v>11.84559392521578</c:v>
                </c:pt>
                <c:pt idx="279">
                  <c:v>12.115120084095111</c:v>
                </c:pt>
                <c:pt idx="280">
                  <c:v>12.390778365569759</c:v>
                </c:pt>
                <c:pt idx="281">
                  <c:v>12.672708262375181</c:v>
                </c:pt>
                <c:pt idx="282">
                  <c:v>12.961052439388823</c:v>
                </c:pt>
                <c:pt idx="283">
                  <c:v>13.255956805715869</c:v>
                </c:pt>
                <c:pt idx="284">
                  <c:v>13.557570588418685</c:v>
                </c:pt>
                <c:pt idx="285">
                  <c:v>13.866046407910972</c:v>
                </c:pt>
                <c:pt idx="286">
                  <c:v>14.181540355070752</c:v>
                </c:pt>
                <c:pt idx="287">
                  <c:v>14.504212070096742</c:v>
                </c:pt>
                <c:pt idx="288">
                  <c:v>14.834224823158706</c:v>
                </c:pt>
                <c:pt idx="289">
                  <c:v>15.171745596875439</c:v>
                </c:pt>
                <c:pt idx="290">
                  <c:v>15.516945170662439</c:v>
                </c:pt>
                <c:pt idx="291">
                  <c:v>15.869998206997593</c:v>
                </c:pt>
                <c:pt idx="292">
                  <c:v>16.231083339638644</c:v>
                </c:pt>
                <c:pt idx="293">
                  <c:v>16.600383263845515</c:v>
                </c:pt>
                <c:pt idx="294">
                  <c:v>16.978084828646388</c:v>
                </c:pt>
                <c:pt idx="295">
                  <c:v>17.364379131196529</c:v>
                </c:pt>
                <c:pt idx="296">
                  <c:v>17.759461613279996</c:v>
                </c:pt>
                <c:pt idx="297">
                  <c:v>18.163532159996635</c:v>
                </c:pt>
                <c:pt idx="298">
                  <c:v>18.576795200683705</c:v>
                </c:pt>
                <c:pt idx="299">
                  <c:v>18.999459812133978</c:v>
                </c:pt>
                <c:pt idx="300">
                  <c:v>19.431739824146348</c:v>
                </c:pt>
                <c:pt idx="301">
                  <c:v>19.873853927470918</c:v>
                </c:pt>
                <c:pt idx="302">
                  <c:v>20.326025784204262</c:v>
                </c:pt>
                <c:pt idx="303">
                  <c:v>20.788484140680339</c:v>
                </c:pt>
                <c:pt idx="304">
                  <c:v>21.261462942926755</c:v>
                </c:pt>
                <c:pt idx="305">
                  <c:v>21.745201454731045</c:v>
                </c:pt>
                <c:pt idx="306">
                  <c:v>22.239944378384962</c:v>
                </c:pt>
                <c:pt idx="307">
                  <c:v>22.745941978166798</c:v>
                </c:pt>
                <c:pt idx="308">
                  <c:v>23.263450206614493</c:v>
                </c:pt>
                <c:pt idx="309">
                  <c:v>23.792730833664109</c:v>
                </c:pt>
                <c:pt idx="310">
                  <c:v>24.334051578713115</c:v>
                </c:pt>
                <c:pt idx="311">
                  <c:v>24.887686245670011</c:v>
                </c:pt>
                <c:pt idx="312">
                  <c:v>25.45391486106746</c:v>
                </c:pt>
                <c:pt idx="313">
                  <c:v>26.033023815296701</c:v>
                </c:pt>
                <c:pt idx="314">
                  <c:v>26.62530600704531</c:v>
                </c:pt>
                <c:pt idx="315">
                  <c:v>27.231060990999595</c:v>
                </c:pt>
                <c:pt idx="316">
                  <c:v>27.850595128891655</c:v>
                </c:pt>
                <c:pt idx="317">
                  <c:v>28.484221743965236</c:v>
                </c:pt>
                <c:pt idx="318">
                  <c:v>29.13226127893563</c:v>
                </c:pt>
                <c:pt idx="319">
                  <c:v>29.795041457525258</c:v>
                </c:pt>
                <c:pt idx="320">
                  <c:v>30.472897449649963</c:v>
                </c:pt>
                <c:pt idx="321">
                  <c:v>31.166172040341053</c:v>
                </c:pt>
                <c:pt idx="322">
                  <c:v>31.875215802499952</c:v>
                </c:pt>
                <c:pt idx="323">
                  <c:v>32.600387273536853</c:v>
                </c:pt>
                <c:pt idx="324">
                  <c:v>33.342053136023878</c:v>
                </c:pt>
                <c:pt idx="325">
                  <c:v>34.10058840241868</c:v>
                </c:pt>
                <c:pt idx="326">
                  <c:v>34.876376603969902</c:v>
                </c:pt>
                <c:pt idx="327">
                  <c:v>35.669809983889536</c:v>
                </c:pt>
                <c:pt idx="328">
                  <c:v>36.481289694889028</c:v>
                </c:pt>
                <c:pt idx="329">
                  <c:v>37.311226001179875</c:v>
                </c:pt>
                <c:pt idx="330">
                  <c:v>38.16003848503442</c:v>
                </c:pt>
                <c:pt idx="331">
                  <c:v>39.028156258015315</c:v>
                </c:pt>
                <c:pt idx="332">
                  <c:v>39.916018176968919</c:v>
                </c:pt>
                <c:pt idx="333">
                  <c:v>40.824073064901768</c:v>
                </c:pt>
                <c:pt idx="334">
                  <c:v>41.752779936835395</c:v>
                </c:pt>
                <c:pt idx="335">
                  <c:v>42.702608230765236</c:v>
                </c:pt>
                <c:pt idx="336">
                  <c:v>43.674038043821838</c:v>
                </c:pt>
                <c:pt idx="337">
                  <c:v>44.667560373772403</c:v>
                </c:pt>
                <c:pt idx="338">
                  <c:v>45.683677365952462</c:v>
                </c:pt>
                <c:pt idx="339">
                  <c:v>46.722902565782533</c:v>
                </c:pt>
                <c:pt idx="340">
                  <c:v>47.785761176965934</c:v>
                </c:pt>
                <c:pt idx="341">
                  <c:v>48.872790325510323</c:v>
                </c:pt>
                <c:pt idx="342">
                  <c:v>49.98453932970142</c:v>
                </c:pt>
                <c:pt idx="343">
                  <c:v>51.121569976156024</c:v>
                </c:pt>
                <c:pt idx="344">
                  <c:v>52.284456802091427</c:v>
                </c:pt>
                <c:pt idx="345">
                  <c:v>53.47378738396128</c:v>
                </c:pt>
                <c:pt idx="346">
                  <c:v>54.69016263256799</c:v>
                </c:pt>
                <c:pt idx="347">
                  <c:v>55.934197094853971</c:v>
                </c:pt>
                <c:pt idx="348">
                  <c:v>57.206519262442271</c:v>
                </c:pt>
                <c:pt idx="349">
                  <c:v>58.507771887152103</c:v>
                </c:pt>
                <c:pt idx="350">
                  <c:v>59.838612303589343</c:v>
                </c:pt>
                <c:pt idx="351">
                  <c:v>61.199712759002068</c:v>
                </c:pt>
                <c:pt idx="352">
                  <c:v>62.591760750550293</c:v>
                </c:pt>
                <c:pt idx="353">
                  <c:v>64.015459370148164</c:v>
                </c:pt>
                <c:pt idx="354">
                  <c:v>65.471527657057322</c:v>
                </c:pt>
                <c:pt idx="355">
                  <c:v>66.960700958405596</c:v>
                </c:pt>
                <c:pt idx="356">
                  <c:v>68.483731297787472</c:v>
                </c:pt>
                <c:pt idx="357">
                  <c:v>70.041387752161427</c:v>
                </c:pt>
                <c:pt idx="358">
                  <c:v>71.634456837155085</c:v>
                </c:pt>
                <c:pt idx="359">
                  <c:v>73.263742901076057</c:v>
                </c:pt>
                <c:pt idx="360">
                  <c:v>74.930068527745334</c:v>
                </c:pt>
                <c:pt idx="361">
                  <c:v>76.634274948273742</c:v>
                </c:pt>
                <c:pt idx="362">
                  <c:v>78.37722246223575</c:v>
                </c:pt>
                <c:pt idx="363">
                  <c:v>80.159790868074651</c:v>
                </c:pt>
                <c:pt idx="364">
                  <c:v>81.982879903352114</c:v>
                </c:pt>
                <c:pt idx="365">
                  <c:v>83.847409694650651</c:v>
                </c:pt>
                <c:pt idx="366">
                  <c:v>85.754321217742927</c:v>
                </c:pt>
                <c:pt idx="367">
                  <c:v>87.704576767851449</c:v>
                </c:pt>
                <c:pt idx="368">
                  <c:v>89.699160440629839</c:v>
                </c:pt>
                <c:pt idx="369">
                  <c:v>91.739078623680598</c:v>
                </c:pt>
                <c:pt idx="370">
                  <c:v>93.825360499270573</c:v>
                </c:pt>
                <c:pt idx="371">
                  <c:v>95.959058558053584</c:v>
                </c:pt>
                <c:pt idx="372">
                  <c:v>98.141249124481874</c:v>
                </c:pt>
                <c:pt idx="373">
                  <c:v>100.3730328937072</c:v>
                </c:pt>
                <c:pt idx="374">
                  <c:v>102.65553548070056</c:v>
                </c:pt>
                <c:pt idx="375">
                  <c:v>104.98990798135765</c:v>
                </c:pt>
                <c:pt idx="376">
                  <c:v>107.37732754636181</c:v>
                </c:pt>
                <c:pt idx="377">
                  <c:v>109.81899796756716</c:v>
                </c:pt>
                <c:pt idx="378">
                  <c:v>112.31615027769749</c:v>
                </c:pt>
                <c:pt idx="379">
                  <c:v>114.87004336311566</c:v>
                </c:pt>
                <c:pt idx="380">
                  <c:v>117.48196459048449</c:v>
                </c:pt>
                <c:pt idx="381">
                  <c:v>120.15323044709203</c:v>
                </c:pt>
                <c:pt idx="382">
                  <c:v>122.88518719566582</c:v>
                </c:pt>
                <c:pt idx="383">
                  <c:v>125.67921154343458</c:v>
                </c:pt>
                <c:pt idx="384">
                  <c:v>128.53671132629461</c:v>
                </c:pt>
                <c:pt idx="385">
                  <c:v>131.45912620801937</c:v>
                </c:pt>
                <c:pt idx="386">
                  <c:v>134.44792839487491</c:v>
                </c:pt>
                <c:pt idx="387">
                  <c:v>137.50462336630608</c:v>
                </c:pt>
                <c:pt idx="388">
                  <c:v>140.6307506214871</c:v>
                </c:pt>
                <c:pt idx="389">
                  <c:v>143.82788444269772</c:v>
                </c:pt>
                <c:pt idx="390">
                  <c:v>147.09763467524499</c:v>
                </c:pt>
                <c:pt idx="391">
                  <c:v>150.44164752493998</c:v>
                </c:pt>
                <c:pt idx="392">
                  <c:v>153.86160637284138</c:v>
                </c:pt>
                <c:pt idx="393">
                  <c:v>157.35923260830259</c:v>
                </c:pt>
                <c:pt idx="394">
                  <c:v>160.93628648003232</c:v>
                </c:pt>
                <c:pt idx="395">
                  <c:v>164.59456796625273</c:v>
                </c:pt>
                <c:pt idx="396">
                  <c:v>168.3359176636377</c:v>
                </c:pt>
                <c:pt idx="397">
                  <c:v>172.16221769615822</c:v>
                </c:pt>
                <c:pt idx="398">
                  <c:v>176.07539264353181</c:v>
                </c:pt>
                <c:pt idx="399">
                  <c:v>180.07741049042579</c:v>
                </c:pt>
                <c:pt idx="400">
                  <c:v>184.17028359607684</c:v>
                </c:pt>
                <c:pt idx="401">
                  <c:v>188.35606968557295</c:v>
                </c:pt>
                <c:pt idx="402">
                  <c:v>192.6368728624202</c:v>
                </c:pt>
                <c:pt idx="403">
                  <c:v>197.01484464366877</c:v>
                </c:pt>
                <c:pt idx="404">
                  <c:v>201.49218501723044</c:v>
                </c:pt>
                <c:pt idx="405">
                  <c:v>206.07114352273493</c:v>
                </c:pt>
                <c:pt idx="406">
                  <c:v>210.75402035547086</c:v>
                </c:pt>
                <c:pt idx="407">
                  <c:v>215.5431674948868</c:v>
                </c:pt>
                <c:pt idx="408">
                  <c:v>220.44098985711025</c:v>
                </c:pt>
                <c:pt idx="409">
                  <c:v>225.44994647311069</c:v>
                </c:pt>
                <c:pt idx="410">
                  <c:v>230.57255169184464</c:v>
                </c:pt>
                <c:pt idx="411">
                  <c:v>235.81137640999805</c:v>
                </c:pt>
                <c:pt idx="412">
                  <c:v>241.16904932816033</c:v>
                </c:pt>
                <c:pt idx="413">
                  <c:v>246.64825823401952</c:v>
                </c:pt>
                <c:pt idx="414">
                  <c:v>252.25175131375545</c:v>
                </c:pt>
                <c:pt idx="415">
                  <c:v>257.98233849113603</c:v>
                </c:pt>
                <c:pt idx="416">
                  <c:v>263.84289279615223</c:v>
                </c:pt>
                <c:pt idx="417">
                  <c:v>269.83635176243115</c:v>
                </c:pt>
                <c:pt idx="418">
                  <c:v>275.96571885540652</c:v>
                </c:pt>
                <c:pt idx="419">
                  <c:v>282.23406493044604</c:v>
                </c:pt>
                <c:pt idx="420">
                  <c:v>288.64452972296749</c:v>
                </c:pt>
                <c:pt idx="421">
                  <c:v>295.200323369736</c:v>
                </c:pt>
                <c:pt idx="422">
                  <c:v>301.90472796343056</c:v>
                </c:pt>
                <c:pt idx="423">
                  <c:v>308.76109913964501</c:v>
                </c:pt>
                <c:pt idx="424">
                  <c:v>315.7728676984807</c:v>
                </c:pt>
                <c:pt idx="425">
                  <c:v>322.94354125988684</c:v>
                </c:pt>
                <c:pt idx="426">
                  <c:v>330.27670595494237</c:v>
                </c:pt>
                <c:pt idx="427">
                  <c:v>337.77602815223872</c:v>
                </c:pt>
                <c:pt idx="428">
                  <c:v>345.44525622159927</c:v>
                </c:pt>
                <c:pt idx="429">
                  <c:v>353.2882223342549</c:v>
                </c:pt>
                <c:pt idx="430">
                  <c:v>361.30884430190781</c:v>
                </c:pt>
                <c:pt idx="431">
                  <c:v>369.51112745355749</c:v>
                </c:pt>
                <c:pt idx="432">
                  <c:v>377.89916655274646</c:v>
                </c:pt>
                <c:pt idx="433">
                  <c:v>386.47714775408167</c:v>
                </c:pt>
                <c:pt idx="434">
                  <c:v>395.24935060163625</c:v>
                </c:pt>
                <c:pt idx="435">
                  <c:v>404.22015006822039</c:v>
                </c:pt>
                <c:pt idx="436">
                  <c:v>413.39401863784587</c:v>
                </c:pt>
                <c:pt idx="437">
                  <c:v>422.77552843133526</c:v>
                </c:pt>
                <c:pt idx="438">
                  <c:v>432.36935337552859</c:v>
                </c:pt>
                <c:pt idx="439">
                  <c:v>442.18027141842322</c:v>
                </c:pt>
                <c:pt idx="440">
                  <c:v>452.21316678889343</c:v>
                </c:pt>
                <c:pt idx="441">
                  <c:v>462.47303230414036</c:v>
                </c:pt>
                <c:pt idx="442">
                  <c:v>472.96497172341697</c:v>
                </c:pt>
                <c:pt idx="443">
                  <c:v>483.69420215112405</c:v>
                </c:pt>
                <c:pt idx="444">
                  <c:v>494.66605648799668</c:v>
                </c:pt>
                <c:pt idx="445">
                  <c:v>505.88598593327333</c:v>
                </c:pt>
                <c:pt idx="446">
                  <c:v>517.3595625366579</c:v>
                </c:pt>
                <c:pt idx="447">
                  <c:v>529.0924818032363</c:v>
                </c:pt>
                <c:pt idx="448">
                  <c:v>541.09056534975025</c:v>
                </c:pt>
                <c:pt idx="449">
                  <c:v>553.35976361569192</c:v>
                </c:pt>
                <c:pt idx="450">
                  <c:v>565.90615862757841</c:v>
                </c:pt>
                <c:pt idx="451">
                  <c:v>578.73596681983327</c:v>
                </c:pt>
                <c:pt idx="452">
                  <c:v>591.85554191068877</c:v>
                </c:pt>
                <c:pt idx="453">
                  <c:v>605.27137783660874</c:v>
                </c:pt>
                <c:pt idx="454">
                  <c:v>618.99011174338739</c:v>
                </c:pt>
                <c:pt idx="455">
                  <c:v>633.01852703792247</c:v>
                </c:pt>
                <c:pt idx="456">
                  <c:v>647.3635564982651</c:v>
                </c:pt>
                <c:pt idx="457">
                  <c:v>662.03228544637386</c:v>
                </c:pt>
                <c:pt idx="458">
                  <c:v>677.03195498105561</c:v>
                </c:pt>
                <c:pt idx="459">
                  <c:v>692.36996527534575</c:v>
                </c:pt>
                <c:pt idx="460">
                  <c:v>708.05387893618172</c:v>
                </c:pt>
                <c:pt idx="461">
                  <c:v>724.09142442997836</c:v>
                </c:pt>
                <c:pt idx="462">
                  <c:v>740.49049957347233</c:v>
                </c:pt>
                <c:pt idx="463">
                  <c:v>757.25917509056308</c:v>
                </c:pt>
                <c:pt idx="464">
                  <c:v>774.40569823811529</c:v>
                </c:pt>
                <c:pt idx="465">
                  <c:v>791.93849649857293</c:v>
                </c:pt>
                <c:pt idx="466">
                  <c:v>809.86618134372839</c:v>
                </c:pt>
                <c:pt idx="467">
                  <c:v>828.19755206711125</c:v>
                </c:pt>
                <c:pt idx="468">
                  <c:v>846.94159968950407</c:v>
                </c:pt>
                <c:pt idx="469">
                  <c:v>866.10751093466388</c:v>
                </c:pt>
                <c:pt idx="470">
                  <c:v>885.70467228022608</c:v>
                </c:pt>
                <c:pt idx="471">
                  <c:v>905.74267408045125</c:v>
                </c:pt>
                <c:pt idx="472">
                  <c:v>926.23131476598064</c:v>
                </c:pt>
                <c:pt idx="473">
                  <c:v>947.18060511708609</c:v>
                </c:pt>
                <c:pt idx="474">
                  <c:v>968.60077261582046</c:v>
                </c:pt>
                <c:pt idx="475">
                  <c:v>990.50226587307407</c:v>
                </c:pt>
                <c:pt idx="476">
                  <c:v>1012.8957591363142</c:v>
                </c:pt>
                <c:pt idx="477">
                  <c:v>1035.7921568737511</c:v>
                </c:pt>
                <c:pt idx="478">
                  <c:v>1059.2025984408028</c:v>
                </c:pt>
                <c:pt idx="479">
                  <c:v>1083.1384628242813</c:v>
                </c:pt>
                <c:pt idx="480">
                  <c:v>1107.6113734705068</c:v>
                </c:pt>
                <c:pt idx="481">
                  <c:v>1132.6332031922357</c:v>
                </c:pt>
                <c:pt idx="482">
                  <c:v>1158.2160791611605</c:v>
                </c:pt>
                <c:pt idx="483">
                  <c:v>1184.3723879800455</c:v>
                </c:pt>
                <c:pt idx="484">
                  <c:v>1211.1147808417154</c:v>
                </c:pt>
                <c:pt idx="485">
                  <c:v>1238.4561787689308</c:v>
                </c:pt>
                <c:pt idx="486">
                  <c:v>1266.409777941597</c:v>
                </c:pt>
                <c:pt idx="487">
                  <c:v>1294.9890551061544</c:v>
                </c:pt>
                <c:pt idx="488">
                  <c:v>1324.2077730723904</c:v>
                </c:pt>
                <c:pt idx="489">
                  <c:v>1354.0799862946733</c:v>
                </c:pt>
                <c:pt idx="490">
                  <c:v>1384.6200465381262</c:v>
                </c:pt>
                <c:pt idx="491">
                  <c:v>1415.8426086329055</c:v>
                </c:pt>
                <c:pt idx="492">
                  <c:v>1447.7626363112722</c:v>
                </c:pt>
                <c:pt idx="493">
                  <c:v>1480.3954081339107</c:v>
                </c:pt>
                <c:pt idx="494">
                  <c:v>1513.7565234985814</c:v>
                </c:pt>
                <c:pt idx="495">
                  <c:v>1547.8619087379338</c:v>
                </c:pt>
                <c:pt idx="496">
                  <c:v>1582.7278232990066</c:v>
                </c:pt>
                <c:pt idx="497">
                  <c:v>1618.3708660114062</c:v>
                </c:pt>
                <c:pt idx="498">
                  <c:v>1654.8079814361263</c:v>
                </c:pt>
                <c:pt idx="499">
                  <c:v>1692.0564663023251</c:v>
                </c:pt>
                <c:pt idx="500">
                  <c:v>1730.1339760229748</c:v>
                </c:pt>
                <c:pt idx="501">
                  <c:v>1769.0585312973271</c:v>
                </c:pt>
                <c:pt idx="502">
                  <c:v>1808.8485247901699</c:v>
                </c:pt>
                <c:pt idx="503">
                  <c:v>1849.5227278960956</c:v>
                </c:pt>
                <c:pt idx="504">
                  <c:v>1891.1002975779265</c:v>
                </c:pt>
                <c:pt idx="505">
                  <c:v>1933.600783287693</c:v>
                </c:pt>
                <c:pt idx="506">
                  <c:v>1977.0441339586105</c:v>
                </c:pt>
                <c:pt idx="507">
                  <c:v>2021.4507050765824</c:v>
                </c:pt>
                <c:pt idx="508">
                  <c:v>2066.8412658187008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AFD-4F8B-BF7F-B649E510E7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01337384"/>
        <c:axId val="701340664"/>
      </c:scatterChart>
      <c:valAx>
        <c:axId val="7013373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01340664"/>
        <c:crosses val="autoZero"/>
        <c:crossBetween val="midCat"/>
      </c:valAx>
      <c:valAx>
        <c:axId val="7013406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E+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0133738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兵庫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新規感染者数!$F$8:$F$623</c:f>
              <c:numCache>
                <c:formatCode>m"月"d"日";@</c:formatCode>
                <c:ptCount val="616"/>
                <c:pt idx="0">
                  <c:v>43698</c:v>
                </c:pt>
                <c:pt idx="1">
                  <c:v>43699</c:v>
                </c:pt>
                <c:pt idx="2">
                  <c:v>43700</c:v>
                </c:pt>
                <c:pt idx="3">
                  <c:v>43701</c:v>
                </c:pt>
                <c:pt idx="4">
                  <c:v>43702</c:v>
                </c:pt>
                <c:pt idx="5">
                  <c:v>43703</c:v>
                </c:pt>
                <c:pt idx="6">
                  <c:v>43704</c:v>
                </c:pt>
                <c:pt idx="7">
                  <c:v>43705</c:v>
                </c:pt>
                <c:pt idx="8">
                  <c:v>43706</c:v>
                </c:pt>
                <c:pt idx="9">
                  <c:v>43707</c:v>
                </c:pt>
                <c:pt idx="10">
                  <c:v>43708</c:v>
                </c:pt>
                <c:pt idx="11">
                  <c:v>43709</c:v>
                </c:pt>
                <c:pt idx="12">
                  <c:v>43710</c:v>
                </c:pt>
                <c:pt idx="13">
                  <c:v>43711</c:v>
                </c:pt>
                <c:pt idx="14">
                  <c:v>43712</c:v>
                </c:pt>
                <c:pt idx="15">
                  <c:v>43713</c:v>
                </c:pt>
                <c:pt idx="16">
                  <c:v>43714</c:v>
                </c:pt>
                <c:pt idx="17">
                  <c:v>43715</c:v>
                </c:pt>
                <c:pt idx="18">
                  <c:v>43716</c:v>
                </c:pt>
                <c:pt idx="19">
                  <c:v>43717</c:v>
                </c:pt>
                <c:pt idx="20">
                  <c:v>43718</c:v>
                </c:pt>
                <c:pt idx="21">
                  <c:v>43719</c:v>
                </c:pt>
                <c:pt idx="22">
                  <c:v>43720</c:v>
                </c:pt>
                <c:pt idx="23">
                  <c:v>43721</c:v>
                </c:pt>
                <c:pt idx="24">
                  <c:v>43722</c:v>
                </c:pt>
                <c:pt idx="25">
                  <c:v>43723</c:v>
                </c:pt>
                <c:pt idx="26">
                  <c:v>43724</c:v>
                </c:pt>
                <c:pt idx="27">
                  <c:v>43725</c:v>
                </c:pt>
                <c:pt idx="28">
                  <c:v>43726</c:v>
                </c:pt>
                <c:pt idx="29">
                  <c:v>43727</c:v>
                </c:pt>
                <c:pt idx="30">
                  <c:v>43728</c:v>
                </c:pt>
                <c:pt idx="31">
                  <c:v>43729</c:v>
                </c:pt>
                <c:pt idx="32">
                  <c:v>43730</c:v>
                </c:pt>
                <c:pt idx="33">
                  <c:v>43731</c:v>
                </c:pt>
                <c:pt idx="34">
                  <c:v>43732</c:v>
                </c:pt>
                <c:pt idx="35">
                  <c:v>43733</c:v>
                </c:pt>
                <c:pt idx="36">
                  <c:v>43734</c:v>
                </c:pt>
                <c:pt idx="37">
                  <c:v>43735</c:v>
                </c:pt>
                <c:pt idx="38">
                  <c:v>43736</c:v>
                </c:pt>
                <c:pt idx="39">
                  <c:v>43737</c:v>
                </c:pt>
                <c:pt idx="40">
                  <c:v>43738</c:v>
                </c:pt>
                <c:pt idx="41">
                  <c:v>43739</c:v>
                </c:pt>
                <c:pt idx="42">
                  <c:v>43740</c:v>
                </c:pt>
                <c:pt idx="43">
                  <c:v>43741</c:v>
                </c:pt>
                <c:pt idx="44">
                  <c:v>43742</c:v>
                </c:pt>
                <c:pt idx="45">
                  <c:v>43743</c:v>
                </c:pt>
                <c:pt idx="46">
                  <c:v>43744</c:v>
                </c:pt>
                <c:pt idx="47">
                  <c:v>43745</c:v>
                </c:pt>
                <c:pt idx="48">
                  <c:v>43746</c:v>
                </c:pt>
                <c:pt idx="49">
                  <c:v>43747</c:v>
                </c:pt>
                <c:pt idx="50">
                  <c:v>43748</c:v>
                </c:pt>
                <c:pt idx="51">
                  <c:v>43749</c:v>
                </c:pt>
                <c:pt idx="52">
                  <c:v>43750</c:v>
                </c:pt>
                <c:pt idx="53">
                  <c:v>43751</c:v>
                </c:pt>
                <c:pt idx="54">
                  <c:v>43752</c:v>
                </c:pt>
                <c:pt idx="55">
                  <c:v>43753</c:v>
                </c:pt>
                <c:pt idx="56">
                  <c:v>43754</c:v>
                </c:pt>
                <c:pt idx="57">
                  <c:v>43755</c:v>
                </c:pt>
                <c:pt idx="58">
                  <c:v>43756</c:v>
                </c:pt>
                <c:pt idx="59">
                  <c:v>43757</c:v>
                </c:pt>
                <c:pt idx="60">
                  <c:v>43758</c:v>
                </c:pt>
                <c:pt idx="61">
                  <c:v>43759</c:v>
                </c:pt>
                <c:pt idx="62">
                  <c:v>43760</c:v>
                </c:pt>
                <c:pt idx="63">
                  <c:v>43761</c:v>
                </c:pt>
                <c:pt idx="64">
                  <c:v>43762</c:v>
                </c:pt>
                <c:pt idx="65">
                  <c:v>43763</c:v>
                </c:pt>
                <c:pt idx="66">
                  <c:v>43764</c:v>
                </c:pt>
                <c:pt idx="67">
                  <c:v>43765</c:v>
                </c:pt>
                <c:pt idx="68">
                  <c:v>43766</c:v>
                </c:pt>
                <c:pt idx="69">
                  <c:v>43767</c:v>
                </c:pt>
                <c:pt idx="70">
                  <c:v>43768</c:v>
                </c:pt>
                <c:pt idx="71">
                  <c:v>43769</c:v>
                </c:pt>
                <c:pt idx="72">
                  <c:v>43770</c:v>
                </c:pt>
                <c:pt idx="73">
                  <c:v>43771</c:v>
                </c:pt>
                <c:pt idx="74">
                  <c:v>43772</c:v>
                </c:pt>
                <c:pt idx="75">
                  <c:v>43773</c:v>
                </c:pt>
                <c:pt idx="76">
                  <c:v>43774</c:v>
                </c:pt>
                <c:pt idx="77">
                  <c:v>43775</c:v>
                </c:pt>
                <c:pt idx="78">
                  <c:v>43776</c:v>
                </c:pt>
                <c:pt idx="79">
                  <c:v>43777</c:v>
                </c:pt>
                <c:pt idx="80">
                  <c:v>43778</c:v>
                </c:pt>
                <c:pt idx="81">
                  <c:v>43779</c:v>
                </c:pt>
                <c:pt idx="82">
                  <c:v>43780</c:v>
                </c:pt>
                <c:pt idx="83">
                  <c:v>43781</c:v>
                </c:pt>
                <c:pt idx="84">
                  <c:v>43782</c:v>
                </c:pt>
                <c:pt idx="85">
                  <c:v>43783</c:v>
                </c:pt>
                <c:pt idx="86">
                  <c:v>43784</c:v>
                </c:pt>
                <c:pt idx="87">
                  <c:v>43785</c:v>
                </c:pt>
                <c:pt idx="88">
                  <c:v>43786</c:v>
                </c:pt>
                <c:pt idx="89">
                  <c:v>43787</c:v>
                </c:pt>
                <c:pt idx="90">
                  <c:v>43788</c:v>
                </c:pt>
                <c:pt idx="91">
                  <c:v>43789</c:v>
                </c:pt>
                <c:pt idx="92">
                  <c:v>43790</c:v>
                </c:pt>
                <c:pt idx="93">
                  <c:v>43791</c:v>
                </c:pt>
                <c:pt idx="94">
                  <c:v>43792</c:v>
                </c:pt>
                <c:pt idx="95">
                  <c:v>43793</c:v>
                </c:pt>
                <c:pt idx="96">
                  <c:v>43794</c:v>
                </c:pt>
                <c:pt idx="97">
                  <c:v>43795</c:v>
                </c:pt>
                <c:pt idx="98">
                  <c:v>43796</c:v>
                </c:pt>
                <c:pt idx="99">
                  <c:v>43797</c:v>
                </c:pt>
                <c:pt idx="100">
                  <c:v>43798</c:v>
                </c:pt>
                <c:pt idx="101">
                  <c:v>43799</c:v>
                </c:pt>
                <c:pt idx="102">
                  <c:v>43800</c:v>
                </c:pt>
                <c:pt idx="103">
                  <c:v>43801</c:v>
                </c:pt>
                <c:pt idx="104">
                  <c:v>43802</c:v>
                </c:pt>
                <c:pt idx="105">
                  <c:v>43803</c:v>
                </c:pt>
                <c:pt idx="106">
                  <c:v>43804</c:v>
                </c:pt>
                <c:pt idx="107">
                  <c:v>43805</c:v>
                </c:pt>
                <c:pt idx="108">
                  <c:v>43806</c:v>
                </c:pt>
                <c:pt idx="109">
                  <c:v>43807</c:v>
                </c:pt>
                <c:pt idx="110">
                  <c:v>43808</c:v>
                </c:pt>
                <c:pt idx="111">
                  <c:v>43809</c:v>
                </c:pt>
                <c:pt idx="112">
                  <c:v>43810</c:v>
                </c:pt>
                <c:pt idx="113">
                  <c:v>43811</c:v>
                </c:pt>
                <c:pt idx="114">
                  <c:v>43812</c:v>
                </c:pt>
                <c:pt idx="115">
                  <c:v>43813</c:v>
                </c:pt>
                <c:pt idx="116">
                  <c:v>43814</c:v>
                </c:pt>
                <c:pt idx="117">
                  <c:v>43815</c:v>
                </c:pt>
                <c:pt idx="118">
                  <c:v>43816</c:v>
                </c:pt>
                <c:pt idx="119">
                  <c:v>43817</c:v>
                </c:pt>
                <c:pt idx="120">
                  <c:v>43818</c:v>
                </c:pt>
                <c:pt idx="121">
                  <c:v>43819</c:v>
                </c:pt>
                <c:pt idx="122">
                  <c:v>43820</c:v>
                </c:pt>
                <c:pt idx="123">
                  <c:v>43821</c:v>
                </c:pt>
                <c:pt idx="124">
                  <c:v>43822</c:v>
                </c:pt>
                <c:pt idx="125">
                  <c:v>43823</c:v>
                </c:pt>
                <c:pt idx="126">
                  <c:v>43824</c:v>
                </c:pt>
                <c:pt idx="127">
                  <c:v>43825</c:v>
                </c:pt>
                <c:pt idx="128">
                  <c:v>43826</c:v>
                </c:pt>
                <c:pt idx="129">
                  <c:v>43827</c:v>
                </c:pt>
                <c:pt idx="130">
                  <c:v>43828</c:v>
                </c:pt>
                <c:pt idx="131">
                  <c:v>43829</c:v>
                </c:pt>
                <c:pt idx="132">
                  <c:v>43830</c:v>
                </c:pt>
                <c:pt idx="133">
                  <c:v>43831</c:v>
                </c:pt>
                <c:pt idx="134">
                  <c:v>43832</c:v>
                </c:pt>
                <c:pt idx="135">
                  <c:v>43833</c:v>
                </c:pt>
                <c:pt idx="136">
                  <c:v>43834</c:v>
                </c:pt>
                <c:pt idx="137">
                  <c:v>43835</c:v>
                </c:pt>
                <c:pt idx="138">
                  <c:v>43836</c:v>
                </c:pt>
                <c:pt idx="139">
                  <c:v>43837</c:v>
                </c:pt>
                <c:pt idx="140">
                  <c:v>43838</c:v>
                </c:pt>
                <c:pt idx="141">
                  <c:v>43839</c:v>
                </c:pt>
                <c:pt idx="142">
                  <c:v>43840</c:v>
                </c:pt>
                <c:pt idx="143">
                  <c:v>43841</c:v>
                </c:pt>
                <c:pt idx="144">
                  <c:v>43842</c:v>
                </c:pt>
                <c:pt idx="145">
                  <c:v>43843</c:v>
                </c:pt>
                <c:pt idx="146">
                  <c:v>43844</c:v>
                </c:pt>
                <c:pt idx="147">
                  <c:v>43845</c:v>
                </c:pt>
                <c:pt idx="148">
                  <c:v>43846</c:v>
                </c:pt>
                <c:pt idx="149">
                  <c:v>43847</c:v>
                </c:pt>
                <c:pt idx="150">
                  <c:v>43848</c:v>
                </c:pt>
                <c:pt idx="151">
                  <c:v>43849</c:v>
                </c:pt>
                <c:pt idx="152">
                  <c:v>43850</c:v>
                </c:pt>
                <c:pt idx="153">
                  <c:v>43851</c:v>
                </c:pt>
                <c:pt idx="154">
                  <c:v>43852</c:v>
                </c:pt>
                <c:pt idx="155">
                  <c:v>43853</c:v>
                </c:pt>
                <c:pt idx="156">
                  <c:v>43854</c:v>
                </c:pt>
                <c:pt idx="157">
                  <c:v>43855</c:v>
                </c:pt>
                <c:pt idx="158">
                  <c:v>43856</c:v>
                </c:pt>
                <c:pt idx="159">
                  <c:v>43857</c:v>
                </c:pt>
                <c:pt idx="160">
                  <c:v>43858</c:v>
                </c:pt>
                <c:pt idx="161">
                  <c:v>43859</c:v>
                </c:pt>
                <c:pt idx="162">
                  <c:v>43860</c:v>
                </c:pt>
                <c:pt idx="163">
                  <c:v>43861</c:v>
                </c:pt>
                <c:pt idx="164">
                  <c:v>43862</c:v>
                </c:pt>
                <c:pt idx="165">
                  <c:v>43863</c:v>
                </c:pt>
                <c:pt idx="166">
                  <c:v>43864</c:v>
                </c:pt>
                <c:pt idx="167">
                  <c:v>43865</c:v>
                </c:pt>
                <c:pt idx="168">
                  <c:v>43866</c:v>
                </c:pt>
                <c:pt idx="169">
                  <c:v>43867</c:v>
                </c:pt>
                <c:pt idx="170">
                  <c:v>43868</c:v>
                </c:pt>
                <c:pt idx="171">
                  <c:v>43869</c:v>
                </c:pt>
                <c:pt idx="172">
                  <c:v>43870</c:v>
                </c:pt>
                <c:pt idx="173">
                  <c:v>43871</c:v>
                </c:pt>
                <c:pt idx="174">
                  <c:v>43872</c:v>
                </c:pt>
                <c:pt idx="175">
                  <c:v>43873</c:v>
                </c:pt>
                <c:pt idx="176">
                  <c:v>43874</c:v>
                </c:pt>
                <c:pt idx="177">
                  <c:v>43875</c:v>
                </c:pt>
                <c:pt idx="178">
                  <c:v>43876</c:v>
                </c:pt>
                <c:pt idx="179">
                  <c:v>43877</c:v>
                </c:pt>
                <c:pt idx="180">
                  <c:v>43878</c:v>
                </c:pt>
                <c:pt idx="181">
                  <c:v>43879</c:v>
                </c:pt>
                <c:pt idx="182">
                  <c:v>43880</c:v>
                </c:pt>
                <c:pt idx="183">
                  <c:v>43881</c:v>
                </c:pt>
                <c:pt idx="184">
                  <c:v>43882</c:v>
                </c:pt>
                <c:pt idx="185">
                  <c:v>43883</c:v>
                </c:pt>
                <c:pt idx="186">
                  <c:v>43884</c:v>
                </c:pt>
                <c:pt idx="187">
                  <c:v>43885</c:v>
                </c:pt>
                <c:pt idx="188">
                  <c:v>43886</c:v>
                </c:pt>
                <c:pt idx="189">
                  <c:v>43887</c:v>
                </c:pt>
                <c:pt idx="190">
                  <c:v>43888</c:v>
                </c:pt>
                <c:pt idx="191">
                  <c:v>43889</c:v>
                </c:pt>
                <c:pt idx="192">
                  <c:v>43890</c:v>
                </c:pt>
                <c:pt idx="193">
                  <c:v>43891</c:v>
                </c:pt>
                <c:pt idx="194">
                  <c:v>43892</c:v>
                </c:pt>
                <c:pt idx="195">
                  <c:v>43893</c:v>
                </c:pt>
                <c:pt idx="196">
                  <c:v>43894</c:v>
                </c:pt>
                <c:pt idx="197">
                  <c:v>43895</c:v>
                </c:pt>
                <c:pt idx="198">
                  <c:v>43896</c:v>
                </c:pt>
                <c:pt idx="199">
                  <c:v>43897</c:v>
                </c:pt>
                <c:pt idx="200">
                  <c:v>43898</c:v>
                </c:pt>
                <c:pt idx="201">
                  <c:v>43899</c:v>
                </c:pt>
                <c:pt idx="202">
                  <c:v>43900</c:v>
                </c:pt>
                <c:pt idx="203">
                  <c:v>43901</c:v>
                </c:pt>
                <c:pt idx="204">
                  <c:v>43902</c:v>
                </c:pt>
                <c:pt idx="205">
                  <c:v>43903</c:v>
                </c:pt>
                <c:pt idx="206">
                  <c:v>43904</c:v>
                </c:pt>
                <c:pt idx="207">
                  <c:v>43905</c:v>
                </c:pt>
                <c:pt idx="208">
                  <c:v>43906</c:v>
                </c:pt>
                <c:pt idx="209">
                  <c:v>43907</c:v>
                </c:pt>
                <c:pt idx="210">
                  <c:v>43908</c:v>
                </c:pt>
                <c:pt idx="211">
                  <c:v>43909</c:v>
                </c:pt>
                <c:pt idx="212">
                  <c:v>43910</c:v>
                </c:pt>
                <c:pt idx="213">
                  <c:v>43911</c:v>
                </c:pt>
                <c:pt idx="214">
                  <c:v>43912</c:v>
                </c:pt>
                <c:pt idx="215">
                  <c:v>43913</c:v>
                </c:pt>
                <c:pt idx="216">
                  <c:v>43914</c:v>
                </c:pt>
                <c:pt idx="217">
                  <c:v>43915</c:v>
                </c:pt>
                <c:pt idx="218">
                  <c:v>43916</c:v>
                </c:pt>
                <c:pt idx="219">
                  <c:v>43917</c:v>
                </c:pt>
                <c:pt idx="220">
                  <c:v>43918</c:v>
                </c:pt>
                <c:pt idx="221">
                  <c:v>43919</c:v>
                </c:pt>
                <c:pt idx="222">
                  <c:v>43920</c:v>
                </c:pt>
                <c:pt idx="223">
                  <c:v>43921</c:v>
                </c:pt>
                <c:pt idx="224">
                  <c:v>43922</c:v>
                </c:pt>
                <c:pt idx="225">
                  <c:v>43923</c:v>
                </c:pt>
                <c:pt idx="226">
                  <c:v>43924</c:v>
                </c:pt>
                <c:pt idx="227">
                  <c:v>43925</c:v>
                </c:pt>
                <c:pt idx="228">
                  <c:v>43926</c:v>
                </c:pt>
                <c:pt idx="229">
                  <c:v>43927</c:v>
                </c:pt>
                <c:pt idx="230">
                  <c:v>43928</c:v>
                </c:pt>
                <c:pt idx="231">
                  <c:v>43929</c:v>
                </c:pt>
                <c:pt idx="232">
                  <c:v>43930</c:v>
                </c:pt>
                <c:pt idx="233">
                  <c:v>43931</c:v>
                </c:pt>
                <c:pt idx="234">
                  <c:v>43932</c:v>
                </c:pt>
                <c:pt idx="235">
                  <c:v>43933</c:v>
                </c:pt>
                <c:pt idx="236">
                  <c:v>43934</c:v>
                </c:pt>
                <c:pt idx="237">
                  <c:v>43935</c:v>
                </c:pt>
                <c:pt idx="238">
                  <c:v>43936</c:v>
                </c:pt>
                <c:pt idx="239">
                  <c:v>43937</c:v>
                </c:pt>
                <c:pt idx="240">
                  <c:v>43938</c:v>
                </c:pt>
                <c:pt idx="241">
                  <c:v>43939</c:v>
                </c:pt>
                <c:pt idx="242">
                  <c:v>43940</c:v>
                </c:pt>
                <c:pt idx="243">
                  <c:v>43941</c:v>
                </c:pt>
                <c:pt idx="244">
                  <c:v>43942</c:v>
                </c:pt>
                <c:pt idx="245">
                  <c:v>43943</c:v>
                </c:pt>
                <c:pt idx="246">
                  <c:v>43944</c:v>
                </c:pt>
                <c:pt idx="247">
                  <c:v>43945</c:v>
                </c:pt>
                <c:pt idx="248">
                  <c:v>43946</c:v>
                </c:pt>
                <c:pt idx="249">
                  <c:v>43947</c:v>
                </c:pt>
                <c:pt idx="250">
                  <c:v>43948</c:v>
                </c:pt>
                <c:pt idx="251">
                  <c:v>43949</c:v>
                </c:pt>
                <c:pt idx="252">
                  <c:v>43950</c:v>
                </c:pt>
                <c:pt idx="253">
                  <c:v>43951</c:v>
                </c:pt>
                <c:pt idx="254">
                  <c:v>43952</c:v>
                </c:pt>
                <c:pt idx="255">
                  <c:v>43953</c:v>
                </c:pt>
                <c:pt idx="256">
                  <c:v>43954</c:v>
                </c:pt>
                <c:pt idx="257">
                  <c:v>43955</c:v>
                </c:pt>
                <c:pt idx="258">
                  <c:v>43956</c:v>
                </c:pt>
                <c:pt idx="259">
                  <c:v>43957</c:v>
                </c:pt>
                <c:pt idx="260">
                  <c:v>43958</c:v>
                </c:pt>
                <c:pt idx="261">
                  <c:v>43959</c:v>
                </c:pt>
                <c:pt idx="262">
                  <c:v>43960</c:v>
                </c:pt>
                <c:pt idx="263">
                  <c:v>43961</c:v>
                </c:pt>
                <c:pt idx="264">
                  <c:v>43962</c:v>
                </c:pt>
                <c:pt idx="265">
                  <c:v>43963</c:v>
                </c:pt>
                <c:pt idx="266">
                  <c:v>43964</c:v>
                </c:pt>
                <c:pt idx="267">
                  <c:v>43965</c:v>
                </c:pt>
                <c:pt idx="268">
                  <c:v>43966</c:v>
                </c:pt>
                <c:pt idx="269">
                  <c:v>43967</c:v>
                </c:pt>
                <c:pt idx="270">
                  <c:v>43968</c:v>
                </c:pt>
                <c:pt idx="271">
                  <c:v>43969</c:v>
                </c:pt>
                <c:pt idx="272">
                  <c:v>43970</c:v>
                </c:pt>
                <c:pt idx="273">
                  <c:v>43971</c:v>
                </c:pt>
                <c:pt idx="274">
                  <c:v>43972</c:v>
                </c:pt>
                <c:pt idx="275">
                  <c:v>43973</c:v>
                </c:pt>
                <c:pt idx="276">
                  <c:v>43974</c:v>
                </c:pt>
                <c:pt idx="277">
                  <c:v>43975</c:v>
                </c:pt>
                <c:pt idx="278">
                  <c:v>43976</c:v>
                </c:pt>
                <c:pt idx="279">
                  <c:v>43977</c:v>
                </c:pt>
                <c:pt idx="280">
                  <c:v>43978</c:v>
                </c:pt>
                <c:pt idx="281">
                  <c:v>43979</c:v>
                </c:pt>
                <c:pt idx="282">
                  <c:v>43980</c:v>
                </c:pt>
                <c:pt idx="283">
                  <c:v>43981</c:v>
                </c:pt>
                <c:pt idx="284">
                  <c:v>43982</c:v>
                </c:pt>
                <c:pt idx="285">
                  <c:v>43983</c:v>
                </c:pt>
                <c:pt idx="286">
                  <c:v>43984</c:v>
                </c:pt>
                <c:pt idx="287">
                  <c:v>43985</c:v>
                </c:pt>
                <c:pt idx="288">
                  <c:v>43986</c:v>
                </c:pt>
                <c:pt idx="289">
                  <c:v>43987</c:v>
                </c:pt>
                <c:pt idx="290">
                  <c:v>43988</c:v>
                </c:pt>
                <c:pt idx="291">
                  <c:v>43989</c:v>
                </c:pt>
                <c:pt idx="292">
                  <c:v>43990</c:v>
                </c:pt>
                <c:pt idx="293">
                  <c:v>43991</c:v>
                </c:pt>
                <c:pt idx="294">
                  <c:v>43992</c:v>
                </c:pt>
                <c:pt idx="295">
                  <c:v>43993</c:v>
                </c:pt>
                <c:pt idx="296">
                  <c:v>43994</c:v>
                </c:pt>
                <c:pt idx="297">
                  <c:v>43995</c:v>
                </c:pt>
                <c:pt idx="298">
                  <c:v>43996</c:v>
                </c:pt>
                <c:pt idx="299">
                  <c:v>43997</c:v>
                </c:pt>
                <c:pt idx="300">
                  <c:v>43998</c:v>
                </c:pt>
                <c:pt idx="301">
                  <c:v>43999</c:v>
                </c:pt>
                <c:pt idx="302">
                  <c:v>44000</c:v>
                </c:pt>
                <c:pt idx="303">
                  <c:v>44001</c:v>
                </c:pt>
                <c:pt idx="304">
                  <c:v>44002</c:v>
                </c:pt>
                <c:pt idx="305">
                  <c:v>44003</c:v>
                </c:pt>
                <c:pt idx="306">
                  <c:v>44004</c:v>
                </c:pt>
                <c:pt idx="307">
                  <c:v>44005</c:v>
                </c:pt>
                <c:pt idx="308">
                  <c:v>44006</c:v>
                </c:pt>
                <c:pt idx="309">
                  <c:v>44007</c:v>
                </c:pt>
                <c:pt idx="310">
                  <c:v>44008</c:v>
                </c:pt>
                <c:pt idx="311">
                  <c:v>44009</c:v>
                </c:pt>
                <c:pt idx="312">
                  <c:v>44010</c:v>
                </c:pt>
                <c:pt idx="313">
                  <c:v>44011</c:v>
                </c:pt>
                <c:pt idx="314">
                  <c:v>44012</c:v>
                </c:pt>
                <c:pt idx="315">
                  <c:v>44013</c:v>
                </c:pt>
                <c:pt idx="316">
                  <c:v>44014</c:v>
                </c:pt>
                <c:pt idx="317">
                  <c:v>44015</c:v>
                </c:pt>
                <c:pt idx="318">
                  <c:v>44016</c:v>
                </c:pt>
                <c:pt idx="319">
                  <c:v>44017</c:v>
                </c:pt>
                <c:pt idx="320">
                  <c:v>44018</c:v>
                </c:pt>
                <c:pt idx="321">
                  <c:v>44019</c:v>
                </c:pt>
                <c:pt idx="322">
                  <c:v>44020</c:v>
                </c:pt>
                <c:pt idx="323">
                  <c:v>44021</c:v>
                </c:pt>
                <c:pt idx="324">
                  <c:v>44022</c:v>
                </c:pt>
                <c:pt idx="325">
                  <c:v>44023</c:v>
                </c:pt>
                <c:pt idx="326">
                  <c:v>44024</c:v>
                </c:pt>
                <c:pt idx="327">
                  <c:v>44025</c:v>
                </c:pt>
                <c:pt idx="328">
                  <c:v>44026</c:v>
                </c:pt>
                <c:pt idx="329">
                  <c:v>44027</c:v>
                </c:pt>
                <c:pt idx="330">
                  <c:v>44028</c:v>
                </c:pt>
                <c:pt idx="331">
                  <c:v>44029</c:v>
                </c:pt>
                <c:pt idx="332">
                  <c:v>44030</c:v>
                </c:pt>
                <c:pt idx="333">
                  <c:v>44031</c:v>
                </c:pt>
                <c:pt idx="334">
                  <c:v>44032</c:v>
                </c:pt>
                <c:pt idx="335">
                  <c:v>44033</c:v>
                </c:pt>
                <c:pt idx="336">
                  <c:v>44034</c:v>
                </c:pt>
                <c:pt idx="337">
                  <c:v>44035</c:v>
                </c:pt>
                <c:pt idx="338">
                  <c:v>44036</c:v>
                </c:pt>
                <c:pt idx="339">
                  <c:v>44037</c:v>
                </c:pt>
                <c:pt idx="340">
                  <c:v>44038</c:v>
                </c:pt>
                <c:pt idx="341">
                  <c:v>44039</c:v>
                </c:pt>
                <c:pt idx="342">
                  <c:v>44040</c:v>
                </c:pt>
                <c:pt idx="343">
                  <c:v>44041</c:v>
                </c:pt>
                <c:pt idx="344">
                  <c:v>44042</c:v>
                </c:pt>
                <c:pt idx="345">
                  <c:v>44043</c:v>
                </c:pt>
                <c:pt idx="346">
                  <c:v>44044</c:v>
                </c:pt>
                <c:pt idx="347">
                  <c:v>44045</c:v>
                </c:pt>
                <c:pt idx="348">
                  <c:v>44046</c:v>
                </c:pt>
                <c:pt idx="349">
                  <c:v>44047</c:v>
                </c:pt>
                <c:pt idx="350">
                  <c:v>44048</c:v>
                </c:pt>
                <c:pt idx="351">
                  <c:v>44049</c:v>
                </c:pt>
                <c:pt idx="352">
                  <c:v>44050</c:v>
                </c:pt>
                <c:pt idx="353">
                  <c:v>44051</c:v>
                </c:pt>
                <c:pt idx="354">
                  <c:v>44052</c:v>
                </c:pt>
                <c:pt idx="355">
                  <c:v>44053</c:v>
                </c:pt>
                <c:pt idx="356">
                  <c:v>44054</c:v>
                </c:pt>
                <c:pt idx="357">
                  <c:v>44055</c:v>
                </c:pt>
                <c:pt idx="358">
                  <c:v>44056</c:v>
                </c:pt>
                <c:pt idx="359">
                  <c:v>44057</c:v>
                </c:pt>
                <c:pt idx="360">
                  <c:v>44058</c:v>
                </c:pt>
                <c:pt idx="361">
                  <c:v>44059</c:v>
                </c:pt>
                <c:pt idx="362">
                  <c:v>44060</c:v>
                </c:pt>
                <c:pt idx="363">
                  <c:v>44061</c:v>
                </c:pt>
                <c:pt idx="364">
                  <c:v>44062</c:v>
                </c:pt>
                <c:pt idx="365">
                  <c:v>44063</c:v>
                </c:pt>
                <c:pt idx="366">
                  <c:v>44064</c:v>
                </c:pt>
                <c:pt idx="367">
                  <c:v>44065</c:v>
                </c:pt>
                <c:pt idx="368">
                  <c:v>44066</c:v>
                </c:pt>
                <c:pt idx="369">
                  <c:v>44067</c:v>
                </c:pt>
                <c:pt idx="370">
                  <c:v>44068</c:v>
                </c:pt>
                <c:pt idx="371">
                  <c:v>44069</c:v>
                </c:pt>
                <c:pt idx="372">
                  <c:v>44070</c:v>
                </c:pt>
                <c:pt idx="373">
                  <c:v>44071</c:v>
                </c:pt>
                <c:pt idx="374">
                  <c:v>44072</c:v>
                </c:pt>
                <c:pt idx="375">
                  <c:v>44073</c:v>
                </c:pt>
                <c:pt idx="376">
                  <c:v>44074</c:v>
                </c:pt>
                <c:pt idx="377">
                  <c:v>44075</c:v>
                </c:pt>
                <c:pt idx="378">
                  <c:v>44076</c:v>
                </c:pt>
                <c:pt idx="379">
                  <c:v>44077</c:v>
                </c:pt>
                <c:pt idx="380">
                  <c:v>44078</c:v>
                </c:pt>
                <c:pt idx="381">
                  <c:v>44079</c:v>
                </c:pt>
                <c:pt idx="382">
                  <c:v>44080</c:v>
                </c:pt>
                <c:pt idx="383">
                  <c:v>44081</c:v>
                </c:pt>
                <c:pt idx="384">
                  <c:v>44082</c:v>
                </c:pt>
                <c:pt idx="385">
                  <c:v>44083</c:v>
                </c:pt>
                <c:pt idx="386">
                  <c:v>44084</c:v>
                </c:pt>
                <c:pt idx="387">
                  <c:v>44085</c:v>
                </c:pt>
                <c:pt idx="388">
                  <c:v>44086</c:v>
                </c:pt>
                <c:pt idx="389">
                  <c:v>44087</c:v>
                </c:pt>
                <c:pt idx="390">
                  <c:v>44088</c:v>
                </c:pt>
                <c:pt idx="391">
                  <c:v>44089</c:v>
                </c:pt>
                <c:pt idx="392">
                  <c:v>44090</c:v>
                </c:pt>
                <c:pt idx="393">
                  <c:v>44091</c:v>
                </c:pt>
                <c:pt idx="394">
                  <c:v>44092</c:v>
                </c:pt>
                <c:pt idx="395">
                  <c:v>44093</c:v>
                </c:pt>
                <c:pt idx="396">
                  <c:v>44094</c:v>
                </c:pt>
                <c:pt idx="397">
                  <c:v>44095</c:v>
                </c:pt>
                <c:pt idx="398">
                  <c:v>44096</c:v>
                </c:pt>
                <c:pt idx="399">
                  <c:v>44097</c:v>
                </c:pt>
                <c:pt idx="400">
                  <c:v>44098</c:v>
                </c:pt>
                <c:pt idx="401">
                  <c:v>44099</c:v>
                </c:pt>
                <c:pt idx="402">
                  <c:v>44100</c:v>
                </c:pt>
                <c:pt idx="403">
                  <c:v>44101</c:v>
                </c:pt>
                <c:pt idx="404">
                  <c:v>44102</c:v>
                </c:pt>
                <c:pt idx="405">
                  <c:v>44103</c:v>
                </c:pt>
                <c:pt idx="406">
                  <c:v>44104</c:v>
                </c:pt>
                <c:pt idx="407">
                  <c:v>44105</c:v>
                </c:pt>
                <c:pt idx="408">
                  <c:v>44106</c:v>
                </c:pt>
                <c:pt idx="409">
                  <c:v>44107</c:v>
                </c:pt>
                <c:pt idx="410">
                  <c:v>44108</c:v>
                </c:pt>
                <c:pt idx="411">
                  <c:v>44109</c:v>
                </c:pt>
                <c:pt idx="412">
                  <c:v>44110</c:v>
                </c:pt>
                <c:pt idx="413">
                  <c:v>44111</c:v>
                </c:pt>
                <c:pt idx="414">
                  <c:v>44112</c:v>
                </c:pt>
                <c:pt idx="415">
                  <c:v>44113</c:v>
                </c:pt>
                <c:pt idx="416">
                  <c:v>44114</c:v>
                </c:pt>
                <c:pt idx="417">
                  <c:v>44115</c:v>
                </c:pt>
                <c:pt idx="418">
                  <c:v>44116</c:v>
                </c:pt>
                <c:pt idx="419">
                  <c:v>44117</c:v>
                </c:pt>
                <c:pt idx="420">
                  <c:v>44118</c:v>
                </c:pt>
                <c:pt idx="421">
                  <c:v>44119</c:v>
                </c:pt>
                <c:pt idx="422">
                  <c:v>44120</c:v>
                </c:pt>
                <c:pt idx="423">
                  <c:v>44121</c:v>
                </c:pt>
                <c:pt idx="424">
                  <c:v>44122</c:v>
                </c:pt>
                <c:pt idx="425">
                  <c:v>44123</c:v>
                </c:pt>
                <c:pt idx="426">
                  <c:v>44124</c:v>
                </c:pt>
                <c:pt idx="427">
                  <c:v>44125</c:v>
                </c:pt>
                <c:pt idx="428">
                  <c:v>44126</c:v>
                </c:pt>
                <c:pt idx="429">
                  <c:v>44127</c:v>
                </c:pt>
                <c:pt idx="430">
                  <c:v>44128</c:v>
                </c:pt>
                <c:pt idx="431">
                  <c:v>44129</c:v>
                </c:pt>
                <c:pt idx="432">
                  <c:v>44130</c:v>
                </c:pt>
                <c:pt idx="433">
                  <c:v>44131</c:v>
                </c:pt>
                <c:pt idx="434">
                  <c:v>44132</c:v>
                </c:pt>
                <c:pt idx="435">
                  <c:v>44133</c:v>
                </c:pt>
                <c:pt idx="436">
                  <c:v>44134</c:v>
                </c:pt>
                <c:pt idx="437">
                  <c:v>44135</c:v>
                </c:pt>
                <c:pt idx="438">
                  <c:v>44136</c:v>
                </c:pt>
                <c:pt idx="439">
                  <c:v>44137</c:v>
                </c:pt>
                <c:pt idx="440">
                  <c:v>44138</c:v>
                </c:pt>
                <c:pt idx="441">
                  <c:v>44139</c:v>
                </c:pt>
                <c:pt idx="442">
                  <c:v>44140</c:v>
                </c:pt>
                <c:pt idx="443">
                  <c:v>44141</c:v>
                </c:pt>
                <c:pt idx="444">
                  <c:v>44142</c:v>
                </c:pt>
                <c:pt idx="445">
                  <c:v>44143</c:v>
                </c:pt>
                <c:pt idx="446">
                  <c:v>44144</c:v>
                </c:pt>
                <c:pt idx="447">
                  <c:v>44145</c:v>
                </c:pt>
                <c:pt idx="448">
                  <c:v>44146</c:v>
                </c:pt>
                <c:pt idx="449">
                  <c:v>44147</c:v>
                </c:pt>
                <c:pt idx="450">
                  <c:v>44148</c:v>
                </c:pt>
                <c:pt idx="451">
                  <c:v>44149</c:v>
                </c:pt>
                <c:pt idx="452">
                  <c:v>44150</c:v>
                </c:pt>
                <c:pt idx="453">
                  <c:v>44151</c:v>
                </c:pt>
                <c:pt idx="454">
                  <c:v>44152</c:v>
                </c:pt>
                <c:pt idx="455">
                  <c:v>44153</c:v>
                </c:pt>
                <c:pt idx="456">
                  <c:v>44154</c:v>
                </c:pt>
                <c:pt idx="457">
                  <c:v>44155</c:v>
                </c:pt>
                <c:pt idx="458">
                  <c:v>44156</c:v>
                </c:pt>
                <c:pt idx="459">
                  <c:v>44157</c:v>
                </c:pt>
                <c:pt idx="460">
                  <c:v>44158</c:v>
                </c:pt>
                <c:pt idx="461">
                  <c:v>44159</c:v>
                </c:pt>
                <c:pt idx="462">
                  <c:v>44160</c:v>
                </c:pt>
                <c:pt idx="463">
                  <c:v>44161</c:v>
                </c:pt>
                <c:pt idx="464">
                  <c:v>44162</c:v>
                </c:pt>
                <c:pt idx="465">
                  <c:v>44163</c:v>
                </c:pt>
                <c:pt idx="466">
                  <c:v>44164</c:v>
                </c:pt>
                <c:pt idx="467">
                  <c:v>44165</c:v>
                </c:pt>
                <c:pt idx="468">
                  <c:v>44166</c:v>
                </c:pt>
                <c:pt idx="469">
                  <c:v>44167</c:v>
                </c:pt>
                <c:pt idx="470">
                  <c:v>44168</c:v>
                </c:pt>
                <c:pt idx="471">
                  <c:v>44169</c:v>
                </c:pt>
                <c:pt idx="472">
                  <c:v>44170</c:v>
                </c:pt>
                <c:pt idx="473">
                  <c:v>44171</c:v>
                </c:pt>
                <c:pt idx="474">
                  <c:v>44172</c:v>
                </c:pt>
                <c:pt idx="475">
                  <c:v>44173</c:v>
                </c:pt>
                <c:pt idx="476">
                  <c:v>44174</c:v>
                </c:pt>
                <c:pt idx="477">
                  <c:v>44175</c:v>
                </c:pt>
                <c:pt idx="478">
                  <c:v>44176</c:v>
                </c:pt>
                <c:pt idx="479">
                  <c:v>44177</c:v>
                </c:pt>
                <c:pt idx="480">
                  <c:v>44178</c:v>
                </c:pt>
                <c:pt idx="481">
                  <c:v>44179</c:v>
                </c:pt>
                <c:pt idx="482">
                  <c:v>44180</c:v>
                </c:pt>
                <c:pt idx="483">
                  <c:v>44181</c:v>
                </c:pt>
                <c:pt idx="484">
                  <c:v>44182</c:v>
                </c:pt>
                <c:pt idx="485">
                  <c:v>44183</c:v>
                </c:pt>
                <c:pt idx="486">
                  <c:v>44184</c:v>
                </c:pt>
                <c:pt idx="487">
                  <c:v>44185</c:v>
                </c:pt>
                <c:pt idx="488">
                  <c:v>44186</c:v>
                </c:pt>
                <c:pt idx="489">
                  <c:v>44187</c:v>
                </c:pt>
                <c:pt idx="490">
                  <c:v>44188</c:v>
                </c:pt>
                <c:pt idx="491">
                  <c:v>44189</c:v>
                </c:pt>
                <c:pt idx="492">
                  <c:v>44190</c:v>
                </c:pt>
                <c:pt idx="493">
                  <c:v>44191</c:v>
                </c:pt>
                <c:pt idx="494">
                  <c:v>44192</c:v>
                </c:pt>
                <c:pt idx="495">
                  <c:v>44193</c:v>
                </c:pt>
                <c:pt idx="496">
                  <c:v>44194</c:v>
                </c:pt>
                <c:pt idx="497">
                  <c:v>44195</c:v>
                </c:pt>
                <c:pt idx="498">
                  <c:v>44196</c:v>
                </c:pt>
                <c:pt idx="499">
                  <c:v>44197</c:v>
                </c:pt>
                <c:pt idx="500">
                  <c:v>44198</c:v>
                </c:pt>
                <c:pt idx="501">
                  <c:v>44199</c:v>
                </c:pt>
                <c:pt idx="502">
                  <c:v>44200</c:v>
                </c:pt>
                <c:pt idx="503">
                  <c:v>44201</c:v>
                </c:pt>
                <c:pt idx="504">
                  <c:v>44202</c:v>
                </c:pt>
                <c:pt idx="505">
                  <c:v>44203</c:v>
                </c:pt>
                <c:pt idx="506">
                  <c:v>44204</c:v>
                </c:pt>
                <c:pt idx="507">
                  <c:v>44205</c:v>
                </c:pt>
                <c:pt idx="508">
                  <c:v>44206</c:v>
                </c:pt>
                <c:pt idx="509">
                  <c:v>44207</c:v>
                </c:pt>
                <c:pt idx="510">
                  <c:v>44208</c:v>
                </c:pt>
                <c:pt idx="511">
                  <c:v>44209</c:v>
                </c:pt>
                <c:pt idx="512">
                  <c:v>44210</c:v>
                </c:pt>
                <c:pt idx="513">
                  <c:v>44211</c:v>
                </c:pt>
                <c:pt idx="514">
                  <c:v>44212</c:v>
                </c:pt>
                <c:pt idx="515">
                  <c:v>44213</c:v>
                </c:pt>
                <c:pt idx="516">
                  <c:v>44214</c:v>
                </c:pt>
                <c:pt idx="517">
                  <c:v>44215</c:v>
                </c:pt>
                <c:pt idx="518">
                  <c:v>44216</c:v>
                </c:pt>
                <c:pt idx="519">
                  <c:v>44217</c:v>
                </c:pt>
                <c:pt idx="520">
                  <c:v>44218</c:v>
                </c:pt>
                <c:pt idx="521">
                  <c:v>44219</c:v>
                </c:pt>
                <c:pt idx="522">
                  <c:v>44220</c:v>
                </c:pt>
                <c:pt idx="523">
                  <c:v>44221</c:v>
                </c:pt>
                <c:pt idx="524">
                  <c:v>44222</c:v>
                </c:pt>
                <c:pt idx="525">
                  <c:v>44223</c:v>
                </c:pt>
                <c:pt idx="526">
                  <c:v>44224</c:v>
                </c:pt>
                <c:pt idx="527">
                  <c:v>44225</c:v>
                </c:pt>
                <c:pt idx="528">
                  <c:v>44226</c:v>
                </c:pt>
                <c:pt idx="529">
                  <c:v>44227</c:v>
                </c:pt>
                <c:pt idx="530">
                  <c:v>44228</c:v>
                </c:pt>
                <c:pt idx="531">
                  <c:v>44229</c:v>
                </c:pt>
                <c:pt idx="532">
                  <c:v>44230</c:v>
                </c:pt>
                <c:pt idx="533">
                  <c:v>44231</c:v>
                </c:pt>
                <c:pt idx="534">
                  <c:v>44232</c:v>
                </c:pt>
                <c:pt idx="535">
                  <c:v>44233</c:v>
                </c:pt>
                <c:pt idx="536">
                  <c:v>44234</c:v>
                </c:pt>
                <c:pt idx="537">
                  <c:v>44235</c:v>
                </c:pt>
                <c:pt idx="538">
                  <c:v>44236</c:v>
                </c:pt>
                <c:pt idx="539">
                  <c:v>44237</c:v>
                </c:pt>
                <c:pt idx="540">
                  <c:v>44238</c:v>
                </c:pt>
                <c:pt idx="541">
                  <c:v>44239</c:v>
                </c:pt>
                <c:pt idx="542">
                  <c:v>44240</c:v>
                </c:pt>
                <c:pt idx="543">
                  <c:v>44241</c:v>
                </c:pt>
                <c:pt idx="544">
                  <c:v>44242</c:v>
                </c:pt>
                <c:pt idx="545">
                  <c:v>44243</c:v>
                </c:pt>
                <c:pt idx="546">
                  <c:v>44244</c:v>
                </c:pt>
                <c:pt idx="547">
                  <c:v>44245</c:v>
                </c:pt>
                <c:pt idx="548">
                  <c:v>44246</c:v>
                </c:pt>
                <c:pt idx="549">
                  <c:v>44247</c:v>
                </c:pt>
                <c:pt idx="550">
                  <c:v>44248</c:v>
                </c:pt>
                <c:pt idx="551">
                  <c:v>44249</c:v>
                </c:pt>
                <c:pt idx="552">
                  <c:v>44250</c:v>
                </c:pt>
                <c:pt idx="553">
                  <c:v>44251</c:v>
                </c:pt>
                <c:pt idx="554">
                  <c:v>44252</c:v>
                </c:pt>
                <c:pt idx="555">
                  <c:v>44253</c:v>
                </c:pt>
                <c:pt idx="556">
                  <c:v>44254</c:v>
                </c:pt>
                <c:pt idx="557">
                  <c:v>44255</c:v>
                </c:pt>
                <c:pt idx="558">
                  <c:v>44256</c:v>
                </c:pt>
                <c:pt idx="559">
                  <c:v>44257</c:v>
                </c:pt>
                <c:pt idx="560">
                  <c:v>44258</c:v>
                </c:pt>
                <c:pt idx="561">
                  <c:v>44259</c:v>
                </c:pt>
                <c:pt idx="562">
                  <c:v>44260</c:v>
                </c:pt>
                <c:pt idx="563">
                  <c:v>44261</c:v>
                </c:pt>
                <c:pt idx="564">
                  <c:v>44262</c:v>
                </c:pt>
                <c:pt idx="565">
                  <c:v>44263</c:v>
                </c:pt>
                <c:pt idx="566">
                  <c:v>44264</c:v>
                </c:pt>
                <c:pt idx="567">
                  <c:v>44265</c:v>
                </c:pt>
                <c:pt idx="568">
                  <c:v>44266</c:v>
                </c:pt>
                <c:pt idx="569">
                  <c:v>44267</c:v>
                </c:pt>
                <c:pt idx="570">
                  <c:v>44268</c:v>
                </c:pt>
                <c:pt idx="571">
                  <c:v>44269</c:v>
                </c:pt>
                <c:pt idx="572">
                  <c:v>44270</c:v>
                </c:pt>
                <c:pt idx="573">
                  <c:v>44271</c:v>
                </c:pt>
                <c:pt idx="574">
                  <c:v>44272</c:v>
                </c:pt>
                <c:pt idx="575">
                  <c:v>44273</c:v>
                </c:pt>
                <c:pt idx="576">
                  <c:v>44274</c:v>
                </c:pt>
                <c:pt idx="577">
                  <c:v>44275</c:v>
                </c:pt>
                <c:pt idx="578">
                  <c:v>44276</c:v>
                </c:pt>
                <c:pt idx="579">
                  <c:v>44277</c:v>
                </c:pt>
                <c:pt idx="580">
                  <c:v>44278</c:v>
                </c:pt>
                <c:pt idx="581">
                  <c:v>44279</c:v>
                </c:pt>
                <c:pt idx="582">
                  <c:v>44280</c:v>
                </c:pt>
                <c:pt idx="583">
                  <c:v>44281</c:v>
                </c:pt>
                <c:pt idx="584">
                  <c:v>44282</c:v>
                </c:pt>
                <c:pt idx="585">
                  <c:v>44283</c:v>
                </c:pt>
                <c:pt idx="586">
                  <c:v>44284</c:v>
                </c:pt>
                <c:pt idx="587">
                  <c:v>44285</c:v>
                </c:pt>
                <c:pt idx="588">
                  <c:v>44286</c:v>
                </c:pt>
                <c:pt idx="589">
                  <c:v>44287</c:v>
                </c:pt>
                <c:pt idx="590">
                  <c:v>44288</c:v>
                </c:pt>
                <c:pt idx="591">
                  <c:v>44289</c:v>
                </c:pt>
                <c:pt idx="592">
                  <c:v>44290</c:v>
                </c:pt>
                <c:pt idx="593">
                  <c:v>44291</c:v>
                </c:pt>
                <c:pt idx="594">
                  <c:v>44292</c:v>
                </c:pt>
                <c:pt idx="595">
                  <c:v>44293</c:v>
                </c:pt>
                <c:pt idx="596">
                  <c:v>44294</c:v>
                </c:pt>
                <c:pt idx="597">
                  <c:v>44295</c:v>
                </c:pt>
                <c:pt idx="598">
                  <c:v>44296</c:v>
                </c:pt>
                <c:pt idx="599">
                  <c:v>44297</c:v>
                </c:pt>
                <c:pt idx="600">
                  <c:v>44298</c:v>
                </c:pt>
                <c:pt idx="601">
                  <c:v>44299</c:v>
                </c:pt>
                <c:pt idx="602">
                  <c:v>44300</c:v>
                </c:pt>
                <c:pt idx="603">
                  <c:v>44301</c:v>
                </c:pt>
                <c:pt idx="604">
                  <c:v>44302</c:v>
                </c:pt>
                <c:pt idx="605">
                  <c:v>44303</c:v>
                </c:pt>
                <c:pt idx="606">
                  <c:v>44304</c:v>
                </c:pt>
                <c:pt idx="607">
                  <c:v>44305</c:v>
                </c:pt>
                <c:pt idx="608">
                  <c:v>44306</c:v>
                </c:pt>
                <c:pt idx="609">
                  <c:v>44307</c:v>
                </c:pt>
                <c:pt idx="610">
                  <c:v>44308</c:v>
                </c:pt>
                <c:pt idx="611">
                  <c:v>44309</c:v>
                </c:pt>
                <c:pt idx="612">
                  <c:v>44310</c:v>
                </c:pt>
                <c:pt idx="613">
                  <c:v>44311</c:v>
                </c:pt>
                <c:pt idx="614">
                  <c:v>44312</c:v>
                </c:pt>
                <c:pt idx="615">
                  <c:v>44313</c:v>
                </c:pt>
              </c:numCache>
            </c:numRef>
          </c:xVal>
          <c:yVal>
            <c:numRef>
              <c:f>新規感染者数!$H$8:$H$623</c:f>
              <c:numCache>
                <c:formatCode>General</c:formatCode>
                <c:ptCount val="616"/>
                <c:pt idx="0">
                  <c:v>2.0106331725994631E-2</c:v>
                </c:pt>
                <c:pt idx="1">
                  <c:v>2.0481760722247611E-2</c:v>
                </c:pt>
                <c:pt idx="2">
                  <c:v>2.0864199792477001E-2</c:v>
                </c:pt>
                <c:pt idx="3">
                  <c:v>2.125377982986465E-2</c:v>
                </c:pt>
                <c:pt idx="4">
                  <c:v>2.1650634171646255E-2</c:v>
                </c:pt>
                <c:pt idx="5">
                  <c:v>2.205489864474619E-2</c:v>
                </c:pt>
                <c:pt idx="6">
                  <c:v>2.2466711612266987E-2</c:v>
                </c:pt>
                <c:pt idx="7">
                  <c:v>2.2886214020841456E-2</c:v>
                </c:pt>
                <c:pt idx="8">
                  <c:v>2.3313549448876758E-2</c:v>
                </c:pt>
                <c:pt idx="9">
                  <c:v>2.3748864155690441E-2</c:v>
                </c:pt>
                <c:pt idx="10">
                  <c:v>2.4192307131572166E-2</c:v>
                </c:pt>
                <c:pt idx="11">
                  <c:v>2.4644030148776475E-2</c:v>
                </c:pt>
                <c:pt idx="12">
                  <c:v>2.5104187813463685E-2</c:v>
                </c:pt>
                <c:pt idx="13">
                  <c:v>2.5572937618620006E-2</c:v>
                </c:pt>
                <c:pt idx="14">
                  <c:v>2.6050439997956643E-2</c:v>
                </c:pt>
                <c:pt idx="15">
                  <c:v>2.6536858380821648E-2</c:v>
                </c:pt>
                <c:pt idx="16">
                  <c:v>2.703235924813141E-2</c:v>
                </c:pt>
                <c:pt idx="17">
                  <c:v>2.7537112189354174E-2</c:v>
                </c:pt>
                <c:pt idx="18">
                  <c:v>2.8051289960547843E-2</c:v>
                </c:pt>
                <c:pt idx="19">
                  <c:v>2.8575068543491344E-2</c:v>
                </c:pt>
                <c:pt idx="20">
                  <c:v>2.910862720591223E-2</c:v>
                </c:pt>
                <c:pt idx="21">
                  <c:v>2.9652148562841818E-2</c:v>
                </c:pt>
                <c:pt idx="22">
                  <c:v>3.0205818639118753E-2</c:v>
                </c:pt>
                <c:pt idx="23">
                  <c:v>3.0769826933055855E-2</c:v>
                </c:pt>
                <c:pt idx="24">
                  <c:v>3.1344366481293573E-2</c:v>
                </c:pt>
                <c:pt idx="25">
                  <c:v>3.1929633924873801E-2</c:v>
                </c:pt>
                <c:pt idx="26">
                  <c:v>3.2525829576535381E-2</c:v>
                </c:pt>
                <c:pt idx="27">
                  <c:v>3.3133157489276588E-2</c:v>
                </c:pt>
                <c:pt idx="28">
                  <c:v>3.3751825526188828E-2</c:v>
                </c:pt>
                <c:pt idx="29">
                  <c:v>3.4382045431603281E-2</c:v>
                </c:pt>
                <c:pt idx="30">
                  <c:v>3.5024032903558044E-2</c:v>
                </c:pt>
                <c:pt idx="31">
                  <c:v>3.5678007667621303E-2</c:v>
                </c:pt>
                <c:pt idx="32">
                  <c:v>3.6344193552098947E-2</c:v>
                </c:pt>
                <c:pt idx="33">
                  <c:v>3.7022818564630411E-2</c:v>
                </c:pt>
                <c:pt idx="34">
                  <c:v>3.7714114970237134E-2</c:v>
                </c:pt>
                <c:pt idx="35">
                  <c:v>3.8418319370805865E-2</c:v>
                </c:pt>
                <c:pt idx="36">
                  <c:v>3.9135672786073439E-2</c:v>
                </c:pt>
                <c:pt idx="37">
                  <c:v>3.9866420736112129E-2</c:v>
                </c:pt>
                <c:pt idx="38">
                  <c:v>4.0610813325365314E-2</c:v>
                </c:pt>
                <c:pt idx="39">
                  <c:v>4.1369105328236788E-2</c:v>
                </c:pt>
                <c:pt idx="40">
                  <c:v>4.2141556276300562E-2</c:v>
                </c:pt>
                <c:pt idx="41">
                  <c:v>4.2928430547117369E-2</c:v>
                </c:pt>
                <c:pt idx="42">
                  <c:v>4.3729997454718728E-2</c:v>
                </c:pt>
                <c:pt idx="43">
                  <c:v>4.4546531341787432E-2</c:v>
                </c:pt>
                <c:pt idx="44">
                  <c:v>4.5378311673546889E-2</c:v>
                </c:pt>
                <c:pt idx="45">
                  <c:v>4.6225623133405946E-2</c:v>
                </c:pt>
                <c:pt idx="46">
                  <c:v>4.7088755720400055E-2</c:v>
                </c:pt>
                <c:pt idx="47">
                  <c:v>4.7968004848439438E-2</c:v>
                </c:pt>
                <c:pt idx="48">
                  <c:v>4.8863671447413548E-2</c:v>
                </c:pt>
                <c:pt idx="49">
                  <c:v>4.9776062066189564E-2</c:v>
                </c:pt>
                <c:pt idx="50">
                  <c:v>5.0705488977525803E-2</c:v>
                </c:pt>
                <c:pt idx="51">
                  <c:v>5.1652270284952007E-2</c:v>
                </c:pt>
                <c:pt idx="52">
                  <c:v>5.2616730031630254E-2</c:v>
                </c:pt>
                <c:pt idx="53">
                  <c:v>5.3599198311274243E-2</c:v>
                </c:pt>
                <c:pt idx="54">
                  <c:v>5.4600011381112701E-2</c:v>
                </c:pt>
                <c:pt idx="55">
                  <c:v>5.5619511776976882E-2</c:v>
                </c:pt>
                <c:pt idx="56">
                  <c:v>5.6658048430537455E-2</c:v>
                </c:pt>
                <c:pt idx="57">
                  <c:v>5.7715976788721868E-2</c:v>
                </c:pt>
                <c:pt idx="58">
                  <c:v>5.8793658935365922E-2</c:v>
                </c:pt>
                <c:pt idx="59">
                  <c:v>5.9891463715143534E-2</c:v>
                </c:pt>
                <c:pt idx="60">
                  <c:v>6.1009766859798642E-2</c:v>
                </c:pt>
                <c:pt idx="61">
                  <c:v>6.2148951116736129E-2</c:v>
                </c:pt>
                <c:pt idx="62">
                  <c:v>6.3309406380029465E-2</c:v>
                </c:pt>
                <c:pt idx="63">
                  <c:v>6.4491529823843319E-2</c:v>
                </c:pt>
                <c:pt idx="64">
                  <c:v>6.5695726038386137E-2</c:v>
                </c:pt>
                <c:pt idx="65">
                  <c:v>6.6922407168366949E-2</c:v>
                </c:pt>
                <c:pt idx="66">
                  <c:v>6.8171993054055857E-2</c:v>
                </c:pt>
                <c:pt idx="67">
                  <c:v>6.9444911374974438E-2</c:v>
                </c:pt>
                <c:pt idx="68">
                  <c:v>7.074159779627287E-2</c:v>
                </c:pt>
                <c:pt idx="69">
                  <c:v>7.2062496117818231E-2</c:v>
                </c:pt>
                <c:pt idx="70">
                  <c:v>7.3408058426112976E-2</c:v>
                </c:pt>
                <c:pt idx="71">
                  <c:v>7.4778745248992529E-2</c:v>
                </c:pt>
                <c:pt idx="72">
                  <c:v>7.6175025713259181E-2</c:v>
                </c:pt>
                <c:pt idx="73">
                  <c:v>7.7597377705228787E-2</c:v>
                </c:pt>
                <c:pt idx="74">
                  <c:v>7.9046288034292367E-2</c:v>
                </c:pt>
                <c:pt idx="75">
                  <c:v>8.0522252599516619E-2</c:v>
                </c:pt>
                <c:pt idx="76">
                  <c:v>8.2025776559382813E-2</c:v>
                </c:pt>
                <c:pt idx="77">
                  <c:v>8.3557374504648507E-2</c:v>
                </c:pt>
                <c:pt idx="78">
                  <c:v>8.5117570634491102E-2</c:v>
                </c:pt>
                <c:pt idx="79">
                  <c:v>8.6706898935888788E-2</c:v>
                </c:pt>
                <c:pt idx="80">
                  <c:v>8.8325903366398784E-2</c:v>
                </c:pt>
                <c:pt idx="81">
                  <c:v>8.9975138040303548E-2</c:v>
                </c:pt>
                <c:pt idx="82">
                  <c:v>9.165516741827151E-2</c:v>
                </c:pt>
                <c:pt idx="83">
                  <c:v>9.3366566500528769E-2</c:v>
                </c:pt>
                <c:pt idx="84">
                  <c:v>9.5109921023653676E-2</c:v>
                </c:pt>
                <c:pt idx="85">
                  <c:v>9.6885827661043145E-2</c:v>
                </c:pt>
                <c:pt idx="86">
                  <c:v>9.8694894227122631E-2</c:v>
                </c:pt>
                <c:pt idx="87">
                  <c:v>0.10053773988536108</c:v>
                </c:pt>
                <c:pt idx="88">
                  <c:v>0.10241499536017962</c:v>
                </c:pt>
                <c:pt idx="89">
                  <c:v>0.10432730315281624</c:v>
                </c:pt>
                <c:pt idx="90">
                  <c:v>0.10627531776121213</c:v>
                </c:pt>
                <c:pt idx="91">
                  <c:v>0.10825970590400757</c:v>
                </c:pt>
                <c:pt idx="92">
                  <c:v>0.11028114674872747</c:v>
                </c:pt>
                <c:pt idx="93">
                  <c:v>0.11234033214421579</c:v>
                </c:pt>
                <c:pt idx="94">
                  <c:v>0.11443796685742136</c:v>
                </c:pt>
                <c:pt idx="95">
                  <c:v>0.11657476881459239</c:v>
                </c:pt>
                <c:pt idx="96">
                  <c:v>0.11875146934698133</c:v>
                </c:pt>
                <c:pt idx="97">
                  <c:v>0.12096881344114507</c:v>
                </c:pt>
                <c:pt idx="98">
                  <c:v>0.12322755999388502</c:v>
                </c:pt>
                <c:pt idx="99">
                  <c:v>0.12552848207201261</c:v>
                </c:pt>
                <c:pt idx="100">
                  <c:v>0.12787236717688</c:v>
                </c:pt>
                <c:pt idx="101">
                  <c:v>0.13026001751392791</c:v>
                </c:pt>
                <c:pt idx="102">
                  <c:v>0.13269225026721188</c:v>
                </c:pt>
                <c:pt idx="103">
                  <c:v>0.13516989787908074</c:v>
                </c:pt>
                <c:pt idx="104">
                  <c:v>0.13769380833506695</c:v>
                </c:pt>
                <c:pt idx="105">
                  <c:v>0.14026484545411488</c:v>
                </c:pt>
                <c:pt idx="106">
                  <c:v>0.14288388918418793</c:v>
                </c:pt>
                <c:pt idx="107">
                  <c:v>0.14555183590342491</c:v>
                </c:pt>
                <c:pt idx="108">
                  <c:v>0.14826959872694268</c:v>
                </c:pt>
                <c:pt idx="109">
                  <c:v>0.15103810781928928</c:v>
                </c:pt>
                <c:pt idx="110">
                  <c:v>0.15385831071282396</c:v>
                </c:pt>
                <c:pt idx="111">
                  <c:v>0.1567311726319609</c:v>
                </c:pt>
                <c:pt idx="112">
                  <c:v>0.1596576768235316</c:v>
                </c:pt>
                <c:pt idx="113">
                  <c:v>0.16263882489325887</c:v>
                </c:pt>
                <c:pt idx="114">
                  <c:v>0.16567563714856881</c:v>
                </c:pt>
                <c:pt idx="115">
                  <c:v>0.16876915294774975</c:v>
                </c:pt>
                <c:pt idx="116">
                  <c:v>0.17192043105566235</c:v>
                </c:pt>
                <c:pt idx="117">
                  <c:v>0.17513055000609512</c:v>
                </c:pt>
                <c:pt idx="118">
                  <c:v>0.17840060847086292</c:v>
                </c:pt>
                <c:pt idx="119">
                  <c:v>0.18173172563577999</c:v>
                </c:pt>
                <c:pt idx="120">
                  <c:v>0.1851250415837562</c:v>
                </c:pt>
                <c:pt idx="121">
                  <c:v>0.18858171768488141</c:v>
                </c:pt>
                <c:pt idx="122">
                  <c:v>0.19210293699392977</c:v>
                </c:pt>
                <c:pt idx="123">
                  <c:v>0.19568990465523228</c:v>
                </c:pt>
                <c:pt idx="124">
                  <c:v>0.19934384831509</c:v>
                </c:pt>
                <c:pt idx="125">
                  <c:v>0.2030660185419304</c:v>
                </c:pt>
                <c:pt idx="126">
                  <c:v>0.2068576892542886</c:v>
                </c:pt>
                <c:pt idx="127">
                  <c:v>0.21072015815674661</c:v>
                </c:pt>
                <c:pt idx="128">
                  <c:v>0.21465474718407762</c:v>
                </c:pt>
                <c:pt idx="129">
                  <c:v>0.21866280295363971</c:v>
                </c:pt>
                <c:pt idx="130">
                  <c:v>0.22274569722617166</c:v>
                </c:pt>
                <c:pt idx="131">
                  <c:v>0.2269048273753409</c:v>
                </c:pt>
                <c:pt idx="132">
                  <c:v>0.2311416168658571</c:v>
                </c:pt>
                <c:pt idx="133">
                  <c:v>0.23545751574068774</c:v>
                </c:pt>
                <c:pt idx="134">
                  <c:v>0.23985400111724609</c:v>
                </c:pt>
                <c:pt idx="135">
                  <c:v>0.24433257769292105</c:v>
                </c:pt>
                <c:pt idx="136">
                  <c:v>0.24889477826001816</c:v>
                </c:pt>
                <c:pt idx="137">
                  <c:v>0.25354216423028575</c:v>
                </c:pt>
                <c:pt idx="138">
                  <c:v>0.25827632616928042</c:v>
                </c:pt>
                <c:pt idx="139">
                  <c:v>0.26309888434069428</c:v>
                </c:pt>
                <c:pt idx="140">
                  <c:v>0.26801148926082519</c:v>
                </c:pt>
                <c:pt idx="141">
                  <c:v>0.27301582226341736</c:v>
                </c:pt>
                <c:pt idx="142">
                  <c:v>0.27811359607501629</c:v>
                </c:pt>
                <c:pt idx="143">
                  <c:v>0.28330655540115224</c:v>
                </c:pt>
                <c:pt idx="144">
                  <c:v>0.28859647752334183</c:v>
                </c:pt>
                <c:pt idx="145">
                  <c:v>0.29398517290732684</c:v>
                </c:pt>
                <c:pt idx="146">
                  <c:v>0.29947448582264258</c:v>
                </c:pt>
                <c:pt idx="147">
                  <c:v>0.30506629497372373</c:v>
                </c:pt>
                <c:pt idx="148">
                  <c:v>0.31076251414285139</c:v>
                </c:pt>
                <c:pt idx="149">
                  <c:v>0.31656509284506029</c:v>
                </c:pt>
                <c:pt idx="150">
                  <c:v>0.32247601699524608</c:v>
                </c:pt>
                <c:pt idx="151">
                  <c:v>0.32849730958782786</c:v>
                </c:pt>
                <c:pt idx="152">
                  <c:v>0.33463103138896955</c:v>
                </c:pt>
                <c:pt idx="153">
                  <c:v>0.34087928164183978</c:v>
                </c:pt>
                <c:pt idx="154">
                  <c:v>0.34724419878489954</c:v>
                </c:pt>
                <c:pt idx="155">
                  <c:v>0.35372796118383576</c:v>
                </c:pt>
                <c:pt idx="156">
                  <c:v>0.36033278787684253</c:v>
                </c:pt>
                <c:pt idx="157">
                  <c:v>0.36706093933408468</c:v>
                </c:pt>
                <c:pt idx="158">
                  <c:v>0.37391471823119815</c:v>
                </c:pt>
                <c:pt idx="159">
                  <c:v>0.38089647023726769</c:v>
                </c:pt>
                <c:pt idx="160">
                  <c:v>0.38800858481753053</c:v>
                </c:pt>
                <c:pt idx="161">
                  <c:v>0.39525349605101212</c:v>
                </c:pt>
                <c:pt idx="162">
                  <c:v>0.40263368346349893</c:v>
                </c:pt>
                <c:pt idx="163">
                  <c:v>0.41015167287600462</c:v>
                </c:pt>
                <c:pt idx="164">
                  <c:v>0.4178100372690956</c:v>
                </c:pt>
                <c:pt idx="165">
                  <c:v>0.4256113976633138</c:v>
                </c:pt>
                <c:pt idx="166">
                  <c:v>0.43355842401613742</c:v>
                </c:pt>
                <c:pt idx="167">
                  <c:v>0.44165383613558262</c:v>
                </c:pt>
                <c:pt idx="168">
                  <c:v>0.44990040461085812</c:v>
                </c:pt>
                <c:pt idx="169">
                  <c:v>0.45830095176048147</c:v>
                </c:pt>
                <c:pt idx="170">
                  <c:v>0.46685835259801678</c:v>
                </c:pt>
                <c:pt idx="171">
                  <c:v>0.47557553581586731</c:v>
                </c:pt>
                <c:pt idx="172">
                  <c:v>0.48445548478741784</c:v>
                </c:pt>
                <c:pt idx="173">
                  <c:v>0.49350123858791406</c:v>
                </c:pt>
                <c:pt idx="174">
                  <c:v>0.50271589303434183</c:v>
                </c:pt>
                <c:pt idx="175">
                  <c:v>0.51210260174480737</c:v>
                </c:pt>
                <c:pt idx="176">
                  <c:v>0.52166457721760295</c:v>
                </c:pt>
                <c:pt idx="177">
                  <c:v>0.53140509193039875</c:v>
                </c:pt>
                <c:pt idx="178">
                  <c:v>0.54132747946014348</c:v>
                </c:pt>
                <c:pt idx="179">
                  <c:v>0.55143513562359558</c:v>
                </c:pt>
                <c:pt idx="180">
                  <c:v>0.5617315196393271</c:v>
                </c:pt>
                <c:pt idx="181">
                  <c:v>0.57222015531135284</c:v>
                </c:pt>
                <c:pt idx="182">
                  <c:v>0.58290463223491074</c:v>
                </c:pt>
                <c:pt idx="183">
                  <c:v>0.59378860702465275</c:v>
                </c:pt>
                <c:pt idx="184">
                  <c:v>0.60487580456580048</c:v>
                </c:pt>
                <c:pt idx="185">
                  <c:v>0.61617001928875936</c:v>
                </c:pt>
                <c:pt idx="186">
                  <c:v>0.62767511646729446</c:v>
                </c:pt>
                <c:pt idx="187">
                  <c:v>0.63939503354117022</c:v>
                </c:pt>
                <c:pt idx="188">
                  <c:v>0.65133378146339993</c:v>
                </c:pt>
                <c:pt idx="189">
                  <c:v>0.66349544607243871</c:v>
                </c:pt>
                <c:pt idx="190">
                  <c:v>0.67588418949044637</c:v>
                </c:pt>
                <c:pt idx="191">
                  <c:v>0.68850425154712269</c:v>
                </c:pt>
                <c:pt idx="192">
                  <c:v>0.70135995123052197</c:v>
                </c:pt>
                <c:pt idx="193">
                  <c:v>0.71445568816468352</c:v>
                </c:pt>
                <c:pt idx="194">
                  <c:v>0.72779594411504434</c:v>
                </c:pt>
                <c:pt idx="195">
                  <c:v>0.74138528452175478</c:v>
                </c:pt>
                <c:pt idx="196">
                  <c:v>0.7552283600617713</c:v>
                </c:pt>
                <c:pt idx="197">
                  <c:v>0.76932990824003866</c:v>
                </c:pt>
                <c:pt idx="198">
                  <c:v>0.78369475501031616</c:v>
                </c:pt>
                <c:pt idx="199">
                  <c:v>0.79832781642635808</c:v>
                </c:pt>
                <c:pt idx="200">
                  <c:v>0.81323410032381815</c:v>
                </c:pt>
                <c:pt idx="201">
                  <c:v>0.82841870803361672</c:v>
                </c:pt>
                <c:pt idx="202">
                  <c:v>0.84388683612727533</c:v>
                </c:pt>
                <c:pt idx="203">
                  <c:v>0.8596437781946733</c:v>
                </c:pt>
                <c:pt idx="204">
                  <c:v>0.87569492665530646</c:v>
                </c:pt>
                <c:pt idx="205">
                  <c:v>0.89204577460292001</c:v>
                </c:pt>
                <c:pt idx="206">
                  <c:v>0.90870191768497932</c:v>
                </c:pt>
                <c:pt idx="207">
                  <c:v>0.92566905601692184</c:v>
                </c:pt>
                <c:pt idx="208">
                  <c:v>0.94295299613231975</c:v>
                </c:pt>
                <c:pt idx="209">
                  <c:v>0.96055965296923063</c:v>
                </c:pt>
                <c:pt idx="210">
                  <c:v>0.9784950518939155</c:v>
                </c:pt>
                <c:pt idx="211">
                  <c:v>0.99676533076195994</c:v>
                </c:pt>
                <c:pt idx="212">
                  <c:v>1.0153767420181268</c:v>
                </c:pt>
                <c:pt idx="213">
                  <c:v>1.0343356548353668</c:v>
                </c:pt>
                <c:pt idx="214">
                  <c:v>1.0536485572936485</c:v>
                </c:pt>
                <c:pt idx="215">
                  <c:v>1.0733220585993095</c:v>
                </c:pt>
                <c:pt idx="216">
                  <c:v>1.0933628913463735</c:v>
                </c:pt>
                <c:pt idx="217">
                  <c:v>1.1137779138191917</c:v>
                </c:pt>
                <c:pt idx="218">
                  <c:v>1.1345741123389388</c:v>
                </c:pt>
                <c:pt idx="219">
                  <c:v>1.1557586036534886</c:v>
                </c:pt>
                <c:pt idx="220">
                  <c:v>1.1773386373713564</c:v>
                </c:pt>
                <c:pt idx="221">
                  <c:v>1.1993215984425234</c:v>
                </c:pt>
                <c:pt idx="222">
                  <c:v>1.2217150096834644</c:v>
                </c:pt>
                <c:pt idx="223">
                  <c:v>1.2445265343516354</c:v>
                </c:pt>
                <c:pt idx="224">
                  <c:v>1.2677639787656148</c:v>
                </c:pt>
                <c:pt idx="225">
                  <c:v>1.2914352949764805</c:v>
                </c:pt>
                <c:pt idx="226">
                  <c:v>1.3155485834866738</c:v>
                </c:pt>
                <c:pt idx="227">
                  <c:v>1.3401120960219544</c:v>
                </c:pt>
                <c:pt idx="228">
                  <c:v>1.3651342383527947</c:v>
                </c:pt>
                <c:pt idx="229">
                  <c:v>1.3906235731702168</c:v>
                </c:pt>
                <c:pt idx="230">
                  <c:v>1.4165888230145782</c:v>
                </c:pt>
                <c:pt idx="231">
                  <c:v>1.4430388732583168</c:v>
                </c:pt>
                <c:pt idx="232">
                  <c:v>1.4699827751459367</c:v>
                </c:pt>
                <c:pt idx="233">
                  <c:v>1.4974297488888908</c:v>
                </c:pt>
                <c:pt idx="234">
                  <c:v>1.5253891868199076</c:v>
                </c:pt>
                <c:pt idx="235">
                  <c:v>1.5538706566045164</c:v>
                </c:pt>
                <c:pt idx="236">
                  <c:v>1.5828839045142047</c:v>
                </c:pt>
                <c:pt idx="237">
                  <c:v>1.6124388587587788</c:v>
                </c:pt>
                <c:pt idx="238">
                  <c:v>1.6425456328827579</c:v>
                </c:pt>
                <c:pt idx="239">
                  <c:v>1.6732145292233014</c:v>
                </c:pt>
                <c:pt idx="240">
                  <c:v>1.7044560424346145</c:v>
                </c:pt>
                <c:pt idx="241">
                  <c:v>1.7362808630757058</c:v>
                </c:pt>
                <c:pt idx="242">
                  <c:v>1.7686998812674943</c:v>
                </c:pt>
                <c:pt idx="243">
                  <c:v>1.8017241904166781</c:v>
                </c:pt>
                <c:pt idx="244">
                  <c:v>1.8353650910088248</c:v>
                </c:pt>
                <c:pt idx="245">
                  <c:v>1.8696340944738523</c:v>
                </c:pt>
                <c:pt idx="246">
                  <c:v>1.9045429271212555</c:v>
                </c:pt>
                <c:pt idx="247">
                  <c:v>1.9401035341513619</c:v>
                </c:pt>
                <c:pt idx="248">
                  <c:v>1.9763280837384656</c:v>
                </c:pt>
                <c:pt idx="249">
                  <c:v>2.0132289711934703</c:v>
                </c:pt>
                <c:pt idx="250">
                  <c:v>2.0508188232004159</c:v>
                </c:pt>
                <c:pt idx="251">
                  <c:v>2.0891105021358669</c:v>
                </c:pt>
                <c:pt idx="252">
                  <c:v>2.1281171104652117</c:v>
                </c:pt>
                <c:pt idx="253">
                  <c:v>2.1678519952238702</c:v>
                </c:pt>
                <c:pt idx="254">
                  <c:v>2.2083287525807265</c:v>
                </c:pt>
                <c:pt idx="255">
                  <c:v>2.2495612324856467</c:v>
                </c:pt>
                <c:pt idx="256">
                  <c:v>2.291563543406653</c:v>
                </c:pt>
                <c:pt idx="257">
                  <c:v>2.3343500571517666</c:v>
                </c:pt>
                <c:pt idx="258">
                  <c:v>2.377935413783959</c:v>
                </c:pt>
                <c:pt idx="259">
                  <c:v>2.4223345266252068</c:v>
                </c:pt>
                <c:pt idx="260">
                  <c:v>2.4675625873561557</c:v>
                </c:pt>
                <c:pt idx="261">
                  <c:v>2.5136350712081992</c:v>
                </c:pt>
                <c:pt idx="262">
                  <c:v>2.5605677422556141</c:v>
                </c:pt>
                <c:pt idx="263">
                  <c:v>2.6083766588027686</c:v>
                </c:pt>
                <c:pt idx="264">
                  <c:v>2.6570781788747695</c:v>
                </c:pt>
                <c:pt idx="265">
                  <c:v>2.7066889658093771</c:v>
                </c:pt>
                <c:pt idx="266">
                  <c:v>2.7572259939516073</c:v>
                </c:pt>
                <c:pt idx="267">
                  <c:v>2.8087065544578991</c:v>
                </c:pt>
                <c:pt idx="268">
                  <c:v>2.8611482612044199</c:v>
                </c:pt>
                <c:pt idx="269">
                  <c:v>2.9145690568098246</c:v>
                </c:pt>
                <c:pt idx="270">
                  <c:v>2.9689872187655624</c:v>
                </c:pt>
                <c:pt idx="271">
                  <c:v>3.0244213656852139</c:v>
                </c:pt>
                <c:pt idx="272">
                  <c:v>3.0808904636658383</c:v>
                </c:pt>
                <c:pt idx="273">
                  <c:v>3.1384138327722155</c:v>
                </c:pt>
                <c:pt idx="274">
                  <c:v>3.1970111536371633</c:v>
                </c:pt>
                <c:pt idx="275">
                  <c:v>3.256702474190206</c:v>
                </c:pt>
                <c:pt idx="276">
                  <c:v>3.3175082165063543</c:v>
                </c:pt>
                <c:pt idx="277">
                  <c:v>3.3794491837862211</c:v>
                </c:pt>
                <c:pt idx="278">
                  <c:v>3.4425465674655982</c:v>
                </c:pt>
                <c:pt idx="279">
                  <c:v>3.5068219544546366</c:v>
                </c:pt>
                <c:pt idx="280">
                  <c:v>3.5722973345169748</c:v>
                </c:pt>
                <c:pt idx="281">
                  <c:v>3.638995107780687</c:v>
                </c:pt>
                <c:pt idx="282">
                  <c:v>3.7069380923946653</c:v>
                </c:pt>
                <c:pt idx="283">
                  <c:v>3.7761495323222789</c:v>
                </c:pt>
                <c:pt idx="284">
                  <c:v>3.8466531052854975</c:v>
                </c:pt>
                <c:pt idx="285">
                  <c:v>3.918472930851749</c:v>
                </c:pt>
                <c:pt idx="286">
                  <c:v>3.9916335786769821</c:v>
                </c:pt>
                <c:pt idx="287">
                  <c:v>4.066160076896125</c:v>
                </c:pt>
                <c:pt idx="288">
                  <c:v>4.1420779206754048</c:v>
                </c:pt>
                <c:pt idx="289">
                  <c:v>4.2194130809212425</c:v>
                </c:pt>
                <c:pt idx="290">
                  <c:v>4.2981920131498441</c:v>
                </c:pt>
                <c:pt idx="291">
                  <c:v>4.3784416665266974</c:v>
                </c:pt>
                <c:pt idx="292">
                  <c:v>4.4601894930682704</c:v>
                </c:pt>
                <c:pt idx="293">
                  <c:v>4.5434634570214598</c:v>
                </c:pt>
                <c:pt idx="294">
                  <c:v>4.6282920444112392</c:v>
                </c:pt>
                <c:pt idx="295">
                  <c:v>4.7147042727725648</c:v>
                </c:pt>
                <c:pt idx="296">
                  <c:v>4.8027297010571033</c:v>
                </c:pt>
                <c:pt idx="297">
                  <c:v>4.8923984397304139</c:v>
                </c:pt>
                <c:pt idx="298">
                  <c:v>4.9837411610512845</c:v>
                </c:pt>
                <c:pt idx="299">
                  <c:v>5.076789109547633</c:v>
                </c:pt>
                <c:pt idx="300">
                  <c:v>5.1715741126845387</c:v>
                </c:pt>
                <c:pt idx="301">
                  <c:v>5.2681285917296918</c:v>
                </c:pt>
                <c:pt idx="302">
                  <c:v>5.3664855728258658</c:v>
                </c:pt>
                <c:pt idx="303">
                  <c:v>5.4666786982623421</c:v>
                </c:pt>
                <c:pt idx="304">
                  <c:v>5.5687422379646705</c:v>
                </c:pt>
                <c:pt idx="305">
                  <c:v>5.672711101188554</c:v>
                </c:pt>
                <c:pt idx="306">
                  <c:v>5.778620848441733</c:v>
                </c:pt>
                <c:pt idx="307">
                  <c:v>5.8865077036168714</c:v>
                </c:pt>
                <c:pt idx="308">
                  <c:v>5.9964085663607989</c:v>
                </c:pt>
                <c:pt idx="309">
                  <c:v>6.1083610246637932</c:v>
                </c:pt>
                <c:pt idx="310">
                  <c:v>6.2224033676930048</c:v>
                </c:pt>
                <c:pt idx="311">
                  <c:v>6.3385745988541089</c:v>
                </c:pt>
                <c:pt idx="312">
                  <c:v>6.4569144491055681</c:v>
                </c:pt>
                <c:pt idx="313">
                  <c:v>6.5774633905149926</c:v>
                </c:pt>
                <c:pt idx="314">
                  <c:v>6.7002626500667475</c:v>
                </c:pt>
                <c:pt idx="315">
                  <c:v>6.8253542237321767</c:v>
                </c:pt>
                <c:pt idx="316">
                  <c:v>6.9527808907932922</c:v>
                </c:pt>
                <c:pt idx="317">
                  <c:v>7.082586228441869</c:v>
                </c:pt>
                <c:pt idx="318">
                  <c:v>7.2148146266399067</c:v>
                </c:pt>
                <c:pt idx="319">
                  <c:v>7.3495113032673771</c:v>
                </c:pt>
                <c:pt idx="320">
                  <c:v>7.4867223195395241</c:v>
                </c:pt>
                <c:pt idx="321">
                  <c:v>7.6264945957235</c:v>
                </c:pt>
                <c:pt idx="322">
                  <c:v>7.7688759271338768</c:v>
                </c:pt>
                <c:pt idx="323">
                  <c:v>7.9139150004371572</c:v>
                </c:pt>
                <c:pt idx="324">
                  <c:v>8.0616614102526114</c:v>
                </c:pt>
                <c:pt idx="325">
                  <c:v>8.2121656760604651</c:v>
                </c:pt>
                <c:pt idx="326">
                  <c:v>8.3654792594315381</c:v>
                </c:pt>
                <c:pt idx="327">
                  <c:v>8.5216545815664517</c:v>
                </c:pt>
                <c:pt idx="328">
                  <c:v>8.6807450411723721</c:v>
                </c:pt>
                <c:pt idx="329">
                  <c:v>8.8428050326597258</c:v>
                </c:pt>
                <c:pt idx="330">
                  <c:v>9.0078899646878767</c:v>
                </c:pt>
                <c:pt idx="331">
                  <c:v>9.1760562790453264</c:v>
                </c:pt>
                <c:pt idx="332">
                  <c:v>9.3473614698904726</c:v>
                </c:pt>
                <c:pt idx="333">
                  <c:v>9.5218641033382596</c:v>
                </c:pt>
                <c:pt idx="334">
                  <c:v>9.699623837420404</c:v>
                </c:pt>
                <c:pt idx="335">
                  <c:v>9.8807014424130557</c:v>
                </c:pt>
                <c:pt idx="336">
                  <c:v>10.065158821534283</c:v>
                </c:pt>
                <c:pt idx="337">
                  <c:v>10.253059032041051</c:v>
                </c:pt>
                <c:pt idx="338">
                  <c:v>10.444466306699383</c:v>
                </c:pt>
                <c:pt idx="339">
                  <c:v>10.639446075669866</c:v>
                </c:pt>
                <c:pt idx="340">
                  <c:v>10.838064988784367</c:v>
                </c:pt>
                <c:pt idx="341">
                  <c:v>11.040390938250084</c:v>
                </c:pt>
                <c:pt idx="342">
                  <c:v>11.246493081758672</c:v>
                </c:pt>
                <c:pt idx="343">
                  <c:v>11.456441866041587</c:v>
                </c:pt>
                <c:pt idx="344">
                  <c:v>11.670309050844253</c:v>
                </c:pt>
                <c:pt idx="345">
                  <c:v>11.888167733361797</c:v>
                </c:pt>
                <c:pt idx="346">
                  <c:v>12.11009237311157</c:v>
                </c:pt>
                <c:pt idx="347">
                  <c:v>12.336158817279284</c:v>
                </c:pt>
                <c:pt idx="348">
                  <c:v>12.56644432652979</c:v>
                </c:pt>
                <c:pt idx="349">
                  <c:v>12.801027601291139</c:v>
                </c:pt>
                <c:pt idx="350">
                  <c:v>13.039988808538055</c:v>
                </c:pt>
                <c:pt idx="351">
                  <c:v>13.283409609055639</c:v>
                </c:pt>
                <c:pt idx="352">
                  <c:v>13.531373185223629</c:v>
                </c:pt>
                <c:pt idx="353">
                  <c:v>13.783964269300668</c:v>
                </c:pt>
                <c:pt idx="354">
                  <c:v>14.041269172246871</c:v>
                </c:pt>
                <c:pt idx="355">
                  <c:v>14.303375813061962</c:v>
                </c:pt>
                <c:pt idx="356">
                  <c:v>14.570373748688894</c:v>
                </c:pt>
                <c:pt idx="357">
                  <c:v>14.842354204445655</c:v>
                </c:pt>
                <c:pt idx="358">
                  <c:v>15.119410105041197</c:v>
                </c:pt>
                <c:pt idx="359">
                  <c:v>15.40163610615673</c:v>
                </c:pt>
                <c:pt idx="360">
                  <c:v>15.689128626602837</c:v>
                </c:pt>
                <c:pt idx="361">
                  <c:v>15.981985881090623</c:v>
                </c:pt>
                <c:pt idx="362">
                  <c:v>16.280307913585489</c:v>
                </c:pt>
                <c:pt idx="363">
                  <c:v>16.584196631301097</c:v>
                </c:pt>
                <c:pt idx="364">
                  <c:v>16.893755839297569</c:v>
                </c:pt>
                <c:pt idx="365">
                  <c:v>17.209091275743731</c:v>
                </c:pt>
                <c:pt idx="366">
                  <c:v>17.530310647803958</c:v>
                </c:pt>
                <c:pt idx="367">
                  <c:v>17.857523668216004</c:v>
                </c:pt>
                <c:pt idx="368">
                  <c:v>18.190842092517642</c:v>
                </c:pt>
                <c:pt idx="369">
                  <c:v>18.530379756979983</c:v>
                </c:pt>
                <c:pt idx="370">
                  <c:v>18.876252617235082</c:v>
                </c:pt>
                <c:pt idx="371">
                  <c:v>19.228578787606011</c:v>
                </c:pt>
                <c:pt idx="372">
                  <c:v>19.587478581184769</c:v>
                </c:pt>
                <c:pt idx="373">
                  <c:v>19.953074550621068</c:v>
                </c:pt>
                <c:pt idx="374">
                  <c:v>20.325491529694091</c:v>
                </c:pt>
                <c:pt idx="375">
                  <c:v>20.704856675619794</c:v>
                </c:pt>
                <c:pt idx="376">
                  <c:v>21.091299512166643</c:v>
                </c:pt>
                <c:pt idx="377">
                  <c:v>21.48495197353941</c:v>
                </c:pt>
                <c:pt idx="378">
                  <c:v>21.88594844909835</c:v>
                </c:pt>
                <c:pt idx="379">
                  <c:v>22.294425828871908</c:v>
                </c:pt>
                <c:pt idx="380">
                  <c:v>22.710523549939126</c:v>
                </c:pt>
                <c:pt idx="381">
                  <c:v>23.134383643636511</c:v>
                </c:pt>
                <c:pt idx="382">
                  <c:v>23.566150783656212</c:v>
                </c:pt>
                <c:pt idx="383">
                  <c:v>24.005972335018441</c:v>
                </c:pt>
                <c:pt idx="384">
                  <c:v>24.453998403940204</c:v>
                </c:pt>
                <c:pt idx="385">
                  <c:v>24.910381888637858</c:v>
                </c:pt>
                <c:pt idx="386">
                  <c:v>25.375278531038475</c:v>
                </c:pt>
                <c:pt idx="387">
                  <c:v>25.848846969471879</c:v>
                </c:pt>
                <c:pt idx="388">
                  <c:v>26.331248792296492</c:v>
                </c:pt>
                <c:pt idx="389">
                  <c:v>26.822648592547694</c:v>
                </c:pt>
                <c:pt idx="390">
                  <c:v>27.32321402354728</c:v>
                </c:pt>
                <c:pt idx="391">
                  <c:v>27.833115855580445</c:v>
                </c:pt>
                <c:pt idx="392">
                  <c:v>28.352528033562294</c:v>
                </c:pt>
                <c:pt idx="393">
                  <c:v>28.881627735809161</c:v>
                </c:pt>
                <c:pt idx="394">
                  <c:v>29.420595433857898</c:v>
                </c:pt>
                <c:pt idx="395">
                  <c:v>29.969614953381097</c:v>
                </c:pt>
                <c:pt idx="396">
                  <c:v>30.52887353624692</c:v>
                </c:pt>
                <c:pt idx="397">
                  <c:v>31.098561903671225</c:v>
                </c:pt>
                <c:pt idx="398">
                  <c:v>31.678874320575915</c:v>
                </c:pt>
                <c:pt idx="399">
                  <c:v>32.270008661073007</c:v>
                </c:pt>
                <c:pt idx="400">
                  <c:v>32.872166475201084</c:v>
                </c:pt>
                <c:pt idx="401">
                  <c:v>33.485553056825211</c:v>
                </c:pt>
                <c:pt idx="402">
                  <c:v>34.110377512835612</c:v>
                </c:pt>
                <c:pt idx="403">
                  <c:v>34.746852833557114</c:v>
                </c:pt>
                <c:pt idx="404">
                  <c:v>35.395195964486902</c:v>
                </c:pt>
                <c:pt idx="405">
                  <c:v>36.055627879321946</c:v>
                </c:pt>
                <c:pt idx="406">
                  <c:v>36.72837365431019</c:v>
                </c:pt>
                <c:pt idx="407">
                  <c:v>37.413662543991222</c:v>
                </c:pt>
                <c:pt idx="408">
                  <c:v>38.111728058270955</c:v>
                </c:pt>
                <c:pt idx="409">
                  <c:v>38.822808040953987</c:v>
                </c:pt>
                <c:pt idx="410">
                  <c:v>39.547144749652944</c:v>
                </c:pt>
                <c:pt idx="411">
                  <c:v>40.284984937203262</c:v>
                </c:pt>
                <c:pt idx="412">
                  <c:v>41.036579934510883</c:v>
                </c:pt>
                <c:pt idx="413">
                  <c:v>41.802185734960403</c:v>
                </c:pt>
                <c:pt idx="414">
                  <c:v>42.582063080297303</c:v>
                </c:pt>
                <c:pt idx="415">
                  <c:v>43.376477548124512</c:v>
                </c:pt>
                <c:pt idx="416">
                  <c:v>44.185699640968323</c:v>
                </c:pt>
                <c:pt idx="417">
                  <c:v>45.010004876932271</c:v>
                </c:pt>
                <c:pt idx="418">
                  <c:v>45.849673882057232</c:v>
                </c:pt>
                <c:pt idx="419">
                  <c:v>46.70499248428905</c:v>
                </c:pt>
                <c:pt idx="420">
                  <c:v>47.576251809213318</c:v>
                </c:pt>
                <c:pt idx="421">
                  <c:v>48.463748377452703</c:v>
                </c:pt>
                <c:pt idx="422">
                  <c:v>49.367784203912834</c:v>
                </c:pt>
                <c:pt idx="423">
                  <c:v>50.288666898728479</c:v>
                </c:pt>
                <c:pt idx="424">
                  <c:v>51.226709770130583</c:v>
                </c:pt>
                <c:pt idx="425">
                  <c:v>52.182231929080899</c:v>
                </c:pt>
                <c:pt idx="426">
                  <c:v>53.155558395882053</c:v>
                </c:pt>
                <c:pt idx="427">
                  <c:v>54.147020208627509</c:v>
                </c:pt>
                <c:pt idx="428">
                  <c:v>55.156954533681528</c:v>
                </c:pt>
                <c:pt idx="429">
                  <c:v>56.185704778099534</c:v>
                </c:pt>
                <c:pt idx="430">
                  <c:v>57.233620704101213</c:v>
                </c:pt>
                <c:pt idx="431">
                  <c:v>58.301058545582237</c:v>
                </c:pt>
                <c:pt idx="432">
                  <c:v>59.388381126741933</c:v>
                </c:pt>
                <c:pt idx="433">
                  <c:v>60.495957982808704</c:v>
                </c:pt>
                <c:pt idx="434">
                  <c:v>61.624165483004617</c:v>
                </c:pt>
                <c:pt idx="435">
                  <c:v>62.773386955621845</c:v>
                </c:pt>
                <c:pt idx="436">
                  <c:v>63.944012815412407</c:v>
                </c:pt>
                <c:pt idx="437">
                  <c:v>65.136440693207078</c:v>
                </c:pt>
                <c:pt idx="438">
                  <c:v>66.351075567940825</c:v>
                </c:pt>
                <c:pt idx="439">
                  <c:v>67.588329900925601</c:v>
                </c:pt>
                <c:pt idx="440">
                  <c:v>68.848623772577866</c:v>
                </c:pt>
                <c:pt idx="441">
                  <c:v>70.132385021646314</c:v>
                </c:pt>
                <c:pt idx="442">
                  <c:v>71.440049386800183</c:v>
                </c:pt>
                <c:pt idx="443">
                  <c:v>72.772060650844651</c:v>
                </c:pt>
                <c:pt idx="444">
                  <c:v>74.128870787420055</c:v>
                </c:pt>
                <c:pt idx="445">
                  <c:v>75.510940110426418</c:v>
                </c:pt>
                <c:pt idx="446">
                  <c:v>76.918737425967265</c:v>
                </c:pt>
                <c:pt idx="447">
                  <c:v>78.352740187094241</c:v>
                </c:pt>
                <c:pt idx="448">
                  <c:v>79.813434651209718</c:v>
                </c:pt>
                <c:pt idx="449">
                  <c:v>81.301316040391612</c:v>
                </c:pt>
                <c:pt idx="450">
                  <c:v>82.816888704401208</c:v>
                </c:pt>
                <c:pt idx="451">
                  <c:v>84.360666286631385</c:v>
                </c:pt>
                <c:pt idx="452">
                  <c:v>85.933171893088911</c:v>
                </c:pt>
                <c:pt idx="453">
                  <c:v>87.534938264170705</c:v>
                </c:pt>
                <c:pt idx="454">
                  <c:v>89.1665079496197</c:v>
                </c:pt>
                <c:pt idx="455">
                  <c:v>90.828433486453832</c:v>
                </c:pt>
                <c:pt idx="456">
                  <c:v>92.521277580160131</c:v>
                </c:pt>
                <c:pt idx="457">
                  <c:v>94.245613288891946</c:v>
                </c:pt>
                <c:pt idx="458">
                  <c:v>96.002024211056778</c:v>
                </c:pt>
                <c:pt idx="459">
                  <c:v>97.791104676049144</c:v>
                </c:pt>
                <c:pt idx="460">
                  <c:v>99.613459938505002</c:v>
                </c:pt>
                <c:pt idx="461">
                  <c:v>101.46970637574304</c:v>
                </c:pt>
                <c:pt idx="462">
                  <c:v>103.36047168875302</c:v>
                </c:pt>
                <c:pt idx="463">
                  <c:v>105.28639510676476</c:v>
                </c:pt>
                <c:pt idx="464">
                  <c:v>107.24812759520137</c:v>
                </c:pt>
                <c:pt idx="465">
                  <c:v>109.24633206738326</c:v>
                </c:pt>
                <c:pt idx="466">
                  <c:v>111.28168359981555</c:v>
                </c:pt>
                <c:pt idx="467">
                  <c:v>113.35486965133987</c:v>
                </c:pt>
                <c:pt idx="468">
                  <c:v>115.4665902858851</c:v>
                </c:pt>
                <c:pt idx="469">
                  <c:v>117.61755839923353</c:v>
                </c:pt>
                <c:pt idx="470">
                  <c:v>119.80849994956043</c:v>
                </c:pt>
                <c:pt idx="471">
                  <c:v>122.04015419212556</c:v>
                </c:pt>
                <c:pt idx="472">
                  <c:v>124.31327391777177</c:v>
                </c:pt>
                <c:pt idx="473">
                  <c:v>126.62862569570552</c:v>
                </c:pt>
                <c:pt idx="474">
                  <c:v>128.98699012027464</c:v>
                </c:pt>
                <c:pt idx="475">
                  <c:v>131.38916206218255</c:v>
                </c:pt>
                <c:pt idx="476">
                  <c:v>133.83595092374526</c:v>
                </c:pt>
                <c:pt idx="477">
                  <c:v>136.32818089861212</c:v>
                </c:pt>
                <c:pt idx="478">
                  <c:v>138.86669123600223</c:v>
                </c:pt>
                <c:pt idx="479">
                  <c:v>141.45233650921364</c:v>
                </c:pt>
                <c:pt idx="480">
                  <c:v>144.08598688885286</c:v>
                </c:pt>
                <c:pt idx="481">
                  <c:v>146.76852842053813</c:v>
                </c:pt>
                <c:pt idx="482">
                  <c:v>149.50086330751674</c:v>
                </c:pt>
                <c:pt idx="483">
                  <c:v>152.28391019774517</c:v>
                </c:pt>
                <c:pt idx="484">
                  <c:v>155.11860447600884</c:v>
                </c:pt>
                <c:pt idx="485">
                  <c:v>158.00589856079387</c:v>
                </c:pt>
                <c:pt idx="486">
                  <c:v>160.94676220632937</c:v>
                </c:pt>
                <c:pt idx="487">
                  <c:v>163.94218280940186</c:v>
                </c:pt>
                <c:pt idx="488">
                  <c:v>166.99316572138923</c:v>
                </c:pt>
                <c:pt idx="489">
                  <c:v>170.10073456564533</c:v>
                </c:pt>
                <c:pt idx="490">
                  <c:v>173.26593155981573</c:v>
                </c:pt>
                <c:pt idx="491">
                  <c:v>176.48981784374519</c:v>
                </c:pt>
                <c:pt idx="492">
                  <c:v>179.77347381257277</c:v>
                </c:pt>
                <c:pt idx="493">
                  <c:v>183.11799945559324</c:v>
                </c:pt>
                <c:pt idx="494">
                  <c:v>186.52451470032611</c:v>
                </c:pt>
                <c:pt idx="495">
                  <c:v>189.9941597624329</c:v>
                </c:pt>
                <c:pt idx="496">
                  <c:v>193.52809550120764</c:v>
                </c:pt>
                <c:pt idx="497">
                  <c:v>197.12750378104647</c:v>
                </c:pt>
                <c:pt idx="498">
                  <c:v>200.79358783848147</c:v>
                </c:pt>
                <c:pt idx="499">
                  <c:v>204.52757265527543</c:v>
                </c:pt>
                <c:pt idx="500">
                  <c:v>208.33070533769387</c:v>
                </c:pt>
                <c:pt idx="501">
                  <c:v>212.20425550149957</c:v>
                </c:pt>
                <c:pt idx="502">
                  <c:v>216.14951566340642</c:v>
                </c:pt>
                <c:pt idx="503">
                  <c:v>220.16780163855947</c:v>
                </c:pt>
                <c:pt idx="504">
                  <c:v>224.26045294457435</c:v>
                </c:pt>
                <c:pt idx="505">
                  <c:v>228.42883321165573</c:v>
                </c:pt>
                <c:pt idx="506">
                  <c:v>232.67433059940959</c:v>
                </c:pt>
                <c:pt idx="507">
                  <c:v>236.99835822003661</c:v>
                </c:pt>
                <c:pt idx="508">
                  <c:v>241.40235456839582</c:v>
                </c:pt>
                <c:pt idx="509">
                  <c:v>245.88778395843838</c:v>
                </c:pt>
                <c:pt idx="510">
                  <c:v>250.45613696652981</c:v>
                </c:pt>
                <c:pt idx="511">
                  <c:v>255.1089308818664</c:v>
                </c:pt>
                <c:pt idx="512">
                  <c:v>259.84771016337982</c:v>
                </c:pt>
                <c:pt idx="513">
                  <c:v>264.67404690398143</c:v>
                </c:pt>
                <c:pt idx="514">
                  <c:v>269.58954130160419</c:v>
                </c:pt>
                <c:pt idx="515">
                  <c:v>274.59582213779504</c:v>
                </c:pt>
                <c:pt idx="516">
                  <c:v>279.69454726299591</c:v>
                </c:pt>
                <c:pt idx="517">
                  <c:v>284.88740408955164</c:v>
                </c:pt>
                <c:pt idx="518">
                  <c:v>290.17611009174107</c:v>
                </c:pt>
                <c:pt idx="519">
                  <c:v>295.56241331367346</c:v>
                </c:pt>
                <c:pt idx="520">
                  <c:v>301.04809288416072</c:v>
                </c:pt>
                <c:pt idx="521">
                  <c:v>306.63495953943129</c:v>
                </c:pt>
                <c:pt idx="522">
                  <c:v>312.3248561536966</c:v>
                </c:pt>
                <c:pt idx="523">
                  <c:v>318.11965827691529</c:v>
                </c:pt>
                <c:pt idx="524">
                  <c:v>324.0212746807083</c:v>
                </c:pt>
                <c:pt idx="525">
                  <c:v>330.03164791187373</c:v>
                </c:pt>
                <c:pt idx="526">
                  <c:v>336.15275485410166</c:v>
                </c:pt>
                <c:pt idx="527">
                  <c:v>342.38660729719777</c:v>
                </c:pt>
                <c:pt idx="528">
                  <c:v>348.73525251466344</c:v>
                </c:pt>
                <c:pt idx="529">
                  <c:v>355.20077384899196</c:v>
                </c:pt>
                <c:pt idx="530">
                  <c:v>361.78529130564857</c:v>
                </c:pt>
                <c:pt idx="531">
                  <c:v>368.49096215450845</c:v>
                </c:pt>
                <c:pt idx="532">
                  <c:v>375.31998153978202</c:v>
                </c:pt>
                <c:pt idx="533">
                  <c:v>382.27458309859139</c:v>
                </c:pt>
                <c:pt idx="534">
                  <c:v>389.3570395870629</c:v>
                </c:pt>
                <c:pt idx="535">
                  <c:v>396.56966351538722</c:v>
                </c:pt>
                <c:pt idx="536">
                  <c:v>403.91480779073754</c:v>
                </c:pt>
                <c:pt idx="537">
                  <c:v>411.39486636923175</c:v>
                </c:pt>
                <c:pt idx="538">
                  <c:v>419.01227491549071</c:v>
                </c:pt>
                <c:pt idx="539">
                  <c:v>426.7695114713315</c:v>
                </c:pt>
                <c:pt idx="540">
                  <c:v>434.66909713230052</c:v>
                </c:pt>
                <c:pt idx="541">
                  <c:v>442.71359673350889</c:v>
                </c:pt>
                <c:pt idx="542">
                  <c:v>450.90561954297664</c:v>
                </c:pt>
                <c:pt idx="543">
                  <c:v>459.24781996398451</c:v>
                </c:pt>
                <c:pt idx="544">
                  <c:v>467.74289824615698</c:v>
                </c:pt>
                <c:pt idx="545">
                  <c:v>476.39360120433776</c:v>
                </c:pt>
                <c:pt idx="546">
                  <c:v>485.20272294647293</c:v>
                </c:pt>
                <c:pt idx="547">
                  <c:v>494.17310560951955</c:v>
                </c:pt>
                <c:pt idx="548">
                  <c:v>503.30764010443818</c:v>
                </c:pt>
                <c:pt idx="549">
                  <c:v>512.60926686866515</c:v>
                </c:pt>
                <c:pt idx="550">
                  <c:v>522.08097662762884</c:v>
                </c:pt>
                <c:pt idx="551">
                  <c:v>531.72581116409128</c:v>
                </c:pt>
                <c:pt idx="552">
                  <c:v>541.54686409638089</c:v>
                </c:pt>
                <c:pt idx="553">
                  <c:v>551.54728166392306</c:v>
                </c:pt>
                <c:pt idx="554">
                  <c:v>561.73026352164743</c:v>
                </c:pt>
                <c:pt idx="555">
                  <c:v>572.09906354173654</c:v>
                </c:pt>
                <c:pt idx="556">
                  <c:v>582.65699062426938</c:v>
                </c:pt>
                <c:pt idx="557">
                  <c:v>593.40740951463886</c:v>
                </c:pt>
                <c:pt idx="558">
                  <c:v>604.3537416291183</c:v>
                </c:pt>
                <c:pt idx="559">
                  <c:v>615.49946588862076</c:v>
                </c:pt>
                <c:pt idx="560">
                  <c:v>626.84811955889745</c:v>
                </c:pt>
                <c:pt idx="561">
                  <c:v>638.40329909884895</c:v>
                </c:pt>
                <c:pt idx="562">
                  <c:v>650.16866101543565</c:v>
                </c:pt>
                <c:pt idx="563">
                  <c:v>662.14792272647901</c:v>
                </c:pt>
                <c:pt idx="564">
                  <c:v>674.34486342916352</c:v>
                </c:pt>
                <c:pt idx="565">
                  <c:v>686.76332497611293</c:v>
                </c:pt>
                <c:pt idx="566">
                  <c:v>699.40721275703982</c:v>
                </c:pt>
                <c:pt idx="567">
                  <c:v>712.28049658783857</c:v>
                </c:pt>
                <c:pt idx="568">
                  <c:v>725.38721160426212</c:v>
                </c:pt>
                <c:pt idx="569">
                  <c:v>738.73145916187059</c:v>
                </c:pt>
                <c:pt idx="570">
                  <c:v>752.31740774216451</c:v>
                </c:pt>
                <c:pt idx="571">
                  <c:v>766.14929386243602</c:v>
                </c:pt>
                <c:pt idx="572">
                  <c:v>780.23142299163737</c:v>
                </c:pt>
                <c:pt idx="573">
                  <c:v>794.56817046992364</c:v>
                </c:pt>
                <c:pt idx="574">
                  <c:v>809.16398243343428</c:v>
                </c:pt>
                <c:pt idx="575">
                  <c:v>824.02337674156297</c:v>
                </c:pt>
                <c:pt idx="576">
                  <c:v>839.1509439086949</c:v>
                </c:pt>
                <c:pt idx="577">
                  <c:v>854.55134803806141</c:v>
                </c:pt>
                <c:pt idx="578">
                  <c:v>870.22932775953814</c:v>
                </c:pt>
                <c:pt idx="579">
                  <c:v>886.18969716786523</c:v>
                </c:pt>
                <c:pt idx="580">
                  <c:v>902.4373467634432</c:v>
                </c:pt>
                <c:pt idx="581">
                  <c:v>918.9772443947877</c:v>
                </c:pt>
                <c:pt idx="582">
                  <c:v>935.8144362002422</c:v>
                </c:pt>
                <c:pt idx="583">
                  <c:v>952.95404755087657</c:v>
                </c:pt>
                <c:pt idx="584">
                  <c:v>970.40128399194509</c:v>
                </c:pt>
                <c:pt idx="585">
                  <c:v>988.16143218461366</c:v>
                </c:pt>
                <c:pt idx="586">
                  <c:v>1006.2398608439835</c:v>
                </c:pt>
                <c:pt idx="587">
                  <c:v>1024.6420216762999</c:v>
                </c:pt>
                <c:pt idx="588">
                  <c:v>1043.3734503116066</c:v>
                </c:pt>
                <c:pt idx="589">
                  <c:v>1062.439767234202</c:v>
                </c:pt>
                <c:pt idx="590">
                  <c:v>1081.8466787065991</c:v>
                </c:pt>
                <c:pt idx="591">
                  <c:v>1101.5999776885583</c:v>
                </c:pt>
                <c:pt idx="592">
                  <c:v>1121.7055447511884</c:v>
                </c:pt>
                <c:pt idx="593">
                  <c:v>1142.1693489812678</c:v>
                </c:pt>
                <c:pt idx="594">
                  <c:v>1162.9974488795779</c:v>
                </c:pt>
                <c:pt idx="595">
                  <c:v>1184.1959932485552</c:v>
                </c:pt>
                <c:pt idx="596">
                  <c:v>1205.7712220716494</c:v>
                </c:pt>
                <c:pt idx="597">
                  <c:v>1227.7294673792785</c:v>
                </c:pt>
                <c:pt idx="598">
                  <c:v>1250.0771541042777</c:v>
                </c:pt>
                <c:pt idx="599">
                  <c:v>1272.8208009226364</c:v>
                </c:pt>
                <c:pt idx="600">
                  <c:v>1295.9670210814656</c:v>
                </c:pt>
                <c:pt idx="601">
                  <c:v>1319.5225232088123</c:v>
                </c:pt>
                <c:pt idx="602">
                  <c:v>1343.4941121076554</c:v>
                </c:pt>
                <c:pt idx="603">
                  <c:v>1367.888689532323</c:v>
                </c:pt>
                <c:pt idx="604">
                  <c:v>1392.7132549428497</c:v>
                </c:pt>
                <c:pt idx="605">
                  <c:v>1417.9749062400952</c:v>
                </c:pt>
                <c:pt idx="606">
                  <c:v>1443.6808404764597</c:v>
                </c:pt>
                <c:pt idx="607">
                  <c:v>1469.8383545444813</c:v>
                </c:pt>
                <c:pt idx="608">
                  <c:v>1496.4548458367208</c:v>
                </c:pt>
                <c:pt idx="609">
                  <c:v>1523.5378128804441</c:v>
                </c:pt>
                <c:pt idx="610">
                  <c:v>1551.0948559409007</c:v>
                </c:pt>
                <c:pt idx="611">
                  <c:v>1579.1336775961827</c:v>
                </c:pt>
                <c:pt idx="612">
                  <c:v>1607.6620832760527</c:v>
                </c:pt>
                <c:pt idx="613">
                  <c:v>1636.6879817672161</c:v>
                </c:pt>
                <c:pt idx="614">
                  <c:v>1666.2193856831873</c:v>
                </c:pt>
                <c:pt idx="615">
                  <c:v>1696.2644118921016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8C9-434A-904C-0F5434723B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9186608"/>
        <c:axId val="519180048"/>
      </c:scatterChart>
      <c:valAx>
        <c:axId val="5191866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&quot;月&quot;d&quot;日&quot;;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19180048"/>
        <c:crosses val="autoZero"/>
        <c:crossBetween val="midCat"/>
      </c:valAx>
      <c:valAx>
        <c:axId val="5191800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1918660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大阪</a:t>
            </a:r>
          </a:p>
        </c:rich>
      </c:tx>
      <c:layout>
        <c:manualLayout>
          <c:xMode val="edge"/>
          <c:yMode val="edge"/>
          <c:x val="0.45393744531933511"/>
          <c:y val="6.481481481481481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新規感染者数!$L$459:$L$873</c:f>
              <c:numCache>
                <c:formatCode>m"月"d"日"</c:formatCode>
                <c:ptCount val="415"/>
                <c:pt idx="0">
                  <c:v>44147</c:v>
                </c:pt>
                <c:pt idx="1">
                  <c:v>44148</c:v>
                </c:pt>
                <c:pt idx="2" formatCode="m&quot;月&quot;d&quot;日&quot;;@">
                  <c:v>44149</c:v>
                </c:pt>
                <c:pt idx="3" formatCode="m&quot;月&quot;d&quot;日&quot;;@">
                  <c:v>44150</c:v>
                </c:pt>
                <c:pt idx="4" formatCode="m&quot;月&quot;d&quot;日&quot;;@">
                  <c:v>44151</c:v>
                </c:pt>
                <c:pt idx="5" formatCode="m&quot;月&quot;d&quot;日&quot;;@">
                  <c:v>44152</c:v>
                </c:pt>
                <c:pt idx="6" formatCode="m&quot;月&quot;d&quot;日&quot;;@">
                  <c:v>44153</c:v>
                </c:pt>
                <c:pt idx="7" formatCode="m&quot;月&quot;d&quot;日&quot;;@">
                  <c:v>44154</c:v>
                </c:pt>
                <c:pt idx="8" formatCode="m&quot;月&quot;d&quot;日&quot;;@">
                  <c:v>44155</c:v>
                </c:pt>
                <c:pt idx="9" formatCode="m&quot;月&quot;d&quot;日&quot;;@">
                  <c:v>44156</c:v>
                </c:pt>
                <c:pt idx="10" formatCode="m&quot;月&quot;d&quot;日&quot;;@">
                  <c:v>44157</c:v>
                </c:pt>
                <c:pt idx="11" formatCode="m&quot;月&quot;d&quot;日&quot;;@">
                  <c:v>44158</c:v>
                </c:pt>
                <c:pt idx="12" formatCode="m&quot;月&quot;d&quot;日&quot;;@">
                  <c:v>44159</c:v>
                </c:pt>
                <c:pt idx="13" formatCode="m&quot;月&quot;d&quot;日&quot;;@">
                  <c:v>44160</c:v>
                </c:pt>
                <c:pt idx="14" formatCode="m&quot;月&quot;d&quot;日&quot;;@">
                  <c:v>44161</c:v>
                </c:pt>
                <c:pt idx="15" formatCode="m&quot;月&quot;d&quot;日&quot;;@">
                  <c:v>44162</c:v>
                </c:pt>
                <c:pt idx="16" formatCode="m&quot;月&quot;d&quot;日&quot;;@">
                  <c:v>44163</c:v>
                </c:pt>
                <c:pt idx="17" formatCode="m&quot;月&quot;d&quot;日&quot;;@">
                  <c:v>44164</c:v>
                </c:pt>
                <c:pt idx="18" formatCode="m&quot;月&quot;d&quot;日&quot;;@">
                  <c:v>44165</c:v>
                </c:pt>
                <c:pt idx="19" formatCode="m&quot;月&quot;d&quot;日&quot;;@">
                  <c:v>44166</c:v>
                </c:pt>
                <c:pt idx="20" formatCode="m&quot;月&quot;d&quot;日&quot;;@">
                  <c:v>44167</c:v>
                </c:pt>
                <c:pt idx="21" formatCode="m&quot;月&quot;d&quot;日&quot;;@">
                  <c:v>44168</c:v>
                </c:pt>
                <c:pt idx="22" formatCode="m&quot;月&quot;d&quot;日&quot;;@">
                  <c:v>44169</c:v>
                </c:pt>
                <c:pt idx="23" formatCode="m&quot;月&quot;d&quot;日&quot;;@">
                  <c:v>44170</c:v>
                </c:pt>
                <c:pt idx="24" formatCode="m&quot;月&quot;d&quot;日&quot;;@">
                  <c:v>44171</c:v>
                </c:pt>
                <c:pt idx="25" formatCode="m&quot;月&quot;d&quot;日&quot;;@">
                  <c:v>44172</c:v>
                </c:pt>
                <c:pt idx="26" formatCode="m&quot;月&quot;d&quot;日&quot;;@">
                  <c:v>44173</c:v>
                </c:pt>
                <c:pt idx="27" formatCode="m&quot;月&quot;d&quot;日&quot;;@">
                  <c:v>44174</c:v>
                </c:pt>
                <c:pt idx="28" formatCode="m&quot;月&quot;d&quot;日&quot;;@">
                  <c:v>44175</c:v>
                </c:pt>
                <c:pt idx="29" formatCode="m&quot;月&quot;d&quot;日&quot;;@">
                  <c:v>44176</c:v>
                </c:pt>
                <c:pt idx="30" formatCode="m&quot;月&quot;d&quot;日&quot;;@">
                  <c:v>44177</c:v>
                </c:pt>
                <c:pt idx="31" formatCode="m&quot;月&quot;d&quot;日&quot;;@">
                  <c:v>44178</c:v>
                </c:pt>
                <c:pt idx="32" formatCode="m&quot;月&quot;d&quot;日&quot;;@">
                  <c:v>44179</c:v>
                </c:pt>
                <c:pt idx="33" formatCode="m&quot;月&quot;d&quot;日&quot;;@">
                  <c:v>44180</c:v>
                </c:pt>
                <c:pt idx="34" formatCode="m&quot;月&quot;d&quot;日&quot;;@">
                  <c:v>44181</c:v>
                </c:pt>
                <c:pt idx="35" formatCode="m&quot;月&quot;d&quot;日&quot;;@">
                  <c:v>44182</c:v>
                </c:pt>
                <c:pt idx="36" formatCode="m&quot;月&quot;d&quot;日&quot;;@">
                  <c:v>44183</c:v>
                </c:pt>
                <c:pt idx="37" formatCode="m&quot;月&quot;d&quot;日&quot;;@">
                  <c:v>44184</c:v>
                </c:pt>
                <c:pt idx="38" formatCode="m&quot;月&quot;d&quot;日&quot;;@">
                  <c:v>44185</c:v>
                </c:pt>
                <c:pt idx="39" formatCode="m&quot;月&quot;d&quot;日&quot;;@">
                  <c:v>44186</c:v>
                </c:pt>
                <c:pt idx="40" formatCode="m&quot;月&quot;d&quot;日&quot;;@">
                  <c:v>44187</c:v>
                </c:pt>
                <c:pt idx="41" formatCode="m&quot;月&quot;d&quot;日&quot;;@">
                  <c:v>44188</c:v>
                </c:pt>
                <c:pt idx="42" formatCode="m&quot;月&quot;d&quot;日&quot;;@">
                  <c:v>44189</c:v>
                </c:pt>
                <c:pt idx="43" formatCode="m&quot;月&quot;d&quot;日&quot;;@">
                  <c:v>44190</c:v>
                </c:pt>
                <c:pt idx="44" formatCode="m&quot;月&quot;d&quot;日&quot;;@">
                  <c:v>44191</c:v>
                </c:pt>
                <c:pt idx="45" formatCode="m&quot;月&quot;d&quot;日&quot;;@">
                  <c:v>44192</c:v>
                </c:pt>
                <c:pt idx="46" formatCode="m&quot;月&quot;d&quot;日&quot;;@">
                  <c:v>44193</c:v>
                </c:pt>
                <c:pt idx="47" formatCode="m&quot;月&quot;d&quot;日&quot;;@">
                  <c:v>44194</c:v>
                </c:pt>
                <c:pt idx="48" formatCode="m&quot;月&quot;d&quot;日&quot;;@">
                  <c:v>44195</c:v>
                </c:pt>
                <c:pt idx="49" formatCode="m&quot;月&quot;d&quot;日&quot;;@">
                  <c:v>44196</c:v>
                </c:pt>
                <c:pt idx="50" formatCode="m&quot;月&quot;d&quot;日&quot;;@">
                  <c:v>44197</c:v>
                </c:pt>
                <c:pt idx="51" formatCode="m&quot;月&quot;d&quot;日&quot;;@">
                  <c:v>44198</c:v>
                </c:pt>
                <c:pt idx="52" formatCode="m&quot;月&quot;d&quot;日&quot;;@">
                  <c:v>44199</c:v>
                </c:pt>
                <c:pt idx="53" formatCode="m&quot;月&quot;d&quot;日&quot;;@">
                  <c:v>44200</c:v>
                </c:pt>
                <c:pt idx="54" formatCode="m&quot;月&quot;d&quot;日&quot;;@">
                  <c:v>44201</c:v>
                </c:pt>
                <c:pt idx="55" formatCode="m&quot;月&quot;d&quot;日&quot;;@">
                  <c:v>44202</c:v>
                </c:pt>
                <c:pt idx="56" formatCode="m&quot;月&quot;d&quot;日&quot;;@">
                  <c:v>44203</c:v>
                </c:pt>
                <c:pt idx="57" formatCode="m&quot;月&quot;d&quot;日&quot;;@">
                  <c:v>44204</c:v>
                </c:pt>
                <c:pt idx="58" formatCode="m&quot;月&quot;d&quot;日&quot;;@">
                  <c:v>44205</c:v>
                </c:pt>
                <c:pt idx="59" formatCode="m&quot;月&quot;d&quot;日&quot;;@">
                  <c:v>44206</c:v>
                </c:pt>
                <c:pt idx="60" formatCode="m&quot;月&quot;d&quot;日&quot;;@">
                  <c:v>44207</c:v>
                </c:pt>
                <c:pt idx="61" formatCode="m&quot;月&quot;d&quot;日&quot;;@">
                  <c:v>44208</c:v>
                </c:pt>
                <c:pt idx="62" formatCode="m&quot;月&quot;d&quot;日&quot;;@">
                  <c:v>44209</c:v>
                </c:pt>
                <c:pt idx="63" formatCode="m&quot;月&quot;d&quot;日&quot;;@">
                  <c:v>44210</c:v>
                </c:pt>
                <c:pt idx="64" formatCode="m&quot;月&quot;d&quot;日&quot;;@">
                  <c:v>44211</c:v>
                </c:pt>
                <c:pt idx="65" formatCode="m&quot;月&quot;d&quot;日&quot;;@">
                  <c:v>44212</c:v>
                </c:pt>
                <c:pt idx="66" formatCode="m&quot;月&quot;d&quot;日&quot;;@">
                  <c:v>44213</c:v>
                </c:pt>
                <c:pt idx="67" formatCode="m&quot;月&quot;d&quot;日&quot;;@">
                  <c:v>44214</c:v>
                </c:pt>
                <c:pt idx="68" formatCode="m&quot;月&quot;d&quot;日&quot;;@">
                  <c:v>44215</c:v>
                </c:pt>
                <c:pt idx="69" formatCode="m&quot;月&quot;d&quot;日&quot;;@">
                  <c:v>44216</c:v>
                </c:pt>
                <c:pt idx="70" formatCode="m&quot;月&quot;d&quot;日&quot;;@">
                  <c:v>44217</c:v>
                </c:pt>
                <c:pt idx="71" formatCode="m&quot;月&quot;d&quot;日&quot;;@">
                  <c:v>44218</c:v>
                </c:pt>
                <c:pt idx="72" formatCode="m&quot;月&quot;d&quot;日&quot;;@">
                  <c:v>44219</c:v>
                </c:pt>
                <c:pt idx="73" formatCode="m&quot;月&quot;d&quot;日&quot;;@">
                  <c:v>44220</c:v>
                </c:pt>
                <c:pt idx="74" formatCode="m&quot;月&quot;d&quot;日&quot;;@">
                  <c:v>44221</c:v>
                </c:pt>
                <c:pt idx="75" formatCode="m&quot;月&quot;d&quot;日&quot;;@">
                  <c:v>44222</c:v>
                </c:pt>
                <c:pt idx="76" formatCode="m&quot;月&quot;d&quot;日&quot;;@">
                  <c:v>44223</c:v>
                </c:pt>
                <c:pt idx="77" formatCode="m&quot;月&quot;d&quot;日&quot;;@">
                  <c:v>44224</c:v>
                </c:pt>
                <c:pt idx="78" formatCode="m&quot;月&quot;d&quot;日&quot;;@">
                  <c:v>44225</c:v>
                </c:pt>
                <c:pt idx="79" formatCode="m&quot;月&quot;d&quot;日&quot;;@">
                  <c:v>44226</c:v>
                </c:pt>
                <c:pt idx="80" formatCode="m&quot;月&quot;d&quot;日&quot;;@">
                  <c:v>44227</c:v>
                </c:pt>
                <c:pt idx="81" formatCode="m&quot;月&quot;d&quot;日&quot;;@">
                  <c:v>44228</c:v>
                </c:pt>
                <c:pt idx="82" formatCode="m&quot;月&quot;d&quot;日&quot;;@">
                  <c:v>44229</c:v>
                </c:pt>
                <c:pt idx="83" formatCode="m&quot;月&quot;d&quot;日&quot;;@">
                  <c:v>44230</c:v>
                </c:pt>
                <c:pt idx="84" formatCode="m&quot;月&quot;d&quot;日&quot;;@">
                  <c:v>44231</c:v>
                </c:pt>
                <c:pt idx="85" formatCode="m&quot;月&quot;d&quot;日&quot;;@">
                  <c:v>44232</c:v>
                </c:pt>
                <c:pt idx="86" formatCode="m&quot;月&quot;d&quot;日&quot;;@">
                  <c:v>44233</c:v>
                </c:pt>
                <c:pt idx="87" formatCode="m&quot;月&quot;d&quot;日&quot;;@">
                  <c:v>44234</c:v>
                </c:pt>
                <c:pt idx="88" formatCode="m&quot;月&quot;d&quot;日&quot;;@">
                  <c:v>44235</c:v>
                </c:pt>
                <c:pt idx="89" formatCode="m&quot;月&quot;d&quot;日&quot;;@">
                  <c:v>44236</c:v>
                </c:pt>
                <c:pt idx="90" formatCode="m&quot;月&quot;d&quot;日&quot;;@">
                  <c:v>44237</c:v>
                </c:pt>
                <c:pt idx="91" formatCode="m&quot;月&quot;d&quot;日&quot;;@">
                  <c:v>44238</c:v>
                </c:pt>
                <c:pt idx="92" formatCode="m&quot;月&quot;d&quot;日&quot;;@">
                  <c:v>44239</c:v>
                </c:pt>
                <c:pt idx="93" formatCode="m&quot;月&quot;d&quot;日&quot;;@">
                  <c:v>44240</c:v>
                </c:pt>
                <c:pt idx="94" formatCode="m&quot;月&quot;d&quot;日&quot;;@">
                  <c:v>44241</c:v>
                </c:pt>
                <c:pt idx="95" formatCode="m&quot;月&quot;d&quot;日&quot;;@">
                  <c:v>44242</c:v>
                </c:pt>
                <c:pt idx="96" formatCode="m&quot;月&quot;d&quot;日&quot;;@">
                  <c:v>44243</c:v>
                </c:pt>
                <c:pt idx="97" formatCode="m&quot;月&quot;d&quot;日&quot;;@">
                  <c:v>44244</c:v>
                </c:pt>
                <c:pt idx="98" formatCode="m&quot;月&quot;d&quot;日&quot;;@">
                  <c:v>44245</c:v>
                </c:pt>
                <c:pt idx="99" formatCode="m&quot;月&quot;d&quot;日&quot;;@">
                  <c:v>44246</c:v>
                </c:pt>
                <c:pt idx="100" formatCode="m&quot;月&quot;d&quot;日&quot;;@">
                  <c:v>44247</c:v>
                </c:pt>
                <c:pt idx="101" formatCode="m&quot;月&quot;d&quot;日&quot;;@">
                  <c:v>44248</c:v>
                </c:pt>
                <c:pt idx="102" formatCode="m&quot;月&quot;d&quot;日&quot;;@">
                  <c:v>44249</c:v>
                </c:pt>
                <c:pt idx="103" formatCode="m&quot;月&quot;d&quot;日&quot;;@">
                  <c:v>44250</c:v>
                </c:pt>
                <c:pt idx="104" formatCode="m&quot;月&quot;d&quot;日&quot;;@">
                  <c:v>44251</c:v>
                </c:pt>
                <c:pt idx="105" formatCode="m&quot;月&quot;d&quot;日&quot;;@">
                  <c:v>44252</c:v>
                </c:pt>
                <c:pt idx="106" formatCode="m&quot;月&quot;d&quot;日&quot;;@">
                  <c:v>44253</c:v>
                </c:pt>
                <c:pt idx="107" formatCode="m&quot;月&quot;d&quot;日&quot;;@">
                  <c:v>44254</c:v>
                </c:pt>
                <c:pt idx="108" formatCode="m&quot;月&quot;d&quot;日&quot;;@">
                  <c:v>44255</c:v>
                </c:pt>
                <c:pt idx="109" formatCode="m&quot;月&quot;d&quot;日&quot;;@">
                  <c:v>44256</c:v>
                </c:pt>
                <c:pt idx="110" formatCode="m&quot;月&quot;d&quot;日&quot;;@">
                  <c:v>44257</c:v>
                </c:pt>
                <c:pt idx="111" formatCode="m&quot;月&quot;d&quot;日&quot;;@">
                  <c:v>44258</c:v>
                </c:pt>
                <c:pt idx="112" formatCode="m&quot;月&quot;d&quot;日&quot;;@">
                  <c:v>44259</c:v>
                </c:pt>
                <c:pt idx="113" formatCode="m&quot;月&quot;d&quot;日&quot;;@">
                  <c:v>44260</c:v>
                </c:pt>
                <c:pt idx="114" formatCode="m&quot;月&quot;d&quot;日&quot;;@">
                  <c:v>44261</c:v>
                </c:pt>
                <c:pt idx="115" formatCode="m&quot;月&quot;d&quot;日&quot;;@">
                  <c:v>44262</c:v>
                </c:pt>
                <c:pt idx="116" formatCode="m&quot;月&quot;d&quot;日&quot;;@">
                  <c:v>44263</c:v>
                </c:pt>
                <c:pt idx="117" formatCode="m&quot;月&quot;d&quot;日&quot;;@">
                  <c:v>44264</c:v>
                </c:pt>
                <c:pt idx="118" formatCode="m&quot;月&quot;d&quot;日&quot;;@">
                  <c:v>44265</c:v>
                </c:pt>
                <c:pt idx="119" formatCode="m&quot;月&quot;d&quot;日&quot;;@">
                  <c:v>44266</c:v>
                </c:pt>
                <c:pt idx="120" formatCode="m&quot;月&quot;d&quot;日&quot;;@">
                  <c:v>44267</c:v>
                </c:pt>
                <c:pt idx="121" formatCode="m&quot;月&quot;d&quot;日&quot;;@">
                  <c:v>44268</c:v>
                </c:pt>
                <c:pt idx="122" formatCode="m&quot;月&quot;d&quot;日&quot;;@">
                  <c:v>44269</c:v>
                </c:pt>
                <c:pt idx="123" formatCode="m&quot;月&quot;d&quot;日&quot;;@">
                  <c:v>44270</c:v>
                </c:pt>
                <c:pt idx="124" formatCode="m&quot;月&quot;d&quot;日&quot;;@">
                  <c:v>44271</c:v>
                </c:pt>
                <c:pt idx="125" formatCode="m&quot;月&quot;d&quot;日&quot;;@">
                  <c:v>44272</c:v>
                </c:pt>
                <c:pt idx="126" formatCode="m&quot;月&quot;d&quot;日&quot;;@">
                  <c:v>44273</c:v>
                </c:pt>
                <c:pt idx="127" formatCode="m&quot;月&quot;d&quot;日&quot;;@">
                  <c:v>44274</c:v>
                </c:pt>
                <c:pt idx="128" formatCode="m&quot;月&quot;d&quot;日&quot;;@">
                  <c:v>44275</c:v>
                </c:pt>
                <c:pt idx="129" formatCode="m&quot;月&quot;d&quot;日&quot;;@">
                  <c:v>44276</c:v>
                </c:pt>
                <c:pt idx="130" formatCode="m&quot;月&quot;d&quot;日&quot;;@">
                  <c:v>44277</c:v>
                </c:pt>
                <c:pt idx="131" formatCode="m&quot;月&quot;d&quot;日&quot;;@">
                  <c:v>44278</c:v>
                </c:pt>
                <c:pt idx="132" formatCode="m&quot;月&quot;d&quot;日&quot;;@">
                  <c:v>44279</c:v>
                </c:pt>
                <c:pt idx="133" formatCode="m&quot;月&quot;d&quot;日&quot;;@">
                  <c:v>44280</c:v>
                </c:pt>
                <c:pt idx="134" formatCode="m&quot;月&quot;d&quot;日&quot;;@">
                  <c:v>44281</c:v>
                </c:pt>
                <c:pt idx="135" formatCode="m&quot;月&quot;d&quot;日&quot;;@">
                  <c:v>44282</c:v>
                </c:pt>
                <c:pt idx="136" formatCode="m&quot;月&quot;d&quot;日&quot;;@">
                  <c:v>44283</c:v>
                </c:pt>
                <c:pt idx="137" formatCode="m&quot;月&quot;d&quot;日&quot;;@">
                  <c:v>44284</c:v>
                </c:pt>
                <c:pt idx="138" formatCode="m&quot;月&quot;d&quot;日&quot;;@">
                  <c:v>44285</c:v>
                </c:pt>
                <c:pt idx="139" formatCode="m&quot;月&quot;d&quot;日&quot;;@">
                  <c:v>44286</c:v>
                </c:pt>
                <c:pt idx="140" formatCode="m&quot;月&quot;d&quot;日&quot;;@">
                  <c:v>44287</c:v>
                </c:pt>
                <c:pt idx="141" formatCode="m&quot;月&quot;d&quot;日&quot;;@">
                  <c:v>44288</c:v>
                </c:pt>
                <c:pt idx="142" formatCode="m&quot;月&quot;d&quot;日&quot;;@">
                  <c:v>44289</c:v>
                </c:pt>
                <c:pt idx="143" formatCode="m&quot;月&quot;d&quot;日&quot;;@">
                  <c:v>44290</c:v>
                </c:pt>
                <c:pt idx="144" formatCode="m&quot;月&quot;d&quot;日&quot;;@">
                  <c:v>44291</c:v>
                </c:pt>
                <c:pt idx="145" formatCode="m&quot;月&quot;d&quot;日&quot;;@">
                  <c:v>44292</c:v>
                </c:pt>
                <c:pt idx="146" formatCode="m&quot;月&quot;d&quot;日&quot;;@">
                  <c:v>44293</c:v>
                </c:pt>
                <c:pt idx="147" formatCode="m&quot;月&quot;d&quot;日&quot;;@">
                  <c:v>44294</c:v>
                </c:pt>
                <c:pt idx="148" formatCode="m&quot;月&quot;d&quot;日&quot;;@">
                  <c:v>44295</c:v>
                </c:pt>
                <c:pt idx="149" formatCode="m&quot;月&quot;d&quot;日&quot;;@">
                  <c:v>44296</c:v>
                </c:pt>
                <c:pt idx="150" formatCode="m&quot;月&quot;d&quot;日&quot;;@">
                  <c:v>44297</c:v>
                </c:pt>
                <c:pt idx="151" formatCode="m&quot;月&quot;d&quot;日&quot;;@">
                  <c:v>44298</c:v>
                </c:pt>
                <c:pt idx="152" formatCode="m&quot;月&quot;d&quot;日&quot;;@">
                  <c:v>44299</c:v>
                </c:pt>
                <c:pt idx="153" formatCode="m&quot;月&quot;d&quot;日&quot;;@">
                  <c:v>44300</c:v>
                </c:pt>
                <c:pt idx="154" formatCode="m&quot;月&quot;d&quot;日&quot;;@">
                  <c:v>44301</c:v>
                </c:pt>
                <c:pt idx="155" formatCode="m&quot;月&quot;d&quot;日&quot;;@">
                  <c:v>44302</c:v>
                </c:pt>
                <c:pt idx="156" formatCode="m&quot;月&quot;d&quot;日&quot;;@">
                  <c:v>44303</c:v>
                </c:pt>
                <c:pt idx="157" formatCode="m&quot;月&quot;d&quot;日&quot;;@">
                  <c:v>44304</c:v>
                </c:pt>
                <c:pt idx="158" formatCode="m&quot;月&quot;d&quot;日&quot;;@">
                  <c:v>44305</c:v>
                </c:pt>
                <c:pt idx="159" formatCode="m&quot;月&quot;d&quot;日&quot;;@">
                  <c:v>44306</c:v>
                </c:pt>
                <c:pt idx="160" formatCode="m&quot;月&quot;d&quot;日&quot;;@">
                  <c:v>44307</c:v>
                </c:pt>
                <c:pt idx="161" formatCode="m&quot;月&quot;d&quot;日&quot;;@">
                  <c:v>44308</c:v>
                </c:pt>
                <c:pt idx="162" formatCode="m&quot;月&quot;d&quot;日&quot;;@">
                  <c:v>44309</c:v>
                </c:pt>
                <c:pt idx="163" formatCode="m&quot;月&quot;d&quot;日&quot;;@">
                  <c:v>44310</c:v>
                </c:pt>
                <c:pt idx="164" formatCode="m&quot;月&quot;d&quot;日&quot;;@">
                  <c:v>44311</c:v>
                </c:pt>
                <c:pt idx="165" formatCode="m&quot;月&quot;d&quot;日&quot;;@">
                  <c:v>44312</c:v>
                </c:pt>
                <c:pt idx="166" formatCode="m&quot;月&quot;d&quot;日&quot;;@">
                  <c:v>44313</c:v>
                </c:pt>
                <c:pt idx="167" formatCode="m&quot;月&quot;d&quot;日&quot;;@">
                  <c:v>44314</c:v>
                </c:pt>
                <c:pt idx="168" formatCode="m&quot;月&quot;d&quot;日&quot;;@">
                  <c:v>44315</c:v>
                </c:pt>
                <c:pt idx="169" formatCode="m&quot;月&quot;d&quot;日&quot;;@">
                  <c:v>44316</c:v>
                </c:pt>
                <c:pt idx="170" formatCode="m&quot;月&quot;d&quot;日&quot;;@">
                  <c:v>44317</c:v>
                </c:pt>
                <c:pt idx="171" formatCode="m&quot;月&quot;d&quot;日&quot;;@">
                  <c:v>44318</c:v>
                </c:pt>
                <c:pt idx="172" formatCode="m&quot;月&quot;d&quot;日&quot;;@">
                  <c:v>44319</c:v>
                </c:pt>
                <c:pt idx="173" formatCode="m&quot;月&quot;d&quot;日&quot;;@">
                  <c:v>44320</c:v>
                </c:pt>
                <c:pt idx="174" formatCode="m&quot;月&quot;d&quot;日&quot;;@">
                  <c:v>44321</c:v>
                </c:pt>
                <c:pt idx="175" formatCode="m&quot;月&quot;d&quot;日&quot;;@">
                  <c:v>44322</c:v>
                </c:pt>
                <c:pt idx="176" formatCode="m&quot;月&quot;d&quot;日&quot;;@">
                  <c:v>44323</c:v>
                </c:pt>
                <c:pt idx="177" formatCode="m&quot;月&quot;d&quot;日&quot;;@">
                  <c:v>44324</c:v>
                </c:pt>
                <c:pt idx="178" formatCode="m&quot;月&quot;d&quot;日&quot;;@">
                  <c:v>44325</c:v>
                </c:pt>
                <c:pt idx="179" formatCode="m&quot;月&quot;d&quot;日&quot;;@">
                  <c:v>44326</c:v>
                </c:pt>
                <c:pt idx="180" formatCode="m&quot;月&quot;d&quot;日&quot;;@">
                  <c:v>44327</c:v>
                </c:pt>
                <c:pt idx="181" formatCode="m&quot;月&quot;d&quot;日&quot;;@">
                  <c:v>44328</c:v>
                </c:pt>
                <c:pt idx="182" formatCode="m&quot;月&quot;d&quot;日&quot;;@">
                  <c:v>44329</c:v>
                </c:pt>
                <c:pt idx="183" formatCode="m&quot;月&quot;d&quot;日&quot;;@">
                  <c:v>44330</c:v>
                </c:pt>
                <c:pt idx="184" formatCode="m&quot;月&quot;d&quot;日&quot;;@">
                  <c:v>44331</c:v>
                </c:pt>
                <c:pt idx="185" formatCode="m&quot;月&quot;d&quot;日&quot;;@">
                  <c:v>44332</c:v>
                </c:pt>
                <c:pt idx="186" formatCode="m&quot;月&quot;d&quot;日&quot;;@">
                  <c:v>44333</c:v>
                </c:pt>
                <c:pt idx="187" formatCode="m&quot;月&quot;d&quot;日&quot;;@">
                  <c:v>44334</c:v>
                </c:pt>
                <c:pt idx="188" formatCode="m&quot;月&quot;d&quot;日&quot;;@">
                  <c:v>44335</c:v>
                </c:pt>
                <c:pt idx="189" formatCode="m&quot;月&quot;d&quot;日&quot;;@">
                  <c:v>44336</c:v>
                </c:pt>
                <c:pt idx="190" formatCode="m&quot;月&quot;d&quot;日&quot;;@">
                  <c:v>44337</c:v>
                </c:pt>
                <c:pt idx="191" formatCode="m&quot;月&quot;d&quot;日&quot;;@">
                  <c:v>44338</c:v>
                </c:pt>
                <c:pt idx="192" formatCode="m&quot;月&quot;d&quot;日&quot;;@">
                  <c:v>44339</c:v>
                </c:pt>
                <c:pt idx="193" formatCode="m&quot;月&quot;d&quot;日&quot;;@">
                  <c:v>44340</c:v>
                </c:pt>
                <c:pt idx="194" formatCode="m&quot;月&quot;d&quot;日&quot;;@">
                  <c:v>44341</c:v>
                </c:pt>
                <c:pt idx="195" formatCode="m&quot;月&quot;d&quot;日&quot;;@">
                  <c:v>44342</c:v>
                </c:pt>
                <c:pt idx="196" formatCode="m&quot;月&quot;d&quot;日&quot;;@">
                  <c:v>44343</c:v>
                </c:pt>
                <c:pt idx="197" formatCode="m&quot;月&quot;d&quot;日&quot;;@">
                  <c:v>44344</c:v>
                </c:pt>
                <c:pt idx="198" formatCode="m&quot;月&quot;d&quot;日&quot;;@">
                  <c:v>44345</c:v>
                </c:pt>
                <c:pt idx="199" formatCode="m&quot;月&quot;d&quot;日&quot;;@">
                  <c:v>44346</c:v>
                </c:pt>
                <c:pt idx="200" formatCode="m&quot;月&quot;d&quot;日&quot;;@">
                  <c:v>44347</c:v>
                </c:pt>
                <c:pt idx="201" formatCode="m&quot;月&quot;d&quot;日&quot;;@">
                  <c:v>44348</c:v>
                </c:pt>
                <c:pt idx="202" formatCode="m&quot;月&quot;d&quot;日&quot;;@">
                  <c:v>44349</c:v>
                </c:pt>
                <c:pt idx="203" formatCode="m&quot;月&quot;d&quot;日&quot;;@">
                  <c:v>44350</c:v>
                </c:pt>
                <c:pt idx="204" formatCode="m&quot;月&quot;d&quot;日&quot;;@">
                  <c:v>44351</c:v>
                </c:pt>
                <c:pt idx="205" formatCode="m&quot;月&quot;d&quot;日&quot;;@">
                  <c:v>44352</c:v>
                </c:pt>
                <c:pt idx="206" formatCode="m&quot;月&quot;d&quot;日&quot;;@">
                  <c:v>44353</c:v>
                </c:pt>
                <c:pt idx="207" formatCode="m&quot;月&quot;d&quot;日&quot;;@">
                  <c:v>44354</c:v>
                </c:pt>
                <c:pt idx="208" formatCode="m&quot;月&quot;d&quot;日&quot;;@">
                  <c:v>44355</c:v>
                </c:pt>
                <c:pt idx="209" formatCode="m&quot;月&quot;d&quot;日&quot;;@">
                  <c:v>44356</c:v>
                </c:pt>
                <c:pt idx="210" formatCode="m&quot;月&quot;d&quot;日&quot;;@">
                  <c:v>44357</c:v>
                </c:pt>
                <c:pt idx="211" formatCode="m&quot;月&quot;d&quot;日&quot;;@">
                  <c:v>44358</c:v>
                </c:pt>
                <c:pt idx="212" formatCode="m&quot;月&quot;d&quot;日&quot;;@">
                  <c:v>44359</c:v>
                </c:pt>
                <c:pt idx="213" formatCode="m&quot;月&quot;d&quot;日&quot;;@">
                  <c:v>44360</c:v>
                </c:pt>
                <c:pt idx="214" formatCode="m&quot;月&quot;d&quot;日&quot;;@">
                  <c:v>44361</c:v>
                </c:pt>
                <c:pt idx="215" formatCode="m&quot;月&quot;d&quot;日&quot;;@">
                  <c:v>44362</c:v>
                </c:pt>
                <c:pt idx="216" formatCode="m&quot;月&quot;d&quot;日&quot;;@">
                  <c:v>44363</c:v>
                </c:pt>
                <c:pt idx="217" formatCode="m&quot;月&quot;d&quot;日&quot;;@">
                  <c:v>44364</c:v>
                </c:pt>
                <c:pt idx="218" formatCode="m&quot;月&quot;d&quot;日&quot;;@">
                  <c:v>44365</c:v>
                </c:pt>
                <c:pt idx="219" formatCode="m&quot;月&quot;d&quot;日&quot;;@">
                  <c:v>44366</c:v>
                </c:pt>
                <c:pt idx="220" formatCode="m&quot;月&quot;d&quot;日&quot;;@">
                  <c:v>44367</c:v>
                </c:pt>
                <c:pt idx="221" formatCode="m&quot;月&quot;d&quot;日&quot;;@">
                  <c:v>44368</c:v>
                </c:pt>
                <c:pt idx="222" formatCode="m&quot;月&quot;d&quot;日&quot;;@">
                  <c:v>44369</c:v>
                </c:pt>
                <c:pt idx="223" formatCode="m&quot;月&quot;d&quot;日&quot;;@">
                  <c:v>44370</c:v>
                </c:pt>
                <c:pt idx="224" formatCode="m&quot;月&quot;d&quot;日&quot;;@">
                  <c:v>44371</c:v>
                </c:pt>
                <c:pt idx="225" formatCode="m&quot;月&quot;d&quot;日&quot;;@">
                  <c:v>44372</c:v>
                </c:pt>
                <c:pt idx="226" formatCode="m&quot;月&quot;d&quot;日&quot;;@">
                  <c:v>44373</c:v>
                </c:pt>
                <c:pt idx="227" formatCode="m&quot;月&quot;d&quot;日&quot;;@">
                  <c:v>44374</c:v>
                </c:pt>
                <c:pt idx="228" formatCode="m&quot;月&quot;d&quot;日&quot;;@">
                  <c:v>44375</c:v>
                </c:pt>
                <c:pt idx="229" formatCode="m&quot;月&quot;d&quot;日&quot;;@">
                  <c:v>44376</c:v>
                </c:pt>
                <c:pt idx="230" formatCode="m&quot;月&quot;d&quot;日&quot;;@">
                  <c:v>44377</c:v>
                </c:pt>
                <c:pt idx="231" formatCode="m&quot;月&quot;d&quot;日&quot;;@">
                  <c:v>44378</c:v>
                </c:pt>
                <c:pt idx="232" formatCode="m&quot;月&quot;d&quot;日&quot;;@">
                  <c:v>44379</c:v>
                </c:pt>
                <c:pt idx="233" formatCode="m&quot;月&quot;d&quot;日&quot;;@">
                  <c:v>44380</c:v>
                </c:pt>
                <c:pt idx="234" formatCode="m&quot;月&quot;d&quot;日&quot;;@">
                  <c:v>44381</c:v>
                </c:pt>
                <c:pt idx="235" formatCode="m&quot;月&quot;d&quot;日&quot;;@">
                  <c:v>44382</c:v>
                </c:pt>
                <c:pt idx="236" formatCode="m&quot;月&quot;d&quot;日&quot;;@">
                  <c:v>44383</c:v>
                </c:pt>
                <c:pt idx="237" formatCode="m&quot;月&quot;d&quot;日&quot;;@">
                  <c:v>44384</c:v>
                </c:pt>
                <c:pt idx="238" formatCode="m&quot;月&quot;d&quot;日&quot;;@">
                  <c:v>44385</c:v>
                </c:pt>
                <c:pt idx="239" formatCode="m&quot;月&quot;d&quot;日&quot;;@">
                  <c:v>44386</c:v>
                </c:pt>
                <c:pt idx="240" formatCode="m&quot;月&quot;d&quot;日&quot;;@">
                  <c:v>44387</c:v>
                </c:pt>
                <c:pt idx="241" formatCode="m&quot;月&quot;d&quot;日&quot;;@">
                  <c:v>44388</c:v>
                </c:pt>
                <c:pt idx="242" formatCode="m&quot;月&quot;d&quot;日&quot;;@">
                  <c:v>44389</c:v>
                </c:pt>
                <c:pt idx="243" formatCode="m&quot;月&quot;d&quot;日&quot;;@">
                  <c:v>44390</c:v>
                </c:pt>
                <c:pt idx="244" formatCode="m&quot;月&quot;d&quot;日&quot;;@">
                  <c:v>44391</c:v>
                </c:pt>
                <c:pt idx="245" formatCode="m&quot;月&quot;d&quot;日&quot;;@">
                  <c:v>44392</c:v>
                </c:pt>
                <c:pt idx="246" formatCode="m&quot;月&quot;d&quot;日&quot;;@">
                  <c:v>44393</c:v>
                </c:pt>
                <c:pt idx="247" formatCode="m&quot;月&quot;d&quot;日&quot;;@">
                  <c:v>44394</c:v>
                </c:pt>
                <c:pt idx="248" formatCode="m&quot;月&quot;d&quot;日&quot;;@">
                  <c:v>44395</c:v>
                </c:pt>
                <c:pt idx="249" formatCode="m&quot;月&quot;d&quot;日&quot;;@">
                  <c:v>44396</c:v>
                </c:pt>
                <c:pt idx="250" formatCode="m&quot;月&quot;d&quot;日&quot;;@">
                  <c:v>44397</c:v>
                </c:pt>
                <c:pt idx="251" formatCode="m&quot;月&quot;d&quot;日&quot;;@">
                  <c:v>44398</c:v>
                </c:pt>
                <c:pt idx="252" formatCode="m&quot;月&quot;d&quot;日&quot;;@">
                  <c:v>44399</c:v>
                </c:pt>
                <c:pt idx="253" formatCode="m&quot;月&quot;d&quot;日&quot;;@">
                  <c:v>44400</c:v>
                </c:pt>
                <c:pt idx="254" formatCode="m&quot;月&quot;d&quot;日&quot;;@">
                  <c:v>44401</c:v>
                </c:pt>
                <c:pt idx="255" formatCode="m&quot;月&quot;d&quot;日&quot;;@">
                  <c:v>44402</c:v>
                </c:pt>
                <c:pt idx="256" formatCode="m&quot;月&quot;d&quot;日&quot;;@">
                  <c:v>44403</c:v>
                </c:pt>
                <c:pt idx="257" formatCode="m&quot;月&quot;d&quot;日&quot;;@">
                  <c:v>44404</c:v>
                </c:pt>
                <c:pt idx="258" formatCode="m&quot;月&quot;d&quot;日&quot;;@">
                  <c:v>44405</c:v>
                </c:pt>
                <c:pt idx="259" formatCode="m&quot;月&quot;d&quot;日&quot;;@">
                  <c:v>44406</c:v>
                </c:pt>
                <c:pt idx="260" formatCode="m&quot;月&quot;d&quot;日&quot;;@">
                  <c:v>44407</c:v>
                </c:pt>
                <c:pt idx="261" formatCode="m&quot;月&quot;d&quot;日&quot;;@">
                  <c:v>44408</c:v>
                </c:pt>
                <c:pt idx="262" formatCode="m&quot;月&quot;d&quot;日&quot;;@">
                  <c:v>44409</c:v>
                </c:pt>
                <c:pt idx="263" formatCode="m&quot;月&quot;d&quot;日&quot;;@">
                  <c:v>44410</c:v>
                </c:pt>
                <c:pt idx="264" formatCode="m&quot;月&quot;d&quot;日&quot;;@">
                  <c:v>44411</c:v>
                </c:pt>
                <c:pt idx="265" formatCode="m&quot;月&quot;d&quot;日&quot;;@">
                  <c:v>44412</c:v>
                </c:pt>
                <c:pt idx="266" formatCode="m&quot;月&quot;d&quot;日&quot;;@">
                  <c:v>44413</c:v>
                </c:pt>
                <c:pt idx="267" formatCode="m&quot;月&quot;d&quot;日&quot;;@">
                  <c:v>44414</c:v>
                </c:pt>
                <c:pt idx="268" formatCode="m&quot;月&quot;d&quot;日&quot;;@">
                  <c:v>44415</c:v>
                </c:pt>
                <c:pt idx="269" formatCode="m&quot;月&quot;d&quot;日&quot;;@">
                  <c:v>44416</c:v>
                </c:pt>
                <c:pt idx="270" formatCode="m&quot;月&quot;d&quot;日&quot;;@">
                  <c:v>44417</c:v>
                </c:pt>
                <c:pt idx="271" formatCode="m&quot;月&quot;d&quot;日&quot;;@">
                  <c:v>44418</c:v>
                </c:pt>
                <c:pt idx="272" formatCode="m&quot;月&quot;d&quot;日&quot;;@">
                  <c:v>44419</c:v>
                </c:pt>
                <c:pt idx="273" formatCode="m&quot;月&quot;d&quot;日&quot;;@">
                  <c:v>44420</c:v>
                </c:pt>
                <c:pt idx="274" formatCode="m&quot;月&quot;d&quot;日&quot;;@">
                  <c:v>44421</c:v>
                </c:pt>
                <c:pt idx="275" formatCode="m&quot;月&quot;d&quot;日&quot;;@">
                  <c:v>44422</c:v>
                </c:pt>
                <c:pt idx="276" formatCode="m&quot;月&quot;d&quot;日&quot;;@">
                  <c:v>44423</c:v>
                </c:pt>
                <c:pt idx="277" formatCode="m&quot;月&quot;d&quot;日&quot;;@">
                  <c:v>44424</c:v>
                </c:pt>
                <c:pt idx="278" formatCode="m&quot;月&quot;d&quot;日&quot;;@">
                  <c:v>44425</c:v>
                </c:pt>
                <c:pt idx="279" formatCode="m&quot;月&quot;d&quot;日&quot;;@">
                  <c:v>44426</c:v>
                </c:pt>
                <c:pt idx="280" formatCode="m&quot;月&quot;d&quot;日&quot;;@">
                  <c:v>44427</c:v>
                </c:pt>
                <c:pt idx="281" formatCode="m&quot;月&quot;d&quot;日&quot;;@">
                  <c:v>44428</c:v>
                </c:pt>
                <c:pt idx="282" formatCode="m&quot;月&quot;d&quot;日&quot;;@">
                  <c:v>44429</c:v>
                </c:pt>
                <c:pt idx="283" formatCode="m&quot;月&quot;d&quot;日&quot;;@">
                  <c:v>44430</c:v>
                </c:pt>
                <c:pt idx="284" formatCode="m&quot;月&quot;d&quot;日&quot;;@">
                  <c:v>44431</c:v>
                </c:pt>
                <c:pt idx="285" formatCode="m&quot;月&quot;d&quot;日&quot;;@">
                  <c:v>44432</c:v>
                </c:pt>
                <c:pt idx="286" formatCode="m&quot;月&quot;d&quot;日&quot;;@">
                  <c:v>44433</c:v>
                </c:pt>
                <c:pt idx="287" formatCode="m&quot;月&quot;d&quot;日&quot;;@">
                  <c:v>44434</c:v>
                </c:pt>
                <c:pt idx="288" formatCode="m&quot;月&quot;d&quot;日&quot;;@">
                  <c:v>44435</c:v>
                </c:pt>
                <c:pt idx="289" formatCode="m&quot;月&quot;d&quot;日&quot;;@">
                  <c:v>44436</c:v>
                </c:pt>
                <c:pt idx="290" formatCode="m&quot;月&quot;d&quot;日&quot;;@">
                  <c:v>44437</c:v>
                </c:pt>
                <c:pt idx="291" formatCode="m&quot;月&quot;d&quot;日&quot;;@">
                  <c:v>44438</c:v>
                </c:pt>
                <c:pt idx="292" formatCode="m&quot;月&quot;d&quot;日&quot;;@">
                  <c:v>44439</c:v>
                </c:pt>
                <c:pt idx="293" formatCode="m&quot;月&quot;d&quot;日&quot;;@">
                  <c:v>44440</c:v>
                </c:pt>
                <c:pt idx="294" formatCode="m&quot;月&quot;d&quot;日&quot;;@">
                  <c:v>44441</c:v>
                </c:pt>
                <c:pt idx="295" formatCode="m&quot;月&quot;d&quot;日&quot;;@">
                  <c:v>44442</c:v>
                </c:pt>
                <c:pt idx="296" formatCode="m&quot;月&quot;d&quot;日&quot;;@">
                  <c:v>44443</c:v>
                </c:pt>
                <c:pt idx="297" formatCode="m&quot;月&quot;d&quot;日&quot;;@">
                  <c:v>44444</c:v>
                </c:pt>
                <c:pt idx="298" formatCode="m&quot;月&quot;d&quot;日&quot;;@">
                  <c:v>44445</c:v>
                </c:pt>
                <c:pt idx="299" formatCode="m&quot;月&quot;d&quot;日&quot;;@">
                  <c:v>44446</c:v>
                </c:pt>
                <c:pt idx="300" formatCode="m&quot;月&quot;d&quot;日&quot;;@">
                  <c:v>44447</c:v>
                </c:pt>
                <c:pt idx="301" formatCode="m&quot;月&quot;d&quot;日&quot;;@">
                  <c:v>44448</c:v>
                </c:pt>
                <c:pt idx="302" formatCode="m&quot;月&quot;d&quot;日&quot;;@">
                  <c:v>44449</c:v>
                </c:pt>
                <c:pt idx="303" formatCode="m&quot;月&quot;d&quot;日&quot;;@">
                  <c:v>44450</c:v>
                </c:pt>
                <c:pt idx="304" formatCode="m&quot;月&quot;d&quot;日&quot;;@">
                  <c:v>44451</c:v>
                </c:pt>
                <c:pt idx="305" formatCode="m&quot;月&quot;d&quot;日&quot;;@">
                  <c:v>44452</c:v>
                </c:pt>
                <c:pt idx="306" formatCode="m&quot;月&quot;d&quot;日&quot;;@">
                  <c:v>44453</c:v>
                </c:pt>
                <c:pt idx="307" formatCode="m&quot;月&quot;d&quot;日&quot;;@">
                  <c:v>44454</c:v>
                </c:pt>
                <c:pt idx="308" formatCode="m&quot;月&quot;d&quot;日&quot;;@">
                  <c:v>44455</c:v>
                </c:pt>
                <c:pt idx="309" formatCode="m&quot;月&quot;d&quot;日&quot;;@">
                  <c:v>44456</c:v>
                </c:pt>
                <c:pt idx="310" formatCode="m&quot;月&quot;d&quot;日&quot;;@">
                  <c:v>44457</c:v>
                </c:pt>
                <c:pt idx="311" formatCode="m&quot;月&quot;d&quot;日&quot;;@">
                  <c:v>44458</c:v>
                </c:pt>
                <c:pt idx="312" formatCode="m&quot;月&quot;d&quot;日&quot;;@">
                  <c:v>44459</c:v>
                </c:pt>
                <c:pt idx="313" formatCode="m&quot;月&quot;d&quot;日&quot;;@">
                  <c:v>44460</c:v>
                </c:pt>
                <c:pt idx="314" formatCode="m&quot;月&quot;d&quot;日&quot;;@">
                  <c:v>44461</c:v>
                </c:pt>
                <c:pt idx="315" formatCode="m&quot;月&quot;d&quot;日&quot;;@">
                  <c:v>44462</c:v>
                </c:pt>
                <c:pt idx="316" formatCode="m&quot;月&quot;d&quot;日&quot;;@">
                  <c:v>44463</c:v>
                </c:pt>
                <c:pt idx="317" formatCode="m&quot;月&quot;d&quot;日&quot;;@">
                  <c:v>44464</c:v>
                </c:pt>
                <c:pt idx="318" formatCode="m&quot;月&quot;d&quot;日&quot;;@">
                  <c:v>44465</c:v>
                </c:pt>
                <c:pt idx="319" formatCode="m&quot;月&quot;d&quot;日&quot;;@">
                  <c:v>44466</c:v>
                </c:pt>
                <c:pt idx="320" formatCode="m&quot;月&quot;d&quot;日&quot;;@">
                  <c:v>44467</c:v>
                </c:pt>
                <c:pt idx="321" formatCode="m&quot;月&quot;d&quot;日&quot;;@">
                  <c:v>44468</c:v>
                </c:pt>
                <c:pt idx="322" formatCode="m&quot;月&quot;d&quot;日&quot;;@">
                  <c:v>44469</c:v>
                </c:pt>
                <c:pt idx="323" formatCode="m&quot;月&quot;d&quot;日&quot;;@">
                  <c:v>44470</c:v>
                </c:pt>
                <c:pt idx="324" formatCode="m&quot;月&quot;d&quot;日&quot;;@">
                  <c:v>44471</c:v>
                </c:pt>
                <c:pt idx="325" formatCode="m&quot;月&quot;d&quot;日&quot;;@">
                  <c:v>44472</c:v>
                </c:pt>
                <c:pt idx="326" formatCode="m&quot;月&quot;d&quot;日&quot;;@">
                  <c:v>44473</c:v>
                </c:pt>
                <c:pt idx="327" formatCode="m&quot;月&quot;d&quot;日&quot;;@">
                  <c:v>44474</c:v>
                </c:pt>
                <c:pt idx="328" formatCode="m&quot;月&quot;d&quot;日&quot;;@">
                  <c:v>44475</c:v>
                </c:pt>
                <c:pt idx="329" formatCode="m&quot;月&quot;d&quot;日&quot;;@">
                  <c:v>44476</c:v>
                </c:pt>
                <c:pt idx="330" formatCode="m&quot;月&quot;d&quot;日&quot;;@">
                  <c:v>44477</c:v>
                </c:pt>
                <c:pt idx="331" formatCode="m&quot;月&quot;d&quot;日&quot;;@">
                  <c:v>44478</c:v>
                </c:pt>
                <c:pt idx="332" formatCode="m&quot;月&quot;d&quot;日&quot;;@">
                  <c:v>44479</c:v>
                </c:pt>
                <c:pt idx="333" formatCode="m&quot;月&quot;d&quot;日&quot;;@">
                  <c:v>44480</c:v>
                </c:pt>
                <c:pt idx="334" formatCode="m&quot;月&quot;d&quot;日&quot;;@">
                  <c:v>44481</c:v>
                </c:pt>
                <c:pt idx="335" formatCode="m&quot;月&quot;d&quot;日&quot;;@">
                  <c:v>44482</c:v>
                </c:pt>
                <c:pt idx="336" formatCode="m&quot;月&quot;d&quot;日&quot;;@">
                  <c:v>44483</c:v>
                </c:pt>
                <c:pt idx="337" formatCode="m&quot;月&quot;d&quot;日&quot;;@">
                  <c:v>44484</c:v>
                </c:pt>
                <c:pt idx="338" formatCode="m&quot;月&quot;d&quot;日&quot;;@">
                  <c:v>44485</c:v>
                </c:pt>
                <c:pt idx="339" formatCode="m&quot;月&quot;d&quot;日&quot;;@">
                  <c:v>44486</c:v>
                </c:pt>
                <c:pt idx="340" formatCode="m&quot;月&quot;d&quot;日&quot;;@">
                  <c:v>44487</c:v>
                </c:pt>
                <c:pt idx="341" formatCode="m&quot;月&quot;d&quot;日&quot;;@">
                  <c:v>44488</c:v>
                </c:pt>
                <c:pt idx="342" formatCode="m&quot;月&quot;d&quot;日&quot;;@">
                  <c:v>44489</c:v>
                </c:pt>
                <c:pt idx="343" formatCode="m&quot;月&quot;d&quot;日&quot;;@">
                  <c:v>44490</c:v>
                </c:pt>
                <c:pt idx="344" formatCode="m&quot;月&quot;d&quot;日&quot;;@">
                  <c:v>44491</c:v>
                </c:pt>
                <c:pt idx="345" formatCode="m&quot;月&quot;d&quot;日&quot;;@">
                  <c:v>44492</c:v>
                </c:pt>
                <c:pt idx="346" formatCode="m&quot;月&quot;d&quot;日&quot;;@">
                  <c:v>44493</c:v>
                </c:pt>
                <c:pt idx="347" formatCode="m&quot;月&quot;d&quot;日&quot;;@">
                  <c:v>44494</c:v>
                </c:pt>
                <c:pt idx="348" formatCode="m&quot;月&quot;d&quot;日&quot;;@">
                  <c:v>44495</c:v>
                </c:pt>
                <c:pt idx="349" formatCode="m&quot;月&quot;d&quot;日&quot;;@">
                  <c:v>44496</c:v>
                </c:pt>
                <c:pt idx="350" formatCode="m&quot;月&quot;d&quot;日&quot;;@">
                  <c:v>44497</c:v>
                </c:pt>
                <c:pt idx="351" formatCode="m&quot;月&quot;d&quot;日&quot;;@">
                  <c:v>44498</c:v>
                </c:pt>
                <c:pt idx="352" formatCode="m&quot;月&quot;d&quot;日&quot;;@">
                  <c:v>44499</c:v>
                </c:pt>
                <c:pt idx="353" formatCode="m&quot;月&quot;d&quot;日&quot;;@">
                  <c:v>44500</c:v>
                </c:pt>
                <c:pt idx="354" formatCode="m&quot;月&quot;d&quot;日&quot;;@">
                  <c:v>44501</c:v>
                </c:pt>
                <c:pt idx="355" formatCode="m&quot;月&quot;d&quot;日&quot;;@">
                  <c:v>44502</c:v>
                </c:pt>
                <c:pt idx="356" formatCode="m&quot;月&quot;d&quot;日&quot;;@">
                  <c:v>44503</c:v>
                </c:pt>
                <c:pt idx="357" formatCode="m&quot;月&quot;d&quot;日&quot;;@">
                  <c:v>44504</c:v>
                </c:pt>
                <c:pt idx="358" formatCode="m&quot;月&quot;d&quot;日&quot;;@">
                  <c:v>44505</c:v>
                </c:pt>
                <c:pt idx="359" formatCode="m&quot;月&quot;d&quot;日&quot;;@">
                  <c:v>44506</c:v>
                </c:pt>
                <c:pt idx="360" formatCode="m&quot;月&quot;d&quot;日&quot;;@">
                  <c:v>44507</c:v>
                </c:pt>
                <c:pt idx="361" formatCode="m&quot;月&quot;d&quot;日&quot;;@">
                  <c:v>44508</c:v>
                </c:pt>
                <c:pt idx="362" formatCode="m&quot;月&quot;d&quot;日&quot;;@">
                  <c:v>44509</c:v>
                </c:pt>
                <c:pt idx="363" formatCode="m&quot;月&quot;d&quot;日&quot;;@">
                  <c:v>44510</c:v>
                </c:pt>
                <c:pt idx="364" formatCode="m&quot;月&quot;d&quot;日&quot;;@">
                  <c:v>44511</c:v>
                </c:pt>
                <c:pt idx="365" formatCode="m&quot;月&quot;d&quot;日&quot;;@">
                  <c:v>44512</c:v>
                </c:pt>
                <c:pt idx="366" formatCode="m&quot;月&quot;d&quot;日&quot;;@">
                  <c:v>44513</c:v>
                </c:pt>
                <c:pt idx="367" formatCode="m&quot;月&quot;d&quot;日&quot;;@">
                  <c:v>44514</c:v>
                </c:pt>
                <c:pt idx="368" formatCode="m&quot;月&quot;d&quot;日&quot;;@">
                  <c:v>44515</c:v>
                </c:pt>
                <c:pt idx="369" formatCode="m&quot;月&quot;d&quot;日&quot;;@">
                  <c:v>44516</c:v>
                </c:pt>
                <c:pt idx="370" formatCode="m&quot;月&quot;d&quot;日&quot;;@">
                  <c:v>44517</c:v>
                </c:pt>
                <c:pt idx="371" formatCode="m&quot;月&quot;d&quot;日&quot;;@">
                  <c:v>44518</c:v>
                </c:pt>
                <c:pt idx="372" formatCode="m&quot;月&quot;d&quot;日&quot;;@">
                  <c:v>44519</c:v>
                </c:pt>
                <c:pt idx="373" formatCode="m&quot;月&quot;d&quot;日&quot;;@">
                  <c:v>44520</c:v>
                </c:pt>
                <c:pt idx="374" formatCode="m&quot;月&quot;d&quot;日&quot;;@">
                  <c:v>44521</c:v>
                </c:pt>
                <c:pt idx="375" formatCode="m&quot;月&quot;d&quot;日&quot;;@">
                  <c:v>44522</c:v>
                </c:pt>
                <c:pt idx="376" formatCode="m&quot;月&quot;d&quot;日&quot;;@">
                  <c:v>44523</c:v>
                </c:pt>
                <c:pt idx="377" formatCode="m&quot;月&quot;d&quot;日&quot;;@">
                  <c:v>44524</c:v>
                </c:pt>
                <c:pt idx="378" formatCode="m&quot;月&quot;d&quot;日&quot;;@">
                  <c:v>44525</c:v>
                </c:pt>
                <c:pt idx="379" formatCode="m&quot;月&quot;d&quot;日&quot;;@">
                  <c:v>44526</c:v>
                </c:pt>
                <c:pt idx="380" formatCode="m&quot;月&quot;d&quot;日&quot;;@">
                  <c:v>44527</c:v>
                </c:pt>
                <c:pt idx="381" formatCode="m&quot;月&quot;d&quot;日&quot;;@">
                  <c:v>44528</c:v>
                </c:pt>
                <c:pt idx="382" formatCode="m&quot;月&quot;d&quot;日&quot;;@">
                  <c:v>44529</c:v>
                </c:pt>
                <c:pt idx="383" formatCode="m&quot;月&quot;d&quot;日&quot;;@">
                  <c:v>44530</c:v>
                </c:pt>
                <c:pt idx="384" formatCode="m&quot;月&quot;d&quot;日&quot;;@">
                  <c:v>44531</c:v>
                </c:pt>
                <c:pt idx="385" formatCode="m&quot;月&quot;d&quot;日&quot;;@">
                  <c:v>44532</c:v>
                </c:pt>
                <c:pt idx="386" formatCode="m&quot;月&quot;d&quot;日&quot;;@">
                  <c:v>44533</c:v>
                </c:pt>
                <c:pt idx="387" formatCode="m&quot;月&quot;d&quot;日&quot;;@">
                  <c:v>44534</c:v>
                </c:pt>
                <c:pt idx="388" formatCode="m&quot;月&quot;d&quot;日&quot;;@">
                  <c:v>44535</c:v>
                </c:pt>
                <c:pt idx="389" formatCode="m&quot;月&quot;d&quot;日&quot;;@">
                  <c:v>44536</c:v>
                </c:pt>
                <c:pt idx="390" formatCode="m&quot;月&quot;d&quot;日&quot;;@">
                  <c:v>44537</c:v>
                </c:pt>
                <c:pt idx="391" formatCode="m&quot;月&quot;d&quot;日&quot;;@">
                  <c:v>44538</c:v>
                </c:pt>
                <c:pt idx="392" formatCode="m&quot;月&quot;d&quot;日&quot;;@">
                  <c:v>44539</c:v>
                </c:pt>
                <c:pt idx="393" formatCode="m&quot;月&quot;d&quot;日&quot;;@">
                  <c:v>44540</c:v>
                </c:pt>
                <c:pt idx="394" formatCode="m&quot;月&quot;d&quot;日&quot;;@">
                  <c:v>44541</c:v>
                </c:pt>
                <c:pt idx="395" formatCode="m&quot;月&quot;d&quot;日&quot;;@">
                  <c:v>44542</c:v>
                </c:pt>
                <c:pt idx="396" formatCode="m&quot;月&quot;d&quot;日&quot;;@">
                  <c:v>44543</c:v>
                </c:pt>
                <c:pt idx="397" formatCode="m&quot;月&quot;d&quot;日&quot;;@">
                  <c:v>44544</c:v>
                </c:pt>
                <c:pt idx="398" formatCode="m&quot;月&quot;d&quot;日&quot;;@">
                  <c:v>44545</c:v>
                </c:pt>
                <c:pt idx="399" formatCode="m&quot;月&quot;d&quot;日&quot;;@">
                  <c:v>44546</c:v>
                </c:pt>
                <c:pt idx="400" formatCode="m&quot;月&quot;d&quot;日&quot;;@">
                  <c:v>44547</c:v>
                </c:pt>
                <c:pt idx="401" formatCode="m&quot;月&quot;d&quot;日&quot;;@">
                  <c:v>44548</c:v>
                </c:pt>
                <c:pt idx="402" formatCode="m&quot;月&quot;d&quot;日&quot;;@">
                  <c:v>44549</c:v>
                </c:pt>
                <c:pt idx="403" formatCode="m&quot;月&quot;d&quot;日&quot;;@">
                  <c:v>44550</c:v>
                </c:pt>
                <c:pt idx="404" formatCode="m&quot;月&quot;d&quot;日&quot;;@">
                  <c:v>44551</c:v>
                </c:pt>
                <c:pt idx="405" formatCode="m&quot;月&quot;d&quot;日&quot;;@">
                  <c:v>44552</c:v>
                </c:pt>
                <c:pt idx="406" formatCode="m&quot;月&quot;d&quot;日&quot;;@">
                  <c:v>44553</c:v>
                </c:pt>
                <c:pt idx="407" formatCode="m&quot;月&quot;d&quot;日&quot;;@">
                  <c:v>44554</c:v>
                </c:pt>
                <c:pt idx="408" formatCode="m&quot;月&quot;d&quot;日&quot;;@">
                  <c:v>44555</c:v>
                </c:pt>
                <c:pt idx="409" formatCode="m&quot;月&quot;d&quot;日&quot;;@">
                  <c:v>44556</c:v>
                </c:pt>
                <c:pt idx="410" formatCode="m&quot;月&quot;d&quot;日&quot;;@">
                  <c:v>44557</c:v>
                </c:pt>
                <c:pt idx="411" formatCode="m&quot;月&quot;d&quot;日&quot;;@">
                  <c:v>44558</c:v>
                </c:pt>
                <c:pt idx="412" formatCode="m&quot;月&quot;d&quot;日&quot;;@">
                  <c:v>44559</c:v>
                </c:pt>
                <c:pt idx="413" formatCode="m&quot;月&quot;d&quot;日&quot;;@">
                  <c:v>44560</c:v>
                </c:pt>
                <c:pt idx="414" formatCode="m&quot;月&quot;d&quot;日&quot;;@">
                  <c:v>44561</c:v>
                </c:pt>
              </c:numCache>
            </c:numRef>
          </c:xVal>
          <c:yVal>
            <c:numRef>
              <c:f>新規感染者数!$K$459:$K$873</c:f>
              <c:numCache>
                <c:formatCode>General</c:formatCode>
                <c:ptCount val="415"/>
                <c:pt idx="0">
                  <c:v>232.26130584711245</c:v>
                </c:pt>
                <c:pt idx="1">
                  <c:v>237.05917084008252</c:v>
                </c:pt>
                <c:pt idx="2">
                  <c:v>241.95587957437965</c:v>
                </c:pt>
                <c:pt idx="3">
                  <c:v>246.95345724636536</c:v>
                </c:pt>
                <c:pt idx="4">
                  <c:v>252.05397008047657</c:v>
                </c:pt>
                <c:pt idx="5">
                  <c:v>257.25952614062953</c:v>
                </c:pt>
                <c:pt idx="6">
                  <c:v>262.57227615734155</c:v>
                </c:pt>
                <c:pt idx="7">
                  <c:v>267.9944143699704</c:v>
                </c:pt>
                <c:pt idx="8">
                  <c:v>273.52817938481348</c:v>
                </c:pt>
                <c:pt idx="9">
                  <c:v>279.17585504922135</c:v>
                </c:pt>
                <c:pt idx="10">
                  <c:v>284.93977134192573</c:v>
                </c:pt>
                <c:pt idx="11">
                  <c:v>290.82230527988213</c:v>
                </c:pt>
                <c:pt idx="12">
                  <c:v>296.82588184187989</c:v>
                </c:pt>
                <c:pt idx="13">
                  <c:v>302.95297490920166</c:v>
                </c:pt>
                <c:pt idx="14">
                  <c:v>309.20610822368326</c:v>
                </c:pt>
                <c:pt idx="15">
                  <c:v>315.58785636298671</c:v>
                </c:pt>
                <c:pt idx="16">
                  <c:v>322.1008457342723</c:v>
                </c:pt>
                <c:pt idx="17">
                  <c:v>328.74775558552574</c:v>
                </c:pt>
                <c:pt idx="18">
                  <c:v>335.53131903548638</c:v>
                </c:pt>
                <c:pt idx="19">
                  <c:v>342.4543241222018</c:v>
                </c:pt>
                <c:pt idx="20">
                  <c:v>349.51961487050721</c:v>
                </c:pt>
                <c:pt idx="21">
                  <c:v>356.73009237877341</c:v>
                </c:pt>
                <c:pt idx="22">
                  <c:v>364.08871592512151</c:v>
                </c:pt>
                <c:pt idx="23">
                  <c:v>371.59850409339197</c:v>
                </c:pt>
                <c:pt idx="24">
                  <c:v>379.26253591939167</c:v>
                </c:pt>
                <c:pt idx="25">
                  <c:v>387.08395205700435</c:v>
                </c:pt>
                <c:pt idx="26">
                  <c:v>395.06595596553962</c:v>
                </c:pt>
                <c:pt idx="27">
                  <c:v>403.21181511762188</c:v>
                </c:pt>
                <c:pt idx="28">
                  <c:v>411.52486222827793</c:v>
                </c:pt>
                <c:pt idx="29">
                  <c:v>420.00849650572854</c:v>
                </c:pt>
                <c:pt idx="30">
                  <c:v>428.66618492369889</c:v>
                </c:pt>
                <c:pt idx="31">
                  <c:v>437.50146351595686</c:v>
                </c:pt>
                <c:pt idx="32">
                  <c:v>446.51793869305402</c:v>
                </c:pt>
                <c:pt idx="33">
                  <c:v>455.7192885819095</c:v>
                </c:pt>
                <c:pt idx="34">
                  <c:v>465.10926438776733</c:v>
                </c:pt>
                <c:pt idx="35">
                  <c:v>474.69169177998265</c:v>
                </c:pt>
                <c:pt idx="36">
                  <c:v>484.47047230077442</c:v>
                </c:pt>
                <c:pt idx="37">
                  <c:v>494.44958479787965</c:v>
                </c:pt>
                <c:pt idx="38">
                  <c:v>504.63308688110919</c:v>
                </c:pt>
                <c:pt idx="39">
                  <c:v>515.02511640321609</c:v>
                </c:pt>
                <c:pt idx="40">
                  <c:v>525.62989296524756</c:v>
                </c:pt>
                <c:pt idx="41">
                  <c:v>536.45171944665344</c:v>
                </c:pt>
                <c:pt idx="42">
                  <c:v>547.49498356036202</c:v>
                </c:pt>
                <c:pt idx="43">
                  <c:v>558.76415943346001</c:v>
                </c:pt>
                <c:pt idx="44">
                  <c:v>570.26380921261079</c:v>
                </c:pt>
                <c:pt idx="45">
                  <c:v>581.99858469620085</c:v>
                </c:pt>
                <c:pt idx="46">
                  <c:v>593.97322899178107</c:v>
                </c:pt>
                <c:pt idx="47">
                  <c:v>606.19257819991981</c:v>
                </c:pt>
                <c:pt idx="48">
                  <c:v>618.66156312453677</c:v>
                </c:pt>
                <c:pt idx="49">
                  <c:v>631.3852110097323</c:v>
                </c:pt>
                <c:pt idx="50">
                  <c:v>644.36864730357047</c:v>
                </c:pt>
                <c:pt idx="51">
                  <c:v>657.61709744879045</c:v>
                </c:pt>
                <c:pt idx="52">
                  <c:v>671.13588870068634</c:v>
                </c:pt>
                <c:pt idx="53">
                  <c:v>684.93045197260653</c:v>
                </c:pt>
                <c:pt idx="54">
                  <c:v>699.0063237082868</c:v>
                </c:pt>
                <c:pt idx="55">
                  <c:v>713.36914778279606</c:v>
                </c:pt>
                <c:pt idx="56">
                  <c:v>728.02467743042507</c:v>
                </c:pt>
                <c:pt idx="57">
                  <c:v>742.9787772009804</c:v>
                </c:pt>
                <c:pt idx="58">
                  <c:v>758.2374249437562</c:v>
                </c:pt>
                <c:pt idx="59">
                  <c:v>773.8067138198021</c:v>
                </c:pt>
                <c:pt idx="60">
                  <c:v>789.69285434217454</c:v>
                </c:pt>
                <c:pt idx="61">
                  <c:v>805.90217644435324</c:v>
                </c:pt>
                <c:pt idx="62">
                  <c:v>822.44113157727406</c:v>
                </c:pt>
                <c:pt idx="63">
                  <c:v>839.31629483353026</c:v>
                </c:pt>
                <c:pt idx="64">
                  <c:v>856.53436710116512</c:v>
                </c:pt>
                <c:pt idx="65">
                  <c:v>874.10217724440008</c:v>
                </c:pt>
                <c:pt idx="66">
                  <c:v>892.026684313234</c:v>
                </c:pt>
                <c:pt idx="67">
                  <c:v>910.31497978044354</c:v>
                </c:pt>
                <c:pt idx="68">
                  <c:v>928.97428980689438</c:v>
                </c:pt>
                <c:pt idx="69">
                  <c:v>948.01197753436281</c:v>
                </c:pt>
                <c:pt idx="70">
                  <c:v>967.43554540579498</c:v>
                </c:pt>
                <c:pt idx="71">
                  <c:v>987.25263751305465</c:v>
                </c:pt>
                <c:pt idx="72">
                  <c:v>1007.4710419719195</c:v>
                </c:pt>
                <c:pt idx="73">
                  <c:v>1028.0986933229942</c:v>
                </c:pt>
                <c:pt idx="74">
                  <c:v>1049.1436749602435</c:v>
                </c:pt>
                <c:pt idx="75">
                  <c:v>1070.6142215849977</c:v>
                </c:pt>
                <c:pt idx="76">
                  <c:v>1092.5187216856139</c:v>
                </c:pt>
                <c:pt idx="77">
                  <c:v>1114.8657200424932</c:v>
                </c:pt>
                <c:pt idx="78">
                  <c:v>1137.6639202581064</c:v>
                </c:pt>
                <c:pt idx="79">
                  <c:v>1160.9221873107817</c:v>
                </c:pt>
                <c:pt idx="80">
                  <c:v>1184.6495501325044</c:v>
                </c:pt>
                <c:pt idx="81">
                  <c:v>1208.8552042094016</c:v>
                </c:pt>
                <c:pt idx="82">
                  <c:v>1233.5485142052712</c:v>
                </c:pt>
                <c:pt idx="83">
                  <c:v>1258.7390166049663</c:v>
                </c:pt>
                <c:pt idx="84">
                  <c:v>1284.4364223806188</c:v>
                </c:pt>
                <c:pt idx="85">
                  <c:v>1310.6506196763003</c:v>
                </c:pt>
                <c:pt idx="86">
                  <c:v>1337.3916765118556</c:v>
                </c:pt>
                <c:pt idx="87">
                  <c:v>1364.6698435050785</c:v>
                </c:pt>
                <c:pt idx="88">
                  <c:v>1392.4955566100107</c:v>
                </c:pt>
                <c:pt idx="89">
                  <c:v>1420.8794398715545</c:v>
                </c:pt>
                <c:pt idx="90">
                  <c:v>1449.832308193887</c:v>
                </c:pt>
                <c:pt idx="91">
                  <c:v>1479.3651701229828</c:v>
                </c:pt>
                <c:pt idx="92">
                  <c:v>1509.4892306388647</c:v>
                </c:pt>
                <c:pt idx="93">
                  <c:v>1540.2158939605724</c:v>
                </c:pt>
                <c:pt idx="94">
                  <c:v>1571.5567663579714</c:v>
                </c:pt>
                <c:pt idx="95">
                  <c:v>1603.5236589709966</c:v>
                </c:pt>
                <c:pt idx="96">
                  <c:v>1636.1285906342819</c:v>
                </c:pt>
                <c:pt idx="97">
                  <c:v>1669.3837907048874</c:v>
                </c:pt>
                <c:pt idx="98">
                  <c:v>1703.3017018912797</c:v>
                </c:pt>
                <c:pt idx="99">
                  <c:v>1737.8949830816564</c:v>
                </c:pt>
                <c:pt idx="100">
                  <c:v>1773.1765121689969</c:v>
                </c:pt>
                <c:pt idx="101">
                  <c:v>1809.1593888716452</c:v>
                </c:pt>
                <c:pt idx="102">
                  <c:v>1845.856937544042</c:v>
                </c:pt>
                <c:pt idx="103">
                  <c:v>1883.2827099796414</c:v>
                </c:pt>
                <c:pt idx="104">
                  <c:v>1921.4504881988541</c:v>
                </c:pt>
                <c:pt idx="105">
                  <c:v>1960.3742872215516</c:v>
                </c:pt>
                <c:pt idx="106">
                  <c:v>2000.0683578206081</c:v>
                </c:pt>
                <c:pt idx="107">
                  <c:v>2040.5471892531787</c:v>
                </c:pt>
                <c:pt idx="108">
                  <c:v>2081.8255119663809</c:v>
                </c:pt>
                <c:pt idx="109">
                  <c:v>2123.9183002741338</c:v>
                </c:pt>
                <c:pt idx="110">
                  <c:v>2166.8407750010374</c:v>
                </c:pt>
                <c:pt idx="111">
                  <c:v>2210.6084060910216</c:v>
                </c:pt>
                <c:pt idx="112">
                  <c:v>2255.2369151724997</c:v>
                </c:pt>
                <c:pt idx="113">
                  <c:v>2300.7422780828929</c:v>
                </c:pt>
                <c:pt idx="114">
                  <c:v>2347.1407273410296</c:v>
                </c:pt>
                <c:pt idx="115">
                  <c:v>2394.4487545673037</c:v>
                </c:pt>
                <c:pt idx="116">
                  <c:v>2442.6831128449994</c:v>
                </c:pt>
                <c:pt idx="117">
                  <c:v>2491.8608190182567</c:v>
                </c:pt>
                <c:pt idx="118">
                  <c:v>2541.9991559219343</c:v>
                </c:pt>
                <c:pt idx="119">
                  <c:v>2593.1156745362096</c:v>
                </c:pt>
                <c:pt idx="120">
                  <c:v>2645.2281960637192</c:v>
                </c:pt>
                <c:pt idx="121">
                  <c:v>2698.3548139174527</c:v>
                </c:pt>
                <c:pt idx="122">
                  <c:v>2752.5138956213486</c:v>
                </c:pt>
                <c:pt idx="123">
                  <c:v>2807.7240846089262</c:v>
                </c:pt>
                <c:pt idx="124">
                  <c:v>2864.0043019197474</c:v>
                </c:pt>
                <c:pt idx="125">
                  <c:v>2921.3737477822287</c:v>
                </c:pt>
                <c:pt idx="126">
                  <c:v>2979.8519030788157</c:v>
                </c:pt>
                <c:pt idx="127">
                  <c:v>3039.4585306841473</c:v>
                </c:pt>
                <c:pt idx="128">
                  <c:v>3100.2136766692274</c:v>
                </c:pt>
                <c:pt idx="129">
                  <c:v>3162.1376713630743</c:v>
                </c:pt>
                <c:pt idx="130">
                  <c:v>3225.2511302650091</c:v>
                </c:pt>
                <c:pt idx="131">
                  <c:v>3289.5749547944579</c:v>
                </c:pt>
                <c:pt idx="132">
                  <c:v>3355.1303328767826</c:v>
                </c:pt>
                <c:pt idx="133">
                  <c:v>3421.938739348232</c:v>
                </c:pt>
                <c:pt idx="134">
                  <c:v>3490.0219361749769</c:v>
                </c:pt>
                <c:pt idx="135">
                  <c:v>3559.4019724745885</c:v>
                </c:pt>
                <c:pt idx="136">
                  <c:v>3630.1011843298911</c:v>
                </c:pt>
                <c:pt idx="137">
                  <c:v>3702.1421943845926</c:v>
                </c:pt>
                <c:pt idx="138">
                  <c:v>3775.5479112096655</c:v>
                </c:pt>
                <c:pt idx="139">
                  <c:v>3850.3415284281073</c:v>
                </c:pt>
                <c:pt idx="140">
                  <c:v>3926.5465235898155</c:v>
                </c:pt>
                <c:pt idx="141">
                  <c:v>4004.1866567764955</c:v>
                </c:pt>
                <c:pt idx="142">
                  <c:v>4083.2859689353209</c:v>
                </c:pt>
                <c:pt idx="143">
                  <c:v>4163.8687799183826</c:v>
                </c:pt>
                <c:pt idx="144">
                  <c:v>4245.9596862198377</c:v>
                </c:pt>
                <c:pt idx="145">
                  <c:v>4329.5835583953012</c:v>
                </c:pt>
                <c:pt idx="146">
                  <c:v>4414.7655381505901</c:v>
                </c:pt>
                <c:pt idx="147">
                  <c:v>4501.531035083317</c:v>
                </c:pt>
                <c:pt idx="148">
                  <c:v>4589.9057230640319</c:v>
                </c:pt>
                <c:pt idx="149">
                  <c:v>4679.9155362428864</c:v>
                </c:pt>
                <c:pt idx="150">
                  <c:v>4771.5866646580107</c:v>
                </c:pt>
                <c:pt idx="151">
                  <c:v>4864.9455494445283</c:v>
                </c:pt>
                <c:pt idx="152">
                  <c:v>4960.0188776111754</c:v>
                </c:pt>
                <c:pt idx="153">
                  <c:v>5056.833576378267</c:v>
                </c:pt>
                <c:pt idx="154">
                  <c:v>5155.4168070556188</c:v>
                </c:pt>
                <c:pt idx="155">
                  <c:v>5255.7959584431082</c:v>
                </c:pt>
                <c:pt idx="156">
                  <c:v>5357.9986397356843</c:v>
                </c:pt>
                <c:pt idx="157">
                  <c:v>5462.0526729141129</c:v>
                </c:pt>
                <c:pt idx="158">
                  <c:v>5567.9860846017255</c:v>
                </c:pt>
                <c:pt idx="159">
                  <c:v>5675.8270973725012</c:v>
                </c:pt>
                <c:pt idx="160">
                  <c:v>5785.6041204771609</c:v>
                </c:pt>
                <c:pt idx="161">
                  <c:v>5897.3457399883773</c:v>
                </c:pt>
                <c:pt idx="162">
                  <c:v>6011.0807083239197</c:v>
                </c:pt>
                <c:pt idx="163">
                  <c:v>6126.8379331397591</c:v>
                </c:pt>
                <c:pt idx="164">
                  <c:v>6244.6464655653108</c:v>
                </c:pt>
                <c:pt idx="165">
                  <c:v>6364.5354877642239</c:v>
                </c:pt>
                <c:pt idx="166">
                  <c:v>6486.5342997939442</c:v>
                </c:pt>
                <c:pt idx="167">
                  <c:v>6610.6723057458876</c:v>
                </c:pt>
                <c:pt idx="168">
                  <c:v>6736.978999141138</c:v>
                </c:pt>
                <c:pt idx="169">
                  <c:v>6865.4839475638</c:v>
                </c:pt>
                <c:pt idx="170">
                  <c:v>6996.21677649708</c:v>
                </c:pt>
                <c:pt idx="171">
                  <c:v>7129.2071523589548</c:v>
                </c:pt>
                <c:pt idx="172">
                  <c:v>7264.4847646952257</c:v>
                </c:pt>
                <c:pt idx="173">
                  <c:v>7402.0793075173278</c:v>
                </c:pt>
                <c:pt idx="174">
                  <c:v>7542.0204597593984</c:v>
                </c:pt>
                <c:pt idx="175">
                  <c:v>7684.337864829984</c:v>
                </c:pt>
                <c:pt idx="176">
                  <c:v>7829.0611092364416</c:v>
                </c:pt>
                <c:pt idx="177">
                  <c:v>7976.2197002591565</c:v>
                </c:pt>
                <c:pt idx="178">
                  <c:v>8125.8430426541017</c:v>
                </c:pt>
                <c:pt idx="179">
                  <c:v>8277.9604143503238</c:v>
                </c:pt>
                <c:pt idx="180">
                  <c:v>8432.6009411413106</c:v>
                </c:pt>
                <c:pt idx="181">
                  <c:v>8589.7935703243129</c:v>
                </c:pt>
                <c:pt idx="182">
                  <c:v>8749.5670432806364</c:v>
                </c:pt>
                <c:pt idx="183">
                  <c:v>8911.9498669720488</c:v>
                </c:pt>
                <c:pt idx="184">
                  <c:v>9076.9702843285049</c:v>
                </c:pt>
                <c:pt idx="185">
                  <c:v>9244.6562435125234</c:v>
                </c:pt>
                <c:pt idx="186">
                  <c:v>9415.0353660354158</c:v>
                </c:pt>
                <c:pt idx="187">
                  <c:v>9588.134913711634</c:v>
                </c:pt>
                <c:pt idx="188">
                  <c:v>9763.9817544303369</c:v>
                </c:pt>
                <c:pt idx="189">
                  <c:v>9942.6023267201381</c:v>
                </c:pt>
                <c:pt idx="190">
                  <c:v>10124.022603109828</c:v>
                </c:pt>
                <c:pt idx="191">
                  <c:v>10308.26805225038</c:v>
                </c:pt>
                <c:pt idx="192">
                  <c:v>10495.363599793054</c:v>
                </c:pt>
                <c:pt idx="193">
                  <c:v>10685.333588015288</c:v>
                </c:pt>
                <c:pt idx="194">
                  <c:v>10878.201734175324</c:v>
                </c:pt>
                <c:pt idx="195">
                  <c:v>11073.991087591741</c:v>
                </c:pt>
                <c:pt idx="196">
                  <c:v>11272.723985441029</c:v>
                </c:pt>
                <c:pt idx="197">
                  <c:v>11474.422007263522</c:v>
                </c:pt>
                <c:pt idx="198">
                  <c:v>11679.10592818365</c:v>
                </c:pt>
                <c:pt idx="199">
                  <c:v>11886.795670821099</c:v>
                </c:pt>
                <c:pt idx="200">
                  <c:v>12097.510255931295</c:v>
                </c:pt>
                <c:pt idx="201">
                  <c:v>12311.267751740059</c:v>
                </c:pt>
                <c:pt idx="202">
                  <c:v>12528.085222003167</c:v>
                </c:pt>
                <c:pt idx="203">
                  <c:v>12747.978672791389</c:v>
                </c:pt>
                <c:pt idx="204">
                  <c:v>12970.962998012779</c:v>
                </c:pt>
                <c:pt idx="205">
                  <c:v>13197.051923691528</c:v>
                </c:pt>
                <c:pt idx="206">
                  <c:v>13426.257951013395</c:v>
                </c:pt>
                <c:pt idx="207">
                  <c:v>13658.592298176838</c:v>
                </c:pt>
                <c:pt idx="208">
                  <c:v>13894.064841042622</c:v>
                </c:pt>
                <c:pt idx="209">
                  <c:v>14132.684052657103</c:v>
                </c:pt>
                <c:pt idx="210">
                  <c:v>14374.456941639422</c:v>
                </c:pt>
                <c:pt idx="211">
                  <c:v>14619.38898949686</c:v>
                </c:pt>
                <c:pt idx="212">
                  <c:v>14867.484086896875</c:v>
                </c:pt>
                <c:pt idx="213">
                  <c:v>15118.744468952063</c:v>
                </c:pt>
                <c:pt idx="214">
                  <c:v>15373.170649557258</c:v>
                </c:pt>
                <c:pt idx="215">
                  <c:v>15630.761354849092</c:v>
                </c:pt>
                <c:pt idx="216">
                  <c:v>15891.513455831097</c:v>
                </c:pt>
                <c:pt idx="217">
                  <c:v>16155.421900256886</c:v>
                </c:pt>
                <c:pt idx="218">
                  <c:v>16422.479643798782</c:v>
                </c:pt>
                <c:pt idx="219">
                  <c:v>16692.677580639836</c:v>
                </c:pt>
                <c:pt idx="220">
                  <c:v>16966.004473513574</c:v>
                </c:pt>
                <c:pt idx="221">
                  <c:v>17242.446883316501</c:v>
                </c:pt>
                <c:pt idx="222">
                  <c:v>17521.989098372171</c:v>
                </c:pt>
                <c:pt idx="223">
                  <c:v>17804.613063454162</c:v>
                </c:pt>
                <c:pt idx="224">
                  <c:v>18090.298308669706</c:v>
                </c:pt>
                <c:pt idx="225">
                  <c:v>18379.021878320258</c:v>
                </c:pt>
                <c:pt idx="226">
                  <c:v>18670.758259855094</c:v>
                </c:pt>
                <c:pt idx="227">
                  <c:v>18965.479313053889</c:v>
                </c:pt>
                <c:pt idx="228">
                  <c:v>19263.154199542012</c:v>
                </c:pt>
                <c:pt idx="229">
                  <c:v>19563.749312825268</c:v>
                </c:pt>
                <c:pt idx="230">
                  <c:v>19867.228208939079</c:v>
                </c:pt>
                <c:pt idx="231">
                  <c:v>20173.551537896041</c:v>
                </c:pt>
                <c:pt idx="232">
                  <c:v>20482.67697607819</c:v>
                </c:pt>
                <c:pt idx="233">
                  <c:v>20794.559159741271</c:v>
                </c:pt>
                <c:pt idx="234">
                  <c:v>21109.149619798176</c:v>
                </c:pt>
                <c:pt idx="235">
                  <c:v>21426.396718065953</c:v>
                </c:pt>
                <c:pt idx="236">
                  <c:v>21746.245585159631</c:v>
                </c:pt>
                <c:pt idx="237">
                  <c:v>22068.638060195139</c:v>
                </c:pt>
                <c:pt idx="238">
                  <c:v>22393.512632553931</c:v>
                </c:pt>
                <c:pt idx="239">
                  <c:v>22720.804385848343</c:v>
                </c:pt>
                <c:pt idx="240">
                  <c:v>23050.444944327231</c:v>
                </c:pt>
                <c:pt idx="241">
                  <c:v>23382.362421929836</c:v>
                </c:pt>
                <c:pt idx="242">
                  <c:v>23716.481374190655</c:v>
                </c:pt>
                <c:pt idx="243">
                  <c:v>24052.722753227688</c:v>
                </c:pt>
                <c:pt idx="244">
                  <c:v>24391.003866026178</c:v>
                </c:pt>
                <c:pt idx="245">
                  <c:v>24731.238336254144</c:v>
                </c:pt>
                <c:pt idx="246">
                  <c:v>25073.336069839541</c:v>
                </c:pt>
                <c:pt idx="247">
                  <c:v>25417.20322450716</c:v>
                </c:pt>
                <c:pt idx="248">
                  <c:v>25762.742183577968</c:v>
                </c:pt>
                <c:pt idx="249">
                  <c:v>26109.851534192218</c:v>
                </c:pt>
                <c:pt idx="250">
                  <c:v>26458.426050229697</c:v>
                </c:pt>
                <c:pt idx="251">
                  <c:v>26808.356680157129</c:v>
                </c:pt>
                <c:pt idx="252">
                  <c:v>27159.530540027423</c:v>
                </c:pt>
                <c:pt idx="253">
                  <c:v>27511.830911869882</c:v>
                </c:pt>
                <c:pt idx="254">
                  <c:v>27865.13724768837</c:v>
                </c:pt>
                <c:pt idx="255">
                  <c:v>28219.325179308187</c:v>
                </c:pt>
                <c:pt idx="256">
                  <c:v>28574.266534288647</c:v>
                </c:pt>
                <c:pt idx="257">
                  <c:v>28929.829358079005</c:v>
                </c:pt>
                <c:pt idx="258">
                  <c:v>29285.877942707622</c:v>
                </c:pt>
                <c:pt idx="259">
                  <c:v>29642.272862114245</c:v>
                </c:pt>
                <c:pt idx="260">
                  <c:v>29998.871014381293</c:v>
                </c:pt>
                <c:pt idx="261">
                  <c:v>30355.525671014795</c:v>
                </c:pt>
                <c:pt idx="262">
                  <c:v>30712.086533467518</c:v>
                </c:pt>
                <c:pt idx="263">
                  <c:v>31068.399797045393</c:v>
                </c:pt>
                <c:pt idx="264">
                  <c:v>31424.308222359512</c:v>
                </c:pt>
                <c:pt idx="265">
                  <c:v>31779.651214473648</c:v>
                </c:pt>
                <c:pt idx="266">
                  <c:v>32134.264909790363</c:v>
                </c:pt>
                <c:pt idx="267">
                  <c:v>32487.982270911336</c:v>
                </c:pt>
                <c:pt idx="268">
                  <c:v>32840.633189424174</c:v>
                </c:pt>
                <c:pt idx="269">
                  <c:v>33192.044596767053</c:v>
                </c:pt>
                <c:pt idx="270">
                  <c:v>33542.040583189111</c:v>
                </c:pt>
                <c:pt idx="271">
                  <c:v>33890.442524838261</c:v>
                </c:pt>
                <c:pt idx="272">
                  <c:v>34237.069218992721</c:v>
                </c:pt>
                <c:pt idx="273">
                  <c:v>34581.737027405761</c:v>
                </c:pt>
                <c:pt idx="274">
                  <c:v>34924.260027736891</c:v>
                </c:pt>
                <c:pt idx="275">
                  <c:v>35264.450173022691</c:v>
                </c:pt>
                <c:pt idx="276">
                  <c:v>35602.117459035479</c:v>
                </c:pt>
                <c:pt idx="277">
                  <c:v>35937.070099527482</c:v>
                </c:pt>
                <c:pt idx="278">
                  <c:v>36269.114709116053</c:v>
                </c:pt>
                <c:pt idx="279">
                  <c:v>36598.056493705139</c:v>
                </c:pt>
                <c:pt idx="280">
                  <c:v>36923.69944823673</c:v>
                </c:pt>
                <c:pt idx="281">
                  <c:v>37245.84656155156</c:v>
                </c:pt>
                <c:pt idx="282">
                  <c:v>37564.300028119236</c:v>
                </c:pt>
                <c:pt idx="283">
                  <c:v>37878.861466346774</c:v>
                </c:pt>
                <c:pt idx="284">
                  <c:v>38189.332143191714</c:v>
                </c:pt>
                <c:pt idx="285">
                  <c:v>38495.513204741757</c:v>
                </c:pt>
                <c:pt idx="286">
                  <c:v>38797.205912350211</c:v>
                </c:pt>
                <c:pt idx="287">
                  <c:v>39094.211884065997</c:v>
                </c:pt>
                <c:pt idx="288">
                  <c:v>39386.333340816665</c:v>
                </c:pt>
                <c:pt idx="289">
                  <c:v>39673.373356989585</c:v>
                </c:pt>
                <c:pt idx="290">
                  <c:v>39955.136114922818</c:v>
                </c:pt>
                <c:pt idx="291">
                  <c:v>40231.427162824199</c:v>
                </c:pt>
                <c:pt idx="292">
                  <c:v>40502.053675615694</c:v>
                </c:pt>
                <c:pt idx="293">
                  <c:v>40766.824718159623</c:v>
                </c:pt>
                <c:pt idx="294">
                  <c:v>41025.551510350313</c:v>
                </c:pt>
                <c:pt idx="295">
                  <c:v>41278.04769341927</c:v>
                </c:pt>
                <c:pt idx="296">
                  <c:v>41524.129597001709</c:v>
                </c:pt>
                <c:pt idx="297">
                  <c:v>41763.616506216582</c:v>
                </c:pt>
                <c:pt idx="298">
                  <c:v>41996.330928250682</c:v>
                </c:pt>
                <c:pt idx="299">
                  <c:v>42222.098857751116</c:v>
                </c:pt>
                <c:pt idx="300">
                  <c:v>42440.750040428247</c:v>
                </c:pt>
                <c:pt idx="301">
                  <c:v>42652.118234198075</c:v>
                </c:pt>
                <c:pt idx="302">
                  <c:v>42856.041467223316</c:v>
                </c:pt>
                <c:pt idx="303">
                  <c:v>43052.362292186823</c:v>
                </c:pt>
                <c:pt idx="304">
                  <c:v>43240.92803617008</c:v>
                </c:pt>
                <c:pt idx="305">
                  <c:v>43421.59104540851</c:v>
                </c:pt>
                <c:pt idx="306">
                  <c:v>43594.208924385253</c:v>
                </c:pt>
                <c:pt idx="307">
                  <c:v>43758.64476851793</c:v>
                </c:pt>
                <c:pt idx="308">
                  <c:v>43914.767389846966</c:v>
                </c:pt>
                <c:pt idx="309">
                  <c:v>44062.451535110362</c:v>
                </c:pt>
                <c:pt idx="310">
                  <c:v>44201.578095573001</c:v>
                </c:pt>
                <c:pt idx="311">
                  <c:v>44332.03430803027</c:v>
                </c:pt>
                <c:pt idx="312">
                  <c:v>44453.713946413714</c:v>
                </c:pt>
                <c:pt idx="313">
                  <c:v>44566.517503460869</c:v>
                </c:pt>
                <c:pt idx="314">
                  <c:v>44670.352361861151</c:v>
                </c:pt>
                <c:pt idx="315">
                  <c:v>44765.132954489905</c:v>
                </c:pt>
                <c:pt idx="316">
                  <c:v>44850.780913152266</c:v>
                </c:pt>
                <c:pt idx="317">
                  <c:v>44927.225205435418</c:v>
                </c:pt>
                <c:pt idx="318">
                  <c:v>44994.402259300929</c:v>
                </c:pt>
                <c:pt idx="319">
                  <c:v>45052.256074959412</c:v>
                </c:pt>
                <c:pt idx="320">
                  <c:v>45100.738323787227</c:v>
                </c:pt>
                <c:pt idx="321">
                  <c:v>45139.808433899656</c:v>
                </c:pt>
                <c:pt idx="322">
                  <c:v>45169.433662182651</c:v>
                </c:pt>
                <c:pt idx="323">
                  <c:v>45189.589152543806</c:v>
                </c:pt>
                <c:pt idx="324">
                  <c:v>45200.257980167866</c:v>
                </c:pt>
                <c:pt idx="325">
                  <c:v>45201.431181733496</c:v>
                </c:pt>
                <c:pt idx="326">
                  <c:v>45193.107771392912</c:v>
                </c:pt>
                <c:pt idx="327">
                  <c:v>45175.29474252183</c:v>
                </c:pt>
                <c:pt idx="328">
                  <c:v>45148.007055278867</c:v>
                </c:pt>
                <c:pt idx="329">
                  <c:v>45111.267609874718</c:v>
                </c:pt>
                <c:pt idx="330">
                  <c:v>45065.107205750421</c:v>
                </c:pt>
                <c:pt idx="331">
                  <c:v>45009.564486851916</c:v>
                </c:pt>
                <c:pt idx="332">
                  <c:v>44944.685872877017</c:v>
                </c:pt>
                <c:pt idx="333">
                  <c:v>44870.525477125309</c:v>
                </c:pt>
                <c:pt idx="334">
                  <c:v>44787.145010759123</c:v>
                </c:pt>
                <c:pt idx="335">
                  <c:v>44694.613674195483</c:v>
                </c:pt>
                <c:pt idx="336">
                  <c:v>44593.00803551916</c:v>
                </c:pt>
                <c:pt idx="337">
                  <c:v>44482.411896734498</c:v>
                </c:pt>
                <c:pt idx="338">
                  <c:v>44362.916147821583</c:v>
                </c:pt>
                <c:pt idx="339">
                  <c:v>44234.618609335274</c:v>
                </c:pt>
                <c:pt idx="340">
                  <c:v>44097.623863957822</c:v>
                </c:pt>
                <c:pt idx="341">
                  <c:v>43952.043077275157</c:v>
                </c:pt>
                <c:pt idx="342">
                  <c:v>43797.993808699772</c:v>
                </c:pt>
                <c:pt idx="343">
                  <c:v>43635.599812611006</c:v>
                </c:pt>
                <c:pt idx="344">
                  <c:v>43464.990830777213</c:v>
                </c:pt>
                <c:pt idx="345">
                  <c:v>43286.30237613339</c:v>
                </c:pt>
                <c:pt idx="346">
                  <c:v>43099.675509044901</c:v>
                </c:pt>
                <c:pt idx="347">
                  <c:v>42905.256606190465</c:v>
                </c:pt>
                <c:pt idx="348">
                  <c:v>42703.197123020887</c:v>
                </c:pt>
                <c:pt idx="349">
                  <c:v>42493.653350399807</c:v>
                </c:pt>
                <c:pt idx="350">
                  <c:v>42276.786165818572</c:v>
                </c:pt>
                <c:pt idx="351">
                  <c:v>42052.760780268349</c:v>
                </c:pt>
                <c:pt idx="352">
                  <c:v>41821.746480956674</c:v>
                </c:pt>
                <c:pt idx="353">
                  <c:v>41583.916370974854</c:v>
                </c:pt>
                <c:pt idx="354">
                  <c:v>41339.447106144391</c:v>
                </c:pt>
                <c:pt idx="355">
                  <c:v>41088.518630102277</c:v>
                </c:pt>
                <c:pt idx="356">
                  <c:v>40831.313907852396</c:v>
                </c:pt>
                <c:pt idx="357">
                  <c:v>40568.018658846617</c:v>
                </c:pt>
                <c:pt idx="358">
                  <c:v>40298.821089797653</c:v>
                </c:pt>
                <c:pt idx="359">
                  <c:v>40023.911628124304</c:v>
                </c:pt>
                <c:pt idx="360">
                  <c:v>39743.482656580396</c:v>
                </c:pt>
                <c:pt idx="361">
                  <c:v>39457.72824939806</c:v>
                </c:pt>
                <c:pt idx="362">
                  <c:v>39166.843910935335</c:v>
                </c:pt>
                <c:pt idx="363">
                  <c:v>38871.026316865347</c:v>
                </c:pt>
                <c:pt idx="364">
                  <c:v>38570.473058899865</c:v>
                </c:pt>
                <c:pt idx="365">
                  <c:v>38265.382393097505</c:v>
                </c:pt>
                <c:pt idx="366">
                  <c:v>37955.95299263671</c:v>
                </c:pt>
                <c:pt idx="367">
                  <c:v>37642.383705138229</c:v>
                </c:pt>
                <c:pt idx="368">
                  <c:v>37324.873315151781</c:v>
                </c:pt>
                <c:pt idx="369">
                  <c:v>37003.620312245563</c:v>
                </c:pt>
                <c:pt idx="370">
                  <c:v>36678.822664804757</c:v>
                </c:pt>
                <c:pt idx="371">
                  <c:v>36350.677600213327</c:v>
                </c:pt>
                <c:pt idx="372">
                  <c:v>36019.381391394883</c:v>
                </c:pt>
                <c:pt idx="373">
                  <c:v>35685.129150313325</c:v>
                </c:pt>
                <c:pt idx="374">
                  <c:v>35348.114628355019</c:v>
                </c:pt>
                <c:pt idx="375">
                  <c:v>35008.530024169944</c:v>
                </c:pt>
                <c:pt idx="376">
                  <c:v>34666.565798828378</c:v>
                </c:pt>
                <c:pt idx="377">
                  <c:v>34322.410498712212</c:v>
                </c:pt>
                <c:pt idx="378">
                  <c:v>33976.250586217269</c:v>
                </c:pt>
                <c:pt idx="379">
                  <c:v>33628.270278262906</c:v>
                </c:pt>
                <c:pt idx="380">
                  <c:v>33278.651392948814</c:v>
                </c:pt>
                <c:pt idx="381">
                  <c:v>32927.573204115964</c:v>
                </c:pt>
                <c:pt idx="382">
                  <c:v>32575.212304212153</c:v>
                </c:pt>
                <c:pt idx="383">
                  <c:v>32221.74247507751</c:v>
                </c:pt>
                <c:pt idx="384">
                  <c:v>31867.334567094222</c:v>
                </c:pt>
                <c:pt idx="385">
                  <c:v>31512.156386224553</c:v>
                </c:pt>
                <c:pt idx="386">
                  <c:v>31156.372589302249</c:v>
                </c:pt>
                <c:pt idx="387">
                  <c:v>30800.144587201066</c:v>
                </c:pt>
                <c:pt idx="388">
                  <c:v>30443.630455951206</c:v>
                </c:pt>
                <c:pt idx="389">
                  <c:v>30086.984855773859</c:v>
                </c:pt>
                <c:pt idx="390">
                  <c:v>29730.358957634307</c:v>
                </c:pt>
                <c:pt idx="391">
                  <c:v>29373.900377592072</c:v>
                </c:pt>
                <c:pt idx="392">
                  <c:v>29017.753118363209</c:v>
                </c:pt>
                <c:pt idx="393">
                  <c:v>28662.057518372312</c:v>
                </c:pt>
                <c:pt idx="394">
                  <c:v>28306.950207687914</c:v>
                </c:pt>
                <c:pt idx="395">
                  <c:v>27952.564071097411</c:v>
                </c:pt>
                <c:pt idx="396">
                  <c:v>27599.028217746876</c:v>
                </c:pt>
                <c:pt idx="397">
                  <c:v>27246.467957375571</c:v>
                </c:pt>
                <c:pt idx="398">
                  <c:v>26895.004782936536</c:v>
                </c:pt>
                <c:pt idx="399">
                  <c:v>26544.756359207444</c:v>
                </c:pt>
                <c:pt idx="400">
                  <c:v>26195.836517430842</c:v>
                </c:pt>
                <c:pt idx="401">
                  <c:v>25848.355255490169</c:v>
                </c:pt>
                <c:pt idx="402">
                  <c:v>25502.418743680231</c:v>
                </c:pt>
                <c:pt idx="403">
                  <c:v>25158.129335522652</c:v>
                </c:pt>
                <c:pt idx="404">
                  <c:v>24815.585583733395</c:v>
                </c:pt>
                <c:pt idx="405">
                  <c:v>24474.88226079382</c:v>
                </c:pt>
                <c:pt idx="406">
                  <c:v>24136.110384111293</c:v>
                </c:pt>
                <c:pt idx="407">
                  <c:v>23799.357245464809</c:v>
                </c:pt>
                <c:pt idx="408">
                  <c:v>23464.706444428302</c:v>
                </c:pt>
                <c:pt idx="409">
                  <c:v>23132.237925697118</c:v>
                </c:pt>
                <c:pt idx="410">
                  <c:v>22802.028019904159</c:v>
                </c:pt>
                <c:pt idx="411">
                  <c:v>22474.14948788844</c:v>
                </c:pt>
                <c:pt idx="412">
                  <c:v>22148.671567991376</c:v>
                </c:pt>
                <c:pt idx="413">
                  <c:v>21825.66002638638</c:v>
                </c:pt>
                <c:pt idx="414">
                  <c:v>21505.177209967747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F75-43CB-919B-7573619E8D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2409528"/>
        <c:axId val="522419040"/>
      </c:scatterChart>
      <c:valAx>
        <c:axId val="5224095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&quot;月&quot;d&quot;日&quot;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2419040"/>
        <c:crosses val="autoZero"/>
        <c:crossBetween val="midCat"/>
      </c:valAx>
      <c:valAx>
        <c:axId val="522419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240952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大阪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9.160965535045823E-2"/>
          <c:y val="0.13538064781256584"/>
          <c:w val="0.87330837743642697"/>
          <c:h val="0.68272324846663257"/>
        </c:manualLayout>
      </c:layout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新規感染者数!$C$8:$C$516</c:f>
              <c:numCache>
                <c:formatCode>General</c:formatCode>
                <c:ptCount val="509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23</c:v>
                </c:pt>
                <c:pt idx="20">
                  <c:v>24</c:v>
                </c:pt>
                <c:pt idx="21">
                  <c:v>25</c:v>
                </c:pt>
                <c:pt idx="22">
                  <c:v>26</c:v>
                </c:pt>
                <c:pt idx="23">
                  <c:v>27</c:v>
                </c:pt>
                <c:pt idx="24">
                  <c:v>28</c:v>
                </c:pt>
                <c:pt idx="25">
                  <c:v>29</c:v>
                </c:pt>
                <c:pt idx="26">
                  <c:v>30</c:v>
                </c:pt>
                <c:pt idx="27">
                  <c:v>31</c:v>
                </c:pt>
                <c:pt idx="28">
                  <c:v>32</c:v>
                </c:pt>
                <c:pt idx="29">
                  <c:v>33</c:v>
                </c:pt>
                <c:pt idx="30">
                  <c:v>34</c:v>
                </c:pt>
                <c:pt idx="31">
                  <c:v>35</c:v>
                </c:pt>
                <c:pt idx="32">
                  <c:v>36</c:v>
                </c:pt>
                <c:pt idx="33">
                  <c:v>37</c:v>
                </c:pt>
                <c:pt idx="34">
                  <c:v>38</c:v>
                </c:pt>
                <c:pt idx="35">
                  <c:v>39</c:v>
                </c:pt>
                <c:pt idx="36">
                  <c:v>40</c:v>
                </c:pt>
                <c:pt idx="37">
                  <c:v>41</c:v>
                </c:pt>
                <c:pt idx="38">
                  <c:v>42</c:v>
                </c:pt>
                <c:pt idx="39">
                  <c:v>43</c:v>
                </c:pt>
                <c:pt idx="40">
                  <c:v>44</c:v>
                </c:pt>
                <c:pt idx="41">
                  <c:v>45</c:v>
                </c:pt>
                <c:pt idx="42">
                  <c:v>46</c:v>
                </c:pt>
                <c:pt idx="43">
                  <c:v>47</c:v>
                </c:pt>
                <c:pt idx="44">
                  <c:v>48</c:v>
                </c:pt>
                <c:pt idx="45">
                  <c:v>49</c:v>
                </c:pt>
                <c:pt idx="46">
                  <c:v>50</c:v>
                </c:pt>
                <c:pt idx="47">
                  <c:v>51</c:v>
                </c:pt>
                <c:pt idx="48">
                  <c:v>52</c:v>
                </c:pt>
                <c:pt idx="49">
                  <c:v>53</c:v>
                </c:pt>
                <c:pt idx="50">
                  <c:v>54</c:v>
                </c:pt>
                <c:pt idx="51">
                  <c:v>55</c:v>
                </c:pt>
                <c:pt idx="52">
                  <c:v>56</c:v>
                </c:pt>
                <c:pt idx="53">
                  <c:v>57</c:v>
                </c:pt>
                <c:pt idx="54">
                  <c:v>58</c:v>
                </c:pt>
                <c:pt idx="55">
                  <c:v>59</c:v>
                </c:pt>
                <c:pt idx="56">
                  <c:v>60</c:v>
                </c:pt>
                <c:pt idx="57">
                  <c:v>61</c:v>
                </c:pt>
                <c:pt idx="58">
                  <c:v>62</c:v>
                </c:pt>
                <c:pt idx="59">
                  <c:v>63</c:v>
                </c:pt>
                <c:pt idx="60">
                  <c:v>64</c:v>
                </c:pt>
                <c:pt idx="61">
                  <c:v>65</c:v>
                </c:pt>
                <c:pt idx="62">
                  <c:v>66</c:v>
                </c:pt>
                <c:pt idx="63">
                  <c:v>67</c:v>
                </c:pt>
                <c:pt idx="64">
                  <c:v>68</c:v>
                </c:pt>
                <c:pt idx="65">
                  <c:v>69</c:v>
                </c:pt>
                <c:pt idx="66">
                  <c:v>70</c:v>
                </c:pt>
                <c:pt idx="67">
                  <c:v>71</c:v>
                </c:pt>
                <c:pt idx="68">
                  <c:v>72</c:v>
                </c:pt>
                <c:pt idx="69">
                  <c:v>73</c:v>
                </c:pt>
                <c:pt idx="70">
                  <c:v>74</c:v>
                </c:pt>
                <c:pt idx="71">
                  <c:v>75</c:v>
                </c:pt>
                <c:pt idx="72">
                  <c:v>76</c:v>
                </c:pt>
                <c:pt idx="73">
                  <c:v>77</c:v>
                </c:pt>
                <c:pt idx="74">
                  <c:v>78</c:v>
                </c:pt>
                <c:pt idx="75">
                  <c:v>79</c:v>
                </c:pt>
                <c:pt idx="76">
                  <c:v>80</c:v>
                </c:pt>
                <c:pt idx="77">
                  <c:v>81</c:v>
                </c:pt>
                <c:pt idx="78">
                  <c:v>82</c:v>
                </c:pt>
                <c:pt idx="79">
                  <c:v>83</c:v>
                </c:pt>
                <c:pt idx="80">
                  <c:v>84</c:v>
                </c:pt>
                <c:pt idx="81">
                  <c:v>85</c:v>
                </c:pt>
                <c:pt idx="82">
                  <c:v>86</c:v>
                </c:pt>
                <c:pt idx="83">
                  <c:v>87</c:v>
                </c:pt>
                <c:pt idx="84">
                  <c:v>88</c:v>
                </c:pt>
                <c:pt idx="85">
                  <c:v>89</c:v>
                </c:pt>
                <c:pt idx="86">
                  <c:v>90</c:v>
                </c:pt>
                <c:pt idx="87">
                  <c:v>91</c:v>
                </c:pt>
                <c:pt idx="88">
                  <c:v>92</c:v>
                </c:pt>
                <c:pt idx="89">
                  <c:v>93</c:v>
                </c:pt>
                <c:pt idx="90">
                  <c:v>94</c:v>
                </c:pt>
                <c:pt idx="91">
                  <c:v>95</c:v>
                </c:pt>
                <c:pt idx="92">
                  <c:v>96</c:v>
                </c:pt>
                <c:pt idx="93">
                  <c:v>97</c:v>
                </c:pt>
                <c:pt idx="94">
                  <c:v>98</c:v>
                </c:pt>
                <c:pt idx="95">
                  <c:v>99</c:v>
                </c:pt>
                <c:pt idx="96">
                  <c:v>100</c:v>
                </c:pt>
                <c:pt idx="97">
                  <c:v>101</c:v>
                </c:pt>
                <c:pt idx="98">
                  <c:v>102</c:v>
                </c:pt>
                <c:pt idx="99">
                  <c:v>103</c:v>
                </c:pt>
                <c:pt idx="100">
                  <c:v>104</c:v>
                </c:pt>
                <c:pt idx="101">
                  <c:v>105</c:v>
                </c:pt>
                <c:pt idx="102">
                  <c:v>106</c:v>
                </c:pt>
                <c:pt idx="103">
                  <c:v>107</c:v>
                </c:pt>
                <c:pt idx="104">
                  <c:v>108</c:v>
                </c:pt>
                <c:pt idx="105">
                  <c:v>109</c:v>
                </c:pt>
                <c:pt idx="106">
                  <c:v>110</c:v>
                </c:pt>
                <c:pt idx="107">
                  <c:v>111</c:v>
                </c:pt>
                <c:pt idx="108">
                  <c:v>112</c:v>
                </c:pt>
                <c:pt idx="109">
                  <c:v>113</c:v>
                </c:pt>
                <c:pt idx="110">
                  <c:v>114</c:v>
                </c:pt>
                <c:pt idx="111">
                  <c:v>115</c:v>
                </c:pt>
                <c:pt idx="112">
                  <c:v>116</c:v>
                </c:pt>
                <c:pt idx="113">
                  <c:v>117</c:v>
                </c:pt>
                <c:pt idx="114">
                  <c:v>118</c:v>
                </c:pt>
                <c:pt idx="115">
                  <c:v>119</c:v>
                </c:pt>
                <c:pt idx="116">
                  <c:v>120</c:v>
                </c:pt>
                <c:pt idx="117">
                  <c:v>121</c:v>
                </c:pt>
                <c:pt idx="118">
                  <c:v>122</c:v>
                </c:pt>
                <c:pt idx="119">
                  <c:v>123</c:v>
                </c:pt>
                <c:pt idx="120">
                  <c:v>124</c:v>
                </c:pt>
                <c:pt idx="121">
                  <c:v>125</c:v>
                </c:pt>
                <c:pt idx="122">
                  <c:v>126</c:v>
                </c:pt>
                <c:pt idx="123">
                  <c:v>127</c:v>
                </c:pt>
                <c:pt idx="124">
                  <c:v>128</c:v>
                </c:pt>
                <c:pt idx="125">
                  <c:v>129</c:v>
                </c:pt>
                <c:pt idx="126">
                  <c:v>130</c:v>
                </c:pt>
                <c:pt idx="127">
                  <c:v>131</c:v>
                </c:pt>
                <c:pt idx="128">
                  <c:v>132</c:v>
                </c:pt>
                <c:pt idx="129">
                  <c:v>133</c:v>
                </c:pt>
                <c:pt idx="130">
                  <c:v>134</c:v>
                </c:pt>
                <c:pt idx="131">
                  <c:v>135</c:v>
                </c:pt>
                <c:pt idx="132">
                  <c:v>136</c:v>
                </c:pt>
                <c:pt idx="133">
                  <c:v>137</c:v>
                </c:pt>
                <c:pt idx="134">
                  <c:v>138</c:v>
                </c:pt>
                <c:pt idx="135">
                  <c:v>139</c:v>
                </c:pt>
                <c:pt idx="136">
                  <c:v>140</c:v>
                </c:pt>
                <c:pt idx="137">
                  <c:v>141</c:v>
                </c:pt>
                <c:pt idx="138">
                  <c:v>142</c:v>
                </c:pt>
                <c:pt idx="139">
                  <c:v>143</c:v>
                </c:pt>
                <c:pt idx="140">
                  <c:v>144</c:v>
                </c:pt>
                <c:pt idx="141">
                  <c:v>145</c:v>
                </c:pt>
                <c:pt idx="142">
                  <c:v>146</c:v>
                </c:pt>
                <c:pt idx="143">
                  <c:v>147</c:v>
                </c:pt>
                <c:pt idx="144">
                  <c:v>148</c:v>
                </c:pt>
                <c:pt idx="145">
                  <c:v>149</c:v>
                </c:pt>
                <c:pt idx="146">
                  <c:v>150</c:v>
                </c:pt>
                <c:pt idx="147">
                  <c:v>151</c:v>
                </c:pt>
                <c:pt idx="148">
                  <c:v>152</c:v>
                </c:pt>
                <c:pt idx="149">
                  <c:v>153</c:v>
                </c:pt>
                <c:pt idx="150">
                  <c:v>154</c:v>
                </c:pt>
                <c:pt idx="151">
                  <c:v>155</c:v>
                </c:pt>
                <c:pt idx="152">
                  <c:v>156</c:v>
                </c:pt>
                <c:pt idx="153">
                  <c:v>157</c:v>
                </c:pt>
                <c:pt idx="154">
                  <c:v>158</c:v>
                </c:pt>
                <c:pt idx="155">
                  <c:v>159</c:v>
                </c:pt>
                <c:pt idx="156">
                  <c:v>160</c:v>
                </c:pt>
                <c:pt idx="157">
                  <c:v>161</c:v>
                </c:pt>
                <c:pt idx="158">
                  <c:v>162</c:v>
                </c:pt>
                <c:pt idx="159">
                  <c:v>163</c:v>
                </c:pt>
                <c:pt idx="160">
                  <c:v>164</c:v>
                </c:pt>
                <c:pt idx="161">
                  <c:v>165</c:v>
                </c:pt>
                <c:pt idx="162">
                  <c:v>166</c:v>
                </c:pt>
                <c:pt idx="163">
                  <c:v>167</c:v>
                </c:pt>
                <c:pt idx="164">
                  <c:v>168</c:v>
                </c:pt>
                <c:pt idx="165">
                  <c:v>169</c:v>
                </c:pt>
                <c:pt idx="166">
                  <c:v>170</c:v>
                </c:pt>
                <c:pt idx="167">
                  <c:v>171</c:v>
                </c:pt>
                <c:pt idx="168">
                  <c:v>172</c:v>
                </c:pt>
                <c:pt idx="169">
                  <c:v>173</c:v>
                </c:pt>
                <c:pt idx="170">
                  <c:v>174</c:v>
                </c:pt>
                <c:pt idx="171">
                  <c:v>175</c:v>
                </c:pt>
                <c:pt idx="172">
                  <c:v>176</c:v>
                </c:pt>
                <c:pt idx="173">
                  <c:v>177</c:v>
                </c:pt>
                <c:pt idx="174">
                  <c:v>178</c:v>
                </c:pt>
                <c:pt idx="175">
                  <c:v>179</c:v>
                </c:pt>
                <c:pt idx="176">
                  <c:v>180</c:v>
                </c:pt>
                <c:pt idx="177">
                  <c:v>181</c:v>
                </c:pt>
                <c:pt idx="178">
                  <c:v>182</c:v>
                </c:pt>
                <c:pt idx="179">
                  <c:v>183</c:v>
                </c:pt>
                <c:pt idx="180">
                  <c:v>184</c:v>
                </c:pt>
                <c:pt idx="181">
                  <c:v>185</c:v>
                </c:pt>
                <c:pt idx="182">
                  <c:v>186</c:v>
                </c:pt>
                <c:pt idx="183">
                  <c:v>187</c:v>
                </c:pt>
                <c:pt idx="184">
                  <c:v>188</c:v>
                </c:pt>
                <c:pt idx="185">
                  <c:v>189</c:v>
                </c:pt>
                <c:pt idx="186">
                  <c:v>190</c:v>
                </c:pt>
                <c:pt idx="187">
                  <c:v>191</c:v>
                </c:pt>
                <c:pt idx="188">
                  <c:v>192</c:v>
                </c:pt>
                <c:pt idx="189">
                  <c:v>193</c:v>
                </c:pt>
                <c:pt idx="190">
                  <c:v>194</c:v>
                </c:pt>
                <c:pt idx="191">
                  <c:v>195</c:v>
                </c:pt>
                <c:pt idx="192">
                  <c:v>196</c:v>
                </c:pt>
                <c:pt idx="193">
                  <c:v>197</c:v>
                </c:pt>
                <c:pt idx="194">
                  <c:v>198</c:v>
                </c:pt>
                <c:pt idx="195">
                  <c:v>199</c:v>
                </c:pt>
                <c:pt idx="196">
                  <c:v>200</c:v>
                </c:pt>
                <c:pt idx="197">
                  <c:v>201</c:v>
                </c:pt>
                <c:pt idx="198">
                  <c:v>202</c:v>
                </c:pt>
                <c:pt idx="199">
                  <c:v>203</c:v>
                </c:pt>
                <c:pt idx="200">
                  <c:v>204</c:v>
                </c:pt>
                <c:pt idx="201">
                  <c:v>205</c:v>
                </c:pt>
                <c:pt idx="202">
                  <c:v>206</c:v>
                </c:pt>
                <c:pt idx="203">
                  <c:v>207</c:v>
                </c:pt>
                <c:pt idx="204">
                  <c:v>208</c:v>
                </c:pt>
                <c:pt idx="205">
                  <c:v>209</c:v>
                </c:pt>
                <c:pt idx="206">
                  <c:v>210</c:v>
                </c:pt>
                <c:pt idx="207">
                  <c:v>211</c:v>
                </c:pt>
                <c:pt idx="208">
                  <c:v>212</c:v>
                </c:pt>
                <c:pt idx="209">
                  <c:v>213</c:v>
                </c:pt>
                <c:pt idx="210">
                  <c:v>214</c:v>
                </c:pt>
                <c:pt idx="211">
                  <c:v>215</c:v>
                </c:pt>
                <c:pt idx="212">
                  <c:v>216</c:v>
                </c:pt>
                <c:pt idx="213">
                  <c:v>217</c:v>
                </c:pt>
                <c:pt idx="214">
                  <c:v>218</c:v>
                </c:pt>
                <c:pt idx="215">
                  <c:v>219</c:v>
                </c:pt>
                <c:pt idx="216">
                  <c:v>220</c:v>
                </c:pt>
                <c:pt idx="217">
                  <c:v>221</c:v>
                </c:pt>
                <c:pt idx="218">
                  <c:v>222</c:v>
                </c:pt>
                <c:pt idx="219">
                  <c:v>223</c:v>
                </c:pt>
                <c:pt idx="220">
                  <c:v>224</c:v>
                </c:pt>
                <c:pt idx="221">
                  <c:v>225</c:v>
                </c:pt>
                <c:pt idx="222">
                  <c:v>226</c:v>
                </c:pt>
                <c:pt idx="223">
                  <c:v>227</c:v>
                </c:pt>
                <c:pt idx="224">
                  <c:v>228</c:v>
                </c:pt>
                <c:pt idx="225">
                  <c:v>229</c:v>
                </c:pt>
                <c:pt idx="226">
                  <c:v>230</c:v>
                </c:pt>
                <c:pt idx="227">
                  <c:v>231</c:v>
                </c:pt>
                <c:pt idx="228">
                  <c:v>232</c:v>
                </c:pt>
                <c:pt idx="229">
                  <c:v>233</c:v>
                </c:pt>
                <c:pt idx="230">
                  <c:v>234</c:v>
                </c:pt>
                <c:pt idx="231">
                  <c:v>235</c:v>
                </c:pt>
                <c:pt idx="232">
                  <c:v>236</c:v>
                </c:pt>
                <c:pt idx="233">
                  <c:v>237</c:v>
                </c:pt>
                <c:pt idx="234">
                  <c:v>238</c:v>
                </c:pt>
                <c:pt idx="235">
                  <c:v>239</c:v>
                </c:pt>
                <c:pt idx="236">
                  <c:v>240</c:v>
                </c:pt>
                <c:pt idx="237">
                  <c:v>241</c:v>
                </c:pt>
                <c:pt idx="238">
                  <c:v>242</c:v>
                </c:pt>
                <c:pt idx="239">
                  <c:v>243</c:v>
                </c:pt>
                <c:pt idx="240">
                  <c:v>244</c:v>
                </c:pt>
                <c:pt idx="241">
                  <c:v>245</c:v>
                </c:pt>
                <c:pt idx="242">
                  <c:v>246</c:v>
                </c:pt>
                <c:pt idx="243">
                  <c:v>247</c:v>
                </c:pt>
                <c:pt idx="244">
                  <c:v>248</c:v>
                </c:pt>
                <c:pt idx="245">
                  <c:v>249</c:v>
                </c:pt>
                <c:pt idx="246">
                  <c:v>250</c:v>
                </c:pt>
                <c:pt idx="247">
                  <c:v>251</c:v>
                </c:pt>
                <c:pt idx="248">
                  <c:v>252</c:v>
                </c:pt>
                <c:pt idx="249">
                  <c:v>253</c:v>
                </c:pt>
                <c:pt idx="250">
                  <c:v>254</c:v>
                </c:pt>
                <c:pt idx="251">
                  <c:v>255</c:v>
                </c:pt>
                <c:pt idx="252">
                  <c:v>256</c:v>
                </c:pt>
                <c:pt idx="253">
                  <c:v>257</c:v>
                </c:pt>
                <c:pt idx="254">
                  <c:v>258</c:v>
                </c:pt>
                <c:pt idx="255">
                  <c:v>259</c:v>
                </c:pt>
                <c:pt idx="256">
                  <c:v>260</c:v>
                </c:pt>
                <c:pt idx="257">
                  <c:v>261</c:v>
                </c:pt>
                <c:pt idx="258">
                  <c:v>262</c:v>
                </c:pt>
                <c:pt idx="259">
                  <c:v>263</c:v>
                </c:pt>
                <c:pt idx="260">
                  <c:v>264</c:v>
                </c:pt>
                <c:pt idx="261">
                  <c:v>265</c:v>
                </c:pt>
                <c:pt idx="262">
                  <c:v>266</c:v>
                </c:pt>
                <c:pt idx="263">
                  <c:v>267</c:v>
                </c:pt>
                <c:pt idx="264">
                  <c:v>268</c:v>
                </c:pt>
                <c:pt idx="265">
                  <c:v>269</c:v>
                </c:pt>
                <c:pt idx="266">
                  <c:v>270</c:v>
                </c:pt>
                <c:pt idx="267">
                  <c:v>271</c:v>
                </c:pt>
                <c:pt idx="268">
                  <c:v>272</c:v>
                </c:pt>
                <c:pt idx="269">
                  <c:v>273</c:v>
                </c:pt>
                <c:pt idx="270">
                  <c:v>274</c:v>
                </c:pt>
                <c:pt idx="271">
                  <c:v>275</c:v>
                </c:pt>
                <c:pt idx="272">
                  <c:v>276</c:v>
                </c:pt>
                <c:pt idx="273">
                  <c:v>277</c:v>
                </c:pt>
                <c:pt idx="274">
                  <c:v>278</c:v>
                </c:pt>
                <c:pt idx="275">
                  <c:v>279</c:v>
                </c:pt>
                <c:pt idx="276">
                  <c:v>280</c:v>
                </c:pt>
                <c:pt idx="277">
                  <c:v>281</c:v>
                </c:pt>
                <c:pt idx="278">
                  <c:v>282</c:v>
                </c:pt>
                <c:pt idx="279">
                  <c:v>283</c:v>
                </c:pt>
                <c:pt idx="280">
                  <c:v>284</c:v>
                </c:pt>
                <c:pt idx="281">
                  <c:v>285</c:v>
                </c:pt>
                <c:pt idx="282">
                  <c:v>286</c:v>
                </c:pt>
                <c:pt idx="283">
                  <c:v>287</c:v>
                </c:pt>
                <c:pt idx="284">
                  <c:v>288</c:v>
                </c:pt>
                <c:pt idx="285">
                  <c:v>289</c:v>
                </c:pt>
                <c:pt idx="286">
                  <c:v>290</c:v>
                </c:pt>
                <c:pt idx="287">
                  <c:v>291</c:v>
                </c:pt>
                <c:pt idx="288">
                  <c:v>292</c:v>
                </c:pt>
                <c:pt idx="289">
                  <c:v>293</c:v>
                </c:pt>
                <c:pt idx="290">
                  <c:v>294</c:v>
                </c:pt>
                <c:pt idx="291">
                  <c:v>295</c:v>
                </c:pt>
                <c:pt idx="292">
                  <c:v>296</c:v>
                </c:pt>
                <c:pt idx="293">
                  <c:v>297</c:v>
                </c:pt>
                <c:pt idx="294">
                  <c:v>298</c:v>
                </c:pt>
                <c:pt idx="295">
                  <c:v>299</c:v>
                </c:pt>
                <c:pt idx="296">
                  <c:v>300</c:v>
                </c:pt>
                <c:pt idx="297">
                  <c:v>301</c:v>
                </c:pt>
                <c:pt idx="298">
                  <c:v>302</c:v>
                </c:pt>
                <c:pt idx="299">
                  <c:v>303</c:v>
                </c:pt>
                <c:pt idx="300">
                  <c:v>304</c:v>
                </c:pt>
                <c:pt idx="301">
                  <c:v>305</c:v>
                </c:pt>
                <c:pt idx="302">
                  <c:v>306</c:v>
                </c:pt>
                <c:pt idx="303">
                  <c:v>307</c:v>
                </c:pt>
                <c:pt idx="304">
                  <c:v>308</c:v>
                </c:pt>
                <c:pt idx="305">
                  <c:v>309</c:v>
                </c:pt>
                <c:pt idx="306">
                  <c:v>310</c:v>
                </c:pt>
                <c:pt idx="307">
                  <c:v>311</c:v>
                </c:pt>
                <c:pt idx="308">
                  <c:v>312</c:v>
                </c:pt>
                <c:pt idx="309">
                  <c:v>313</c:v>
                </c:pt>
                <c:pt idx="310">
                  <c:v>314</c:v>
                </c:pt>
                <c:pt idx="311">
                  <c:v>315</c:v>
                </c:pt>
                <c:pt idx="312">
                  <c:v>316</c:v>
                </c:pt>
                <c:pt idx="313">
                  <c:v>317</c:v>
                </c:pt>
                <c:pt idx="314">
                  <c:v>318</c:v>
                </c:pt>
                <c:pt idx="315">
                  <c:v>319</c:v>
                </c:pt>
                <c:pt idx="316">
                  <c:v>320</c:v>
                </c:pt>
                <c:pt idx="317">
                  <c:v>321</c:v>
                </c:pt>
                <c:pt idx="318">
                  <c:v>322</c:v>
                </c:pt>
                <c:pt idx="319">
                  <c:v>323</c:v>
                </c:pt>
                <c:pt idx="320">
                  <c:v>324</c:v>
                </c:pt>
                <c:pt idx="321">
                  <c:v>325</c:v>
                </c:pt>
                <c:pt idx="322">
                  <c:v>326</c:v>
                </c:pt>
                <c:pt idx="323">
                  <c:v>327</c:v>
                </c:pt>
                <c:pt idx="324">
                  <c:v>328</c:v>
                </c:pt>
                <c:pt idx="325">
                  <c:v>329</c:v>
                </c:pt>
                <c:pt idx="326">
                  <c:v>330</c:v>
                </c:pt>
                <c:pt idx="327">
                  <c:v>331</c:v>
                </c:pt>
                <c:pt idx="328">
                  <c:v>332</c:v>
                </c:pt>
                <c:pt idx="329">
                  <c:v>333</c:v>
                </c:pt>
                <c:pt idx="330">
                  <c:v>334</c:v>
                </c:pt>
                <c:pt idx="331">
                  <c:v>335</c:v>
                </c:pt>
                <c:pt idx="332">
                  <c:v>336</c:v>
                </c:pt>
                <c:pt idx="333">
                  <c:v>337</c:v>
                </c:pt>
                <c:pt idx="334">
                  <c:v>338</c:v>
                </c:pt>
                <c:pt idx="335">
                  <c:v>339</c:v>
                </c:pt>
                <c:pt idx="336">
                  <c:v>340</c:v>
                </c:pt>
                <c:pt idx="337">
                  <c:v>341</c:v>
                </c:pt>
                <c:pt idx="338">
                  <c:v>342</c:v>
                </c:pt>
                <c:pt idx="339">
                  <c:v>343</c:v>
                </c:pt>
                <c:pt idx="340">
                  <c:v>344</c:v>
                </c:pt>
                <c:pt idx="341">
                  <c:v>345</c:v>
                </c:pt>
                <c:pt idx="342">
                  <c:v>346</c:v>
                </c:pt>
                <c:pt idx="343">
                  <c:v>347</c:v>
                </c:pt>
                <c:pt idx="344">
                  <c:v>348</c:v>
                </c:pt>
                <c:pt idx="345">
                  <c:v>349</c:v>
                </c:pt>
                <c:pt idx="346">
                  <c:v>350</c:v>
                </c:pt>
                <c:pt idx="347">
                  <c:v>351</c:v>
                </c:pt>
                <c:pt idx="348">
                  <c:v>352</c:v>
                </c:pt>
                <c:pt idx="349">
                  <c:v>353</c:v>
                </c:pt>
                <c:pt idx="350">
                  <c:v>354</c:v>
                </c:pt>
                <c:pt idx="351">
                  <c:v>355</c:v>
                </c:pt>
                <c:pt idx="352">
                  <c:v>356</c:v>
                </c:pt>
                <c:pt idx="353">
                  <c:v>357</c:v>
                </c:pt>
                <c:pt idx="354">
                  <c:v>358</c:v>
                </c:pt>
                <c:pt idx="355">
                  <c:v>359</c:v>
                </c:pt>
                <c:pt idx="356">
                  <c:v>360</c:v>
                </c:pt>
                <c:pt idx="357">
                  <c:v>361</c:v>
                </c:pt>
                <c:pt idx="358">
                  <c:v>362</c:v>
                </c:pt>
                <c:pt idx="359">
                  <c:v>363</c:v>
                </c:pt>
                <c:pt idx="360">
                  <c:v>364</c:v>
                </c:pt>
                <c:pt idx="361">
                  <c:v>365</c:v>
                </c:pt>
                <c:pt idx="362">
                  <c:v>366</c:v>
                </c:pt>
                <c:pt idx="363">
                  <c:v>367</c:v>
                </c:pt>
                <c:pt idx="364">
                  <c:v>368</c:v>
                </c:pt>
                <c:pt idx="365">
                  <c:v>369</c:v>
                </c:pt>
                <c:pt idx="366">
                  <c:v>370</c:v>
                </c:pt>
                <c:pt idx="367">
                  <c:v>371</c:v>
                </c:pt>
                <c:pt idx="368">
                  <c:v>372</c:v>
                </c:pt>
                <c:pt idx="369">
                  <c:v>373</c:v>
                </c:pt>
                <c:pt idx="370">
                  <c:v>374</c:v>
                </c:pt>
                <c:pt idx="371">
                  <c:v>375</c:v>
                </c:pt>
                <c:pt idx="372">
                  <c:v>376</c:v>
                </c:pt>
                <c:pt idx="373">
                  <c:v>377</c:v>
                </c:pt>
                <c:pt idx="374">
                  <c:v>378</c:v>
                </c:pt>
                <c:pt idx="375">
                  <c:v>379</c:v>
                </c:pt>
                <c:pt idx="376">
                  <c:v>380</c:v>
                </c:pt>
                <c:pt idx="377">
                  <c:v>381</c:v>
                </c:pt>
                <c:pt idx="378">
                  <c:v>382</c:v>
                </c:pt>
                <c:pt idx="379">
                  <c:v>383</c:v>
                </c:pt>
                <c:pt idx="380">
                  <c:v>384</c:v>
                </c:pt>
                <c:pt idx="381">
                  <c:v>385</c:v>
                </c:pt>
                <c:pt idx="382">
                  <c:v>386</c:v>
                </c:pt>
                <c:pt idx="383">
                  <c:v>387</c:v>
                </c:pt>
                <c:pt idx="384">
                  <c:v>388</c:v>
                </c:pt>
                <c:pt idx="385">
                  <c:v>389</c:v>
                </c:pt>
                <c:pt idx="386">
                  <c:v>390</c:v>
                </c:pt>
                <c:pt idx="387">
                  <c:v>391</c:v>
                </c:pt>
                <c:pt idx="388">
                  <c:v>392</c:v>
                </c:pt>
                <c:pt idx="389">
                  <c:v>393</c:v>
                </c:pt>
                <c:pt idx="390">
                  <c:v>394</c:v>
                </c:pt>
                <c:pt idx="391">
                  <c:v>395</c:v>
                </c:pt>
                <c:pt idx="392">
                  <c:v>396</c:v>
                </c:pt>
                <c:pt idx="393">
                  <c:v>397</c:v>
                </c:pt>
                <c:pt idx="394">
                  <c:v>398</c:v>
                </c:pt>
                <c:pt idx="395">
                  <c:v>399</c:v>
                </c:pt>
                <c:pt idx="396">
                  <c:v>400</c:v>
                </c:pt>
                <c:pt idx="397">
                  <c:v>401</c:v>
                </c:pt>
                <c:pt idx="398">
                  <c:v>402</c:v>
                </c:pt>
                <c:pt idx="399">
                  <c:v>403</c:v>
                </c:pt>
                <c:pt idx="400">
                  <c:v>404</c:v>
                </c:pt>
                <c:pt idx="401">
                  <c:v>405</c:v>
                </c:pt>
                <c:pt idx="402">
                  <c:v>406</c:v>
                </c:pt>
                <c:pt idx="403">
                  <c:v>407</c:v>
                </c:pt>
                <c:pt idx="404">
                  <c:v>408</c:v>
                </c:pt>
                <c:pt idx="405">
                  <c:v>409</c:v>
                </c:pt>
                <c:pt idx="406">
                  <c:v>410</c:v>
                </c:pt>
                <c:pt idx="407">
                  <c:v>411</c:v>
                </c:pt>
                <c:pt idx="408">
                  <c:v>412</c:v>
                </c:pt>
                <c:pt idx="409">
                  <c:v>413</c:v>
                </c:pt>
                <c:pt idx="410">
                  <c:v>414</c:v>
                </c:pt>
                <c:pt idx="411">
                  <c:v>415</c:v>
                </c:pt>
                <c:pt idx="412">
                  <c:v>416</c:v>
                </c:pt>
                <c:pt idx="413">
                  <c:v>417</c:v>
                </c:pt>
                <c:pt idx="414">
                  <c:v>418</c:v>
                </c:pt>
                <c:pt idx="415">
                  <c:v>419</c:v>
                </c:pt>
                <c:pt idx="416">
                  <c:v>420</c:v>
                </c:pt>
                <c:pt idx="417">
                  <c:v>421</c:v>
                </c:pt>
                <c:pt idx="418">
                  <c:v>422</c:v>
                </c:pt>
                <c:pt idx="419">
                  <c:v>423</c:v>
                </c:pt>
                <c:pt idx="420">
                  <c:v>424</c:v>
                </c:pt>
                <c:pt idx="421">
                  <c:v>425</c:v>
                </c:pt>
                <c:pt idx="422">
                  <c:v>426</c:v>
                </c:pt>
                <c:pt idx="423">
                  <c:v>427</c:v>
                </c:pt>
                <c:pt idx="424">
                  <c:v>428</c:v>
                </c:pt>
                <c:pt idx="425">
                  <c:v>429</c:v>
                </c:pt>
                <c:pt idx="426">
                  <c:v>430</c:v>
                </c:pt>
                <c:pt idx="427">
                  <c:v>431</c:v>
                </c:pt>
                <c:pt idx="428">
                  <c:v>432</c:v>
                </c:pt>
                <c:pt idx="429">
                  <c:v>433</c:v>
                </c:pt>
                <c:pt idx="430">
                  <c:v>434</c:v>
                </c:pt>
                <c:pt idx="431">
                  <c:v>435</c:v>
                </c:pt>
                <c:pt idx="432">
                  <c:v>436</c:v>
                </c:pt>
                <c:pt idx="433">
                  <c:v>437</c:v>
                </c:pt>
                <c:pt idx="434">
                  <c:v>438</c:v>
                </c:pt>
                <c:pt idx="435">
                  <c:v>439</c:v>
                </c:pt>
                <c:pt idx="436">
                  <c:v>440</c:v>
                </c:pt>
                <c:pt idx="437">
                  <c:v>441</c:v>
                </c:pt>
                <c:pt idx="438">
                  <c:v>442</c:v>
                </c:pt>
                <c:pt idx="439">
                  <c:v>443</c:v>
                </c:pt>
                <c:pt idx="440">
                  <c:v>444</c:v>
                </c:pt>
                <c:pt idx="441">
                  <c:v>445</c:v>
                </c:pt>
                <c:pt idx="442">
                  <c:v>446</c:v>
                </c:pt>
                <c:pt idx="443">
                  <c:v>447</c:v>
                </c:pt>
                <c:pt idx="444">
                  <c:v>448</c:v>
                </c:pt>
                <c:pt idx="445">
                  <c:v>449</c:v>
                </c:pt>
                <c:pt idx="446">
                  <c:v>450</c:v>
                </c:pt>
                <c:pt idx="447">
                  <c:v>451</c:v>
                </c:pt>
                <c:pt idx="448">
                  <c:v>452</c:v>
                </c:pt>
                <c:pt idx="449">
                  <c:v>453</c:v>
                </c:pt>
                <c:pt idx="450">
                  <c:v>454</c:v>
                </c:pt>
                <c:pt idx="451">
                  <c:v>455</c:v>
                </c:pt>
                <c:pt idx="452">
                  <c:v>456</c:v>
                </c:pt>
                <c:pt idx="453">
                  <c:v>457</c:v>
                </c:pt>
                <c:pt idx="454">
                  <c:v>458</c:v>
                </c:pt>
                <c:pt idx="455">
                  <c:v>459</c:v>
                </c:pt>
                <c:pt idx="456">
                  <c:v>460</c:v>
                </c:pt>
                <c:pt idx="457">
                  <c:v>461</c:v>
                </c:pt>
                <c:pt idx="458">
                  <c:v>462</c:v>
                </c:pt>
                <c:pt idx="459">
                  <c:v>463</c:v>
                </c:pt>
                <c:pt idx="460">
                  <c:v>464</c:v>
                </c:pt>
                <c:pt idx="461">
                  <c:v>465</c:v>
                </c:pt>
                <c:pt idx="462">
                  <c:v>466</c:v>
                </c:pt>
                <c:pt idx="463">
                  <c:v>467</c:v>
                </c:pt>
                <c:pt idx="464">
                  <c:v>468</c:v>
                </c:pt>
                <c:pt idx="465">
                  <c:v>469</c:v>
                </c:pt>
                <c:pt idx="466">
                  <c:v>470</c:v>
                </c:pt>
                <c:pt idx="467">
                  <c:v>471</c:v>
                </c:pt>
                <c:pt idx="468">
                  <c:v>472</c:v>
                </c:pt>
                <c:pt idx="469">
                  <c:v>473</c:v>
                </c:pt>
                <c:pt idx="470">
                  <c:v>474</c:v>
                </c:pt>
                <c:pt idx="471">
                  <c:v>475</c:v>
                </c:pt>
                <c:pt idx="472">
                  <c:v>476</c:v>
                </c:pt>
                <c:pt idx="473">
                  <c:v>477</c:v>
                </c:pt>
                <c:pt idx="474">
                  <c:v>478</c:v>
                </c:pt>
                <c:pt idx="475">
                  <c:v>479</c:v>
                </c:pt>
                <c:pt idx="476">
                  <c:v>480</c:v>
                </c:pt>
                <c:pt idx="477">
                  <c:v>481</c:v>
                </c:pt>
                <c:pt idx="478">
                  <c:v>482</c:v>
                </c:pt>
                <c:pt idx="479">
                  <c:v>483</c:v>
                </c:pt>
                <c:pt idx="480">
                  <c:v>484</c:v>
                </c:pt>
                <c:pt idx="481">
                  <c:v>485</c:v>
                </c:pt>
                <c:pt idx="482">
                  <c:v>486</c:v>
                </c:pt>
                <c:pt idx="483">
                  <c:v>487</c:v>
                </c:pt>
                <c:pt idx="484">
                  <c:v>488</c:v>
                </c:pt>
                <c:pt idx="485">
                  <c:v>489</c:v>
                </c:pt>
                <c:pt idx="486">
                  <c:v>490</c:v>
                </c:pt>
                <c:pt idx="487">
                  <c:v>491</c:v>
                </c:pt>
                <c:pt idx="488">
                  <c:v>492</c:v>
                </c:pt>
                <c:pt idx="489">
                  <c:v>493</c:v>
                </c:pt>
                <c:pt idx="490">
                  <c:v>494</c:v>
                </c:pt>
                <c:pt idx="491">
                  <c:v>495</c:v>
                </c:pt>
                <c:pt idx="492">
                  <c:v>496</c:v>
                </c:pt>
                <c:pt idx="493">
                  <c:v>497</c:v>
                </c:pt>
                <c:pt idx="494">
                  <c:v>498</c:v>
                </c:pt>
                <c:pt idx="495">
                  <c:v>499</c:v>
                </c:pt>
                <c:pt idx="496">
                  <c:v>500</c:v>
                </c:pt>
                <c:pt idx="497">
                  <c:v>501</c:v>
                </c:pt>
                <c:pt idx="498">
                  <c:v>502</c:v>
                </c:pt>
                <c:pt idx="499">
                  <c:v>503</c:v>
                </c:pt>
                <c:pt idx="500">
                  <c:v>504</c:v>
                </c:pt>
                <c:pt idx="501">
                  <c:v>505</c:v>
                </c:pt>
                <c:pt idx="502">
                  <c:v>506</c:v>
                </c:pt>
                <c:pt idx="503">
                  <c:v>507</c:v>
                </c:pt>
                <c:pt idx="504">
                  <c:v>508</c:v>
                </c:pt>
                <c:pt idx="505">
                  <c:v>509</c:v>
                </c:pt>
                <c:pt idx="506">
                  <c:v>510</c:v>
                </c:pt>
                <c:pt idx="507">
                  <c:v>511</c:v>
                </c:pt>
                <c:pt idx="508">
                  <c:v>512</c:v>
                </c:pt>
              </c:numCache>
            </c:numRef>
          </c:xVal>
          <c:yVal>
            <c:numRef>
              <c:f>新規感染者数!$K$8:$K$516</c:f>
              <c:numCache>
                <c:formatCode>General</c:formatCode>
                <c:ptCount val="509"/>
                <c:pt idx="0">
                  <c:v>2.2481489038389757E-2</c:v>
                </c:pt>
                <c:pt idx="1">
                  <c:v>2.2947115814624608E-2</c:v>
                </c:pt>
                <c:pt idx="2">
                  <c:v>2.3422386446664945E-2</c:v>
                </c:pt>
                <c:pt idx="3">
                  <c:v>2.3907500673681081E-2</c:v>
                </c:pt>
                <c:pt idx="4">
                  <c:v>2.4402662371746153E-2</c:v>
                </c:pt>
                <c:pt idx="5">
                  <c:v>2.490807963951891E-2</c:v>
                </c:pt>
                <c:pt idx="6">
                  <c:v>2.5423964885695316E-2</c:v>
                </c:pt>
                <c:pt idx="7">
                  <c:v>2.5950534918282253E-2</c:v>
                </c:pt>
                <c:pt idx="8">
                  <c:v>2.6488011035707082E-2</c:v>
                </c:pt>
                <c:pt idx="9">
                  <c:v>2.7036619119826799E-2</c:v>
                </c:pt>
                <c:pt idx="10">
                  <c:v>2.7596589730852328E-2</c:v>
                </c:pt>
                <c:pt idx="11">
                  <c:v>2.8168158204247895E-2</c:v>
                </c:pt>
                <c:pt idx="12">
                  <c:v>2.8751564749632808E-2</c:v>
                </c:pt>
                <c:pt idx="13">
                  <c:v>2.9347054551729812E-2</c:v>
                </c:pt>
                <c:pt idx="14">
                  <c:v>2.995487787341089E-2</c:v>
                </c:pt>
                <c:pt idx="15">
                  <c:v>3.0575290160869351E-2</c:v>
                </c:pt>
                <c:pt idx="16">
                  <c:v>3.1208552150976621E-2</c:v>
                </c:pt>
                <c:pt idx="17">
                  <c:v>3.1854929980858593E-2</c:v>
                </c:pt>
                <c:pt idx="18">
                  <c:v>3.2514695299742158E-2</c:v>
                </c:pt>
                <c:pt idx="19">
                  <c:v>3.318812538312077E-2</c:v>
                </c:pt>
                <c:pt idx="20">
                  <c:v>3.3875503249282346E-2</c:v>
                </c:pt>
                <c:pt idx="21">
                  <c:v>3.4577117778246347E-2</c:v>
                </c:pt>
                <c:pt idx="22">
                  <c:v>3.529326383317688E-2</c:v>
                </c:pt>
                <c:pt idx="23">
                  <c:v>3.6024242384294913E-2</c:v>
                </c:pt>
                <c:pt idx="24">
                  <c:v>3.677036063536776E-2</c:v>
                </c:pt>
                <c:pt idx="25">
                  <c:v>3.7531932152813363E-2</c:v>
                </c:pt>
                <c:pt idx="26">
                  <c:v>3.8309276997482655E-2</c:v>
                </c:pt>
                <c:pt idx="27">
                  <c:v>3.9102721859163525E-2</c:v>
                </c:pt>
                <c:pt idx="28">
                  <c:v>3.9912600193881431E-2</c:v>
                </c:pt>
                <c:pt idx="29">
                  <c:v>4.0739252364032197E-2</c:v>
                </c:pt>
                <c:pt idx="30">
                  <c:v>4.1583025781427363E-2</c:v>
                </c:pt>
                <c:pt idx="31">
                  <c:v>4.2444275053294511E-2</c:v>
                </c:pt>
                <c:pt idx="32">
                  <c:v>4.332336213130894E-2</c:v>
                </c:pt>
                <c:pt idx="33">
                  <c:v>4.4220656463697772E-2</c:v>
                </c:pt>
                <c:pt idx="34">
                  <c:v>4.5136535150516632E-2</c:v>
                </c:pt>
                <c:pt idx="35">
                  <c:v>4.6071383102122443E-2</c:v>
                </c:pt>
                <c:pt idx="36">
                  <c:v>4.7025593200935134E-2</c:v>
                </c:pt>
                <c:pt idx="37">
                  <c:v>4.7999566466553567E-2</c:v>
                </c:pt>
                <c:pt idx="38">
                  <c:v>4.8993712224286945E-2</c:v>
                </c:pt>
                <c:pt idx="39">
                  <c:v>5.0008448277175876E-2</c:v>
                </c:pt>
                <c:pt idx="40">
                  <c:v>5.1044201081579477E-2</c:v>
                </c:pt>
                <c:pt idx="41">
                  <c:v>5.2101405926400002E-2</c:v>
                </c:pt>
                <c:pt idx="42">
                  <c:v>5.3180507116009856E-2</c:v>
                </c:pt>
                <c:pt idx="43">
                  <c:v>5.4281958156980892E-2</c:v>
                </c:pt>
                <c:pt idx="44">
                  <c:v>5.5406221948675505E-2</c:v>
                </c:pt>
                <c:pt idx="45">
                  <c:v>5.6553770977775919E-2</c:v>
                </c:pt>
                <c:pt idx="46">
                  <c:v>5.7725087516859563E-2</c:v>
                </c:pt>
                <c:pt idx="47">
                  <c:v>5.8920663827076059E-2</c:v>
                </c:pt>
                <c:pt idx="48">
                  <c:v>6.0141002365016849E-2</c:v>
                </c:pt>
                <c:pt idx="49">
                  <c:v>6.1386615993889837E-2</c:v>
                </c:pt>
                <c:pt idx="50">
                  <c:v>6.2658028199041205E-2</c:v>
                </c:pt>
                <c:pt idx="51">
                  <c:v>6.3955773307966535E-2</c:v>
                </c:pt>
                <c:pt idx="52">
                  <c:v>6.5280396714848976E-2</c:v>
                </c:pt>
                <c:pt idx="53">
                  <c:v>6.6632455109790545E-2</c:v>
                </c:pt>
                <c:pt idx="54">
                  <c:v>6.8012516712736559E-2</c:v>
                </c:pt>
                <c:pt idx="55">
                  <c:v>6.9421161512299268E-2</c:v>
                </c:pt>
                <c:pt idx="56">
                  <c:v>7.0858981509487329E-2</c:v>
                </c:pt>
                <c:pt idx="57">
                  <c:v>7.2326580966500131E-2</c:v>
                </c:pt>
                <c:pt idx="58">
                  <c:v>7.3824576660678876E-2</c:v>
                </c:pt>
                <c:pt idx="59">
                  <c:v>7.5353598143709011E-2</c:v>
                </c:pt>
                <c:pt idx="60">
                  <c:v>7.6914288006188158E-2</c:v>
                </c:pt>
                <c:pt idx="61">
                  <c:v>7.8507302147688751E-2</c:v>
                </c:pt>
                <c:pt idx="62">
                  <c:v>8.0133310052395323E-2</c:v>
                </c:pt>
                <c:pt idx="63">
                  <c:v>8.1792995070459007E-2</c:v>
                </c:pt>
                <c:pt idx="64">
                  <c:v>8.3487054705192243E-2</c:v>
                </c:pt>
                <c:pt idx="65">
                  <c:v>8.5216200906180539E-2</c:v>
                </c:pt>
                <c:pt idx="66">
                  <c:v>8.6981160368496901E-2</c:v>
                </c:pt>
                <c:pt idx="67">
                  <c:v>8.8782674838089548E-2</c:v>
                </c:pt>
                <c:pt idx="68">
                  <c:v>9.0621501423516548E-2</c:v>
                </c:pt>
                <c:pt idx="69">
                  <c:v>9.2498412914104655E-2</c:v>
                </c:pt>
                <c:pt idx="70">
                  <c:v>9.4414198104745495E-2</c:v>
                </c:pt>
                <c:pt idx="71">
                  <c:v>9.6369662127361089E-2</c:v>
                </c:pt>
                <c:pt idx="72">
                  <c:v>9.8365626789287397E-2</c:v>
                </c:pt>
                <c:pt idx="73">
                  <c:v>0.10040293091862385</c:v>
                </c:pt>
                <c:pt idx="74">
                  <c:v>0.10248243071677088</c:v>
                </c:pt>
                <c:pt idx="75">
                  <c:v>0.10460500011823548</c:v>
                </c:pt>
                <c:pt idx="76">
                  <c:v>0.10677153115791782</c:v>
                </c:pt>
                <c:pt idx="77">
                  <c:v>0.10898293434598827</c:v>
                </c:pt>
                <c:pt idx="78">
                  <c:v>0.11124013905052621</c:v>
                </c:pt>
                <c:pt idx="79">
                  <c:v>0.1135440938880965</c:v>
                </c:pt>
                <c:pt idx="80">
                  <c:v>0.11589576712240657</c:v>
                </c:pt>
                <c:pt idx="81">
                  <c:v>0.11829614707121205</c:v>
                </c:pt>
                <c:pt idx="82">
                  <c:v>0.12074624252167965</c:v>
                </c:pt>
                <c:pt idx="83">
                  <c:v>0.12324708315431021</c:v>
                </c:pt>
                <c:pt idx="84">
                  <c:v>0.12579971997567796</c:v>
                </c:pt>
                <c:pt idx="85">
                  <c:v>0.1284052257601056</c:v>
                </c:pt>
                <c:pt idx="86">
                  <c:v>0.13106469550050726</c:v>
                </c:pt>
                <c:pt idx="87">
                  <c:v>0.13377924686855902</c:v>
                </c:pt>
                <c:pt idx="88">
                  <c:v>0.13655002068439615</c:v>
                </c:pt>
                <c:pt idx="89">
                  <c:v>0.13937818139604641</c:v>
                </c:pt>
                <c:pt idx="90">
                  <c:v>0.14226491756879067</c:v>
                </c:pt>
                <c:pt idx="91">
                  <c:v>0.14521144238464956</c:v>
                </c:pt>
                <c:pt idx="92">
                  <c:v>0.1482189941522245</c:v>
                </c:pt>
                <c:pt idx="93">
                  <c:v>0.1512888368271037</c:v>
                </c:pt>
                <c:pt idx="94">
                  <c:v>0.15442226054303099</c:v>
                </c:pt>
                <c:pt idx="95">
                  <c:v>0.15762058215407215</c:v>
                </c:pt>
                <c:pt idx="96">
                  <c:v>0.16088514578803359</c:v>
                </c:pt>
                <c:pt idx="97">
                  <c:v>0.16421732341133488</c:v>
                </c:pt>
                <c:pt idx="98">
                  <c:v>0.16761851540554673</c:v>
                </c:pt>
                <c:pt idx="99">
                  <c:v>0.17109015115592463</c:v>
                </c:pt>
                <c:pt idx="100">
                  <c:v>0.17463368965208126</c:v>
                </c:pt>
                <c:pt idx="101">
                  <c:v>0.1782506201011298</c:v>
                </c:pt>
                <c:pt idx="102">
                  <c:v>0.18194246255353796</c:v>
                </c:pt>
                <c:pt idx="103">
                  <c:v>0.1857107685418633</c:v>
                </c:pt>
                <c:pt idx="104">
                  <c:v>0.18955712173285022</c:v>
                </c:pt>
                <c:pt idx="105">
                  <c:v>0.19348313859288702</c:v>
                </c:pt>
                <c:pt idx="106">
                  <c:v>0.19749046906738599</c:v>
                </c:pt>
                <c:pt idx="107">
                  <c:v>0.20158079727408307</c:v>
                </c:pt>
                <c:pt idx="108">
                  <c:v>0.20575584221084497</c:v>
                </c:pt>
                <c:pt idx="109">
                  <c:v>0.21001735847804603</c:v>
                </c:pt>
                <c:pt idx="110">
                  <c:v>0.21436713701587706</c:v>
                </c:pt>
                <c:pt idx="111">
                  <c:v>0.21880700585706592</c:v>
                </c:pt>
                <c:pt idx="112">
                  <c:v>0.22333883089499196</c:v>
                </c:pt>
                <c:pt idx="113">
                  <c:v>0.22796451666788009</c:v>
                </c:pt>
                <c:pt idx="114">
                  <c:v>0.232686007159149</c:v>
                </c:pt>
                <c:pt idx="115">
                  <c:v>0.23750528661431325</c:v>
                </c:pt>
                <c:pt idx="116">
                  <c:v>0.24242438037489933</c:v>
                </c:pt>
                <c:pt idx="117">
                  <c:v>0.24744535572951598</c:v>
                </c:pt>
                <c:pt idx="118">
                  <c:v>0.25257032278265967</c:v>
                </c:pt>
                <c:pt idx="119">
                  <c:v>0.25780143534140265</c:v>
                </c:pt>
                <c:pt idx="120">
                  <c:v>0.26314089182055511</c:v>
                </c:pt>
                <c:pt idx="121">
                  <c:v>0.26859093616649332</c:v>
                </c:pt>
                <c:pt idx="122">
                  <c:v>0.27415385880013332</c:v>
                </c:pt>
                <c:pt idx="123">
                  <c:v>0.27983199757948185</c:v>
                </c:pt>
                <c:pt idx="124">
                  <c:v>0.28562773878204695</c:v>
                </c:pt>
                <c:pt idx="125">
                  <c:v>0.29154351810765178</c:v>
                </c:pt>
                <c:pt idx="126">
                  <c:v>0.29758182170201586</c:v>
                </c:pt>
                <c:pt idx="127">
                  <c:v>0.30374518720144827</c:v>
                </c:pt>
                <c:pt idx="128">
                  <c:v>0.31003620479935279</c:v>
                </c:pt>
                <c:pt idx="129">
                  <c:v>0.31645751833456437</c:v>
                </c:pt>
                <c:pt idx="130">
                  <c:v>0.32301182640251191</c:v>
                </c:pt>
                <c:pt idx="131">
                  <c:v>0.32970188348916807</c:v>
                </c:pt>
                <c:pt idx="132">
                  <c:v>0.33653050112855354</c:v>
                </c:pt>
                <c:pt idx="133">
                  <c:v>0.34350054908430394</c:v>
                </c:pt>
                <c:pt idx="134">
                  <c:v>0.35061495655551767</c:v>
                </c:pt>
                <c:pt idx="135">
                  <c:v>0.3578767134077836</c:v>
                </c:pt>
                <c:pt idx="136">
                  <c:v>0.3652888714295095</c:v>
                </c:pt>
                <c:pt idx="137">
                  <c:v>0.37285454561443387</c:v>
                </c:pt>
                <c:pt idx="138">
                  <c:v>0.38057691547060202</c:v>
                </c:pt>
                <c:pt idx="139">
                  <c:v>0.38845922635641728</c:v>
                </c:pt>
                <c:pt idx="140">
                  <c:v>0.39650479084452073</c:v>
                </c:pt>
                <c:pt idx="141">
                  <c:v>0.4047169901136769</c:v>
                </c:pt>
                <c:pt idx="142">
                  <c:v>0.41309927536973134</c:v>
                </c:pt>
                <c:pt idx="143">
                  <c:v>0.42165516929580704</c:v>
                </c:pt>
                <c:pt idx="144">
                  <c:v>0.43038826753262782</c:v>
                </c:pt>
                <c:pt idx="145">
                  <c:v>0.43930224018948394</c:v>
                </c:pt>
                <c:pt idx="146">
                  <c:v>0.44840083338641179</c:v>
                </c:pt>
                <c:pt idx="147">
                  <c:v>0.45768787082849016</c:v>
                </c:pt>
                <c:pt idx="148">
                  <c:v>0.46716725541248039</c:v>
                </c:pt>
                <c:pt idx="149">
                  <c:v>0.4768429708669899</c:v>
                </c:pt>
                <c:pt idx="150">
                  <c:v>0.4867190834264612</c:v>
                </c:pt>
                <c:pt idx="151">
                  <c:v>0.4967997435397713</c:v>
                </c:pt>
                <c:pt idx="152">
                  <c:v>0.50708918761445432</c:v>
                </c:pt>
                <c:pt idx="153">
                  <c:v>0.51759173979669626</c:v>
                </c:pt>
                <c:pt idx="154">
                  <c:v>0.52831181378852676</c:v>
                </c:pt>
                <c:pt idx="155">
                  <c:v>0.53925391470244577</c:v>
                </c:pt>
                <c:pt idx="156">
                  <c:v>0.55042264095442661</c:v>
                </c:pt>
                <c:pt idx="157">
                  <c:v>0.56182268619633646</c:v>
                </c:pt>
                <c:pt idx="158">
                  <c:v>0.57345884128809743</c:v>
                </c:pt>
                <c:pt idx="159">
                  <c:v>0.58533599631083888</c:v>
                </c:pt>
                <c:pt idx="160">
                  <c:v>0.59745914262185806</c:v>
                </c:pt>
                <c:pt idx="161">
                  <c:v>0.60983337495174794</c:v>
                </c:pt>
                <c:pt idx="162">
                  <c:v>0.62246389354543652</c:v>
                </c:pt>
                <c:pt idx="163">
                  <c:v>0.63535600634708445</c:v>
                </c:pt>
                <c:pt idx="164">
                  <c:v>0.64851513123073445</c:v>
                </c:pt>
                <c:pt idx="165">
                  <c:v>0.66194679827656344</c:v>
                </c:pt>
                <c:pt idx="166">
                  <c:v>0.67565665209484393</c:v>
                </c:pt>
                <c:pt idx="167">
                  <c:v>0.68965045419763271</c:v>
                </c:pt>
                <c:pt idx="168">
                  <c:v>0.7039340854197107</c:v>
                </c:pt>
                <c:pt idx="169">
                  <c:v>0.71851354838968717</c:v>
                </c:pt>
                <c:pt idx="170">
                  <c:v>0.73339497005216714</c:v>
                </c:pt>
                <c:pt idx="171">
                  <c:v>0.74858460424222528</c:v>
                </c:pt>
                <c:pt idx="172">
                  <c:v>0.76408883431324881</c:v>
                </c:pt>
                <c:pt idx="173">
                  <c:v>0.77991417581891653</c:v>
                </c:pt>
                <c:pt idx="174">
                  <c:v>0.7960672792511545</c:v>
                </c:pt>
                <c:pt idx="175">
                  <c:v>0.81255493283426006</c:v>
                </c:pt>
                <c:pt idx="176">
                  <c:v>0.82938406537743248</c:v>
                </c:pt>
                <c:pt idx="177">
                  <c:v>0.84656174918583105</c:v>
                </c:pt>
                <c:pt idx="178">
                  <c:v>0.86409520303231346</c:v>
                </c:pt>
                <c:pt idx="179">
                  <c:v>0.88199179519061488</c:v>
                </c:pt>
                <c:pt idx="180">
                  <c:v>0.90025904653103339</c:v>
                </c:pt>
                <c:pt idx="181">
                  <c:v>0.91890463368074649</c:v>
                </c:pt>
                <c:pt idx="182">
                  <c:v>0.93793639224900005</c:v>
                </c:pt>
                <c:pt idx="183">
                  <c:v>0.95736232011951472</c:v>
                </c:pt>
                <c:pt idx="184">
                  <c:v>0.97719058081086274</c:v>
                </c:pt>
                <c:pt idx="185">
                  <c:v>0.99742950690630749</c:v>
                </c:pt>
                <c:pt idx="186">
                  <c:v>1.018087603555081</c:v>
                </c:pt>
                <c:pt idx="187">
                  <c:v>1.0391735520454546</c:v>
                </c:pt>
                <c:pt idx="188">
                  <c:v>1.0606962134526441</c:v>
                </c:pt>
                <c:pt idx="189">
                  <c:v>1.0826646323613787</c:v>
                </c:pt>
                <c:pt idx="190">
                  <c:v>1.1050880406662884</c:v>
                </c:pt>
                <c:pt idx="191">
                  <c:v>1.1279758614504587</c:v>
                </c:pt>
                <c:pt idx="192">
                  <c:v>1.1513377129445601</c:v>
                </c:pt>
                <c:pt idx="193">
                  <c:v>1.1751834125677334</c:v>
                </c:pt>
                <c:pt idx="194">
                  <c:v>1.1995229810523611</c:v>
                </c:pt>
                <c:pt idx="195">
                  <c:v>1.2243666466541185</c:v>
                </c:pt>
                <c:pt idx="196">
                  <c:v>1.249724849449116</c:v>
                </c:pt>
                <c:pt idx="197">
                  <c:v>1.2756082457203348</c:v>
                </c:pt>
                <c:pt idx="198">
                  <c:v>1.302027712434132</c:v>
                </c:pt>
                <c:pt idx="199">
                  <c:v>1.3289943518103513</c:v>
                </c:pt>
                <c:pt idx="200">
                  <c:v>1.3565194959864613</c:v>
                </c:pt>
                <c:pt idx="201">
                  <c:v>1.3846147117782976</c:v>
                </c:pt>
                <c:pt idx="202">
                  <c:v>1.4132918055397283</c:v>
                </c:pt>
                <c:pt idx="203">
                  <c:v>1.442562828122135</c:v>
                </c:pt>
                <c:pt idx="204">
                  <c:v>1.4724400799376127</c:v>
                </c:pt>
                <c:pt idx="205">
                  <c:v>1.5029361161261647</c:v>
                </c:pt>
                <c:pt idx="206">
                  <c:v>1.5340637518300895</c:v>
                </c:pt>
                <c:pt idx="207">
                  <c:v>1.5658360675780045</c:v>
                </c:pt>
                <c:pt idx="208">
                  <c:v>1.5982664147792747</c:v>
                </c:pt>
                <c:pt idx="209">
                  <c:v>1.631368421333292</c:v>
                </c:pt>
                <c:pt idx="210">
                  <c:v>1.665155997354276</c:v>
                </c:pt>
                <c:pt idx="211">
                  <c:v>1.6996433410149194</c:v>
                </c:pt>
                <c:pt idx="212">
                  <c:v>1.7348449445101721</c:v>
                </c:pt>
                <c:pt idx="213">
                  <c:v>1.7707756001456261</c:v>
                </c:pt>
                <c:pt idx="214">
                  <c:v>1.8074504065512258</c:v>
                </c:pt>
                <c:pt idx="215">
                  <c:v>1.8448847750235444</c:v>
                </c:pt>
                <c:pt idx="216">
                  <c:v>1.8830944360001212</c:v>
                </c:pt>
                <c:pt idx="217">
                  <c:v>1.9220954456661019</c:v>
                </c:pt>
                <c:pt idx="218">
                  <c:v>1.961904192699933</c:v>
                </c:pt>
                <c:pt idx="219">
                  <c:v>2.0025374051566729</c:v>
                </c:pt>
                <c:pt idx="220">
                  <c:v>2.0440121574949615</c:v>
                </c:pt>
                <c:pt idx="221">
                  <c:v>2.0863458777490962</c:v>
                </c:pt>
                <c:pt idx="222">
                  <c:v>2.1295563548489156</c:v>
                </c:pt>
                <c:pt idx="223">
                  <c:v>2.1736617460924066</c:v>
                </c:pt>
                <c:pt idx="224">
                  <c:v>2.218680584772045</c:v>
                </c:pt>
                <c:pt idx="225">
                  <c:v>2.264631787959047</c:v>
                </c:pt>
                <c:pt idx="226">
                  <c:v>2.3115346644496668</c:v>
                </c:pt>
                <c:pt idx="227">
                  <c:v>2.359408922873854</c:v>
                </c:pt>
                <c:pt idx="228">
                  <c:v>2.4082746799742409</c:v>
                </c:pt>
                <c:pt idx="229">
                  <c:v>2.4581524690548235</c:v>
                </c:pt>
                <c:pt idx="230">
                  <c:v>2.5090632486047184</c:v>
                </c:pt>
                <c:pt idx="231">
                  <c:v>2.5610284111013186</c:v>
                </c:pt>
                <c:pt idx="232">
                  <c:v>2.6140697919936855</c:v>
                </c:pt>
                <c:pt idx="233">
                  <c:v>2.6682096788740068</c:v>
                </c:pt>
                <c:pt idx="234">
                  <c:v>2.7234708208376617</c:v>
                </c:pt>
                <c:pt idx="235">
                  <c:v>2.7798764380366947</c:v>
                </c:pt>
                <c:pt idx="236">
                  <c:v>2.8374502314323706</c:v>
                </c:pt>
                <c:pt idx="237">
                  <c:v>2.8962163927473625</c:v>
                </c:pt>
                <c:pt idx="238">
                  <c:v>2.956199614625973</c:v>
                </c:pt>
                <c:pt idx="239">
                  <c:v>3.0174251010033686</c:v>
                </c:pt>
                <c:pt idx="240">
                  <c:v>3.0799185776901936</c:v>
                </c:pt>
                <c:pt idx="241">
                  <c:v>3.1437063031743548</c:v>
                </c:pt>
                <c:pt idx="242">
                  <c:v>3.208815079649014</c:v>
                </c:pt>
                <c:pt idx="243">
                  <c:v>3.2752722642665901</c:v>
                </c:pt>
                <c:pt idx="244">
                  <c:v>3.3431057806262743</c:v>
                </c:pt>
                <c:pt idx="245">
                  <c:v>3.4123441304998607</c:v>
                </c:pt>
                <c:pt idx="246">
                  <c:v>3.4830164057983382</c:v>
                </c:pt>
                <c:pt idx="247">
                  <c:v>3.5551523007884214</c:v>
                </c:pt>
                <c:pt idx="248">
                  <c:v>3.6287821245599048</c:v>
                </c:pt>
                <c:pt idx="249">
                  <c:v>3.7039368137516249</c:v>
                </c:pt>
                <c:pt idx="250">
                  <c:v>3.7806479455414888</c:v>
                </c:pt>
                <c:pt idx="251">
                  <c:v>3.8589477509025585</c:v>
                </c:pt>
                <c:pt idx="252">
                  <c:v>3.9388691281369859</c:v>
                </c:pt>
                <c:pt idx="253">
                  <c:v>4.0204456566868032</c:v>
                </c:pt>
                <c:pt idx="254">
                  <c:v>4.1037116112319723</c:v>
                </c:pt>
                <c:pt idx="255">
                  <c:v>4.1887019760802673</c:v>
                </c:pt>
                <c:pt idx="256">
                  <c:v>4.2754524598522039</c:v>
                </c:pt>
                <c:pt idx="257">
                  <c:v>4.3639995104735192</c:v>
                </c:pt>
                <c:pt idx="258">
                  <c:v>4.4543803304750327</c:v>
                </c:pt>
                <c:pt idx="259">
                  <c:v>4.5466328926091251</c:v>
                </c:pt>
                <c:pt idx="260">
                  <c:v>4.6407959557909351</c:v>
                </c:pt>
                <c:pt idx="261">
                  <c:v>4.7369090813661217</c:v>
                </c:pt>
                <c:pt idx="262">
                  <c:v>4.8350126497181805</c:v>
                </c:pt>
                <c:pt idx="263">
                  <c:v>4.9351478772175312</c:v>
                </c:pt>
                <c:pt idx="264">
                  <c:v>5.0373568335206471</c:v>
                </c:pt>
                <c:pt idx="265">
                  <c:v>5.1416824592289743</c:v>
                </c:pt>
                <c:pt idx="266">
                  <c:v>5.248168583909063</c:v>
                </c:pt>
                <c:pt idx="267">
                  <c:v>5.3568599444899974</c:v>
                </c:pt>
                <c:pt idx="268">
                  <c:v>5.4678022040374117</c:v>
                </c:pt>
                <c:pt idx="269">
                  <c:v>5.5810419709184202</c:v>
                </c:pt>
                <c:pt idx="270">
                  <c:v>5.6966268183591637</c:v>
                </c:pt>
                <c:pt idx="271">
                  <c:v>5.8146053044106907</c:v>
                </c:pt>
                <c:pt idx="272">
                  <c:v>5.9350269923252768</c:v>
                </c:pt>
                <c:pt idx="273">
                  <c:v>6.0579424713531012</c:v>
                </c:pt>
                <c:pt idx="274">
                  <c:v>6.1834033779724678</c:v>
                </c:pt>
                <c:pt idx="275">
                  <c:v>6.3114624175528888</c:v>
                </c:pt>
                <c:pt idx="276">
                  <c:v>6.4421733864718362</c:v>
                </c:pt>
                <c:pt idx="277">
                  <c:v>6.5755911946849892</c:v>
                </c:pt>
                <c:pt idx="278">
                  <c:v>6.7117718887641331</c:v>
                </c:pt>
                <c:pt idx="279">
                  <c:v>6.8507726754111218</c:v>
                </c:pt>
                <c:pt idx="280">
                  <c:v>6.9926519454558047</c:v>
                </c:pt>
                <c:pt idx="281">
                  <c:v>7.1374692983537216</c:v>
                </c:pt>
                <c:pt idx="282">
                  <c:v>7.2852855671860652</c:v>
                </c:pt>
                <c:pt idx="283">
                  <c:v>7.436162844177943</c:v>
                </c:pt>
                <c:pt idx="284">
                  <c:v>7.5901645067451682</c:v>
                </c:pt>
                <c:pt idx="285">
                  <c:v>7.747355244074015</c:v>
                </c:pt>
                <c:pt idx="286">
                  <c:v>7.9078010842567892</c:v>
                </c:pt>
                <c:pt idx="287">
                  <c:v>8.0715694219835541</c:v>
                </c:pt>
                <c:pt idx="288">
                  <c:v>8.2387290468060428</c:v>
                </c:pt>
                <c:pt idx="289">
                  <c:v>8.4093501719883079</c:v>
                </c:pt>
                <c:pt idx="290">
                  <c:v>8.5835044639471789</c:v>
                </c:pt>
                <c:pt idx="291">
                  <c:v>8.7612650723087881</c:v>
                </c:pt>
                <c:pt idx="292">
                  <c:v>8.9427066605785512</c:v>
                </c:pt>
                <c:pt idx="293">
                  <c:v>9.1279054374480779</c:v>
                </c:pt>
                <c:pt idx="294">
                  <c:v>9.3169391887493589</c:v>
                </c:pt>
                <c:pt idx="295">
                  <c:v>9.5098873100632204</c:v>
                </c:pt>
                <c:pt idx="296">
                  <c:v>9.7068308400081378</c:v>
                </c:pt>
                <c:pt idx="297">
                  <c:v>9.9078524942114541</c:v>
                </c:pt>
                <c:pt idx="298">
                  <c:v>10.11303669998432</c:v>
                </c:pt>
                <c:pt idx="299">
                  <c:v>10.32246963170769</c:v>
                </c:pt>
                <c:pt idx="300">
                  <c:v>10.536239246956313</c:v>
                </c:pt>
                <c:pt idx="301">
                  <c:v>10.754435323361463</c:v>
                </c:pt>
                <c:pt idx="302">
                  <c:v>10.977149496236279</c:v>
                </c:pt>
                <c:pt idx="303">
                  <c:v>11.204475296981855</c:v>
                </c:pt>
                <c:pt idx="304">
                  <c:v>11.436508192275369</c:v>
                </c:pt>
                <c:pt idx="305">
                  <c:v>11.673345624078479</c:v>
                </c:pt>
                <c:pt idx="306">
                  <c:v>11.915087050463967</c:v>
                </c:pt>
                <c:pt idx="307">
                  <c:v>12.161833987284695</c:v>
                </c:pt>
                <c:pt idx="308">
                  <c:v>12.41369005070726</c:v>
                </c:pt>
                <c:pt idx="309">
                  <c:v>12.670761000613311</c:v>
                </c:pt>
                <c:pt idx="310">
                  <c:v>12.933154784906719</c:v>
                </c:pt>
                <c:pt idx="311">
                  <c:v>13.200981584727288</c:v>
                </c:pt>
                <c:pt idx="312">
                  <c:v>13.474353860596693</c:v>
                </c:pt>
                <c:pt idx="313">
                  <c:v>13.75338639952281</c:v>
                </c:pt>
                <c:pt idx="314">
                  <c:v>14.03819636306207</c:v>
                </c:pt>
                <c:pt idx="315">
                  <c:v>14.328903336387384</c:v>
                </c:pt>
                <c:pt idx="316">
                  <c:v>14.625629378356166</c:v>
                </c:pt>
                <c:pt idx="317">
                  <c:v>14.9284990726145</c:v>
                </c:pt>
                <c:pt idx="318">
                  <c:v>15.237639579756888</c:v>
                </c:pt>
                <c:pt idx="319">
                  <c:v>15.553180690551699</c:v>
                </c:pt>
                <c:pt idx="320">
                  <c:v>15.875254880275406</c:v>
                </c:pt>
                <c:pt idx="321">
                  <c:v>16.203997364154816</c:v>
                </c:pt>
                <c:pt idx="322">
                  <c:v>16.53954615395844</c:v>
                </c:pt>
                <c:pt idx="323">
                  <c:v>16.882042115753052</c:v>
                </c:pt>
                <c:pt idx="324">
                  <c:v>17.231629028839507</c:v>
                </c:pt>
                <c:pt idx="325">
                  <c:v>17.588453645918548</c:v>
                </c:pt>
                <c:pt idx="326">
                  <c:v>17.952665754481018</c:v>
                </c:pt>
                <c:pt idx="327">
                  <c:v>18.324418239471356</c:v>
                </c:pt>
                <c:pt idx="328">
                  <c:v>18.703867147229516</c:v>
                </c:pt>
                <c:pt idx="329">
                  <c:v>19.091171750763237</c:v>
                </c:pt>
                <c:pt idx="330">
                  <c:v>19.486494616351933</c:v>
                </c:pt>
                <c:pt idx="331">
                  <c:v>19.890001671522555</c:v>
                </c:pt>
                <c:pt idx="332">
                  <c:v>20.301862274433574</c:v>
                </c:pt>
                <c:pt idx="333">
                  <c:v>20.722249284666532</c:v>
                </c:pt>
                <c:pt idx="334">
                  <c:v>21.151339135494254</c:v>
                </c:pt>
                <c:pt idx="335">
                  <c:v>21.589311907621777</c:v>
                </c:pt>
                <c:pt idx="336">
                  <c:v>22.036351404445895</c:v>
                </c:pt>
                <c:pt idx="337">
                  <c:v>22.492645228868014</c:v>
                </c:pt>
                <c:pt idx="338">
                  <c:v>22.958384861670993</c:v>
                </c:pt>
                <c:pt idx="339">
                  <c:v>23.433765741523985</c:v>
                </c:pt>
                <c:pt idx="340">
                  <c:v>23.918987346618451</c:v>
                </c:pt>
                <c:pt idx="341">
                  <c:v>24.41425327798629</c:v>
                </c:pt>
                <c:pt idx="342">
                  <c:v>24.919771344529636</c:v>
                </c:pt>
                <c:pt idx="343">
                  <c:v>25.435753649788239</c:v>
                </c:pt>
                <c:pt idx="344">
                  <c:v>25.962416680503338</c:v>
                </c:pt>
                <c:pt idx="345">
                  <c:v>26.499981396984822</c:v>
                </c:pt>
                <c:pt idx="346">
                  <c:v>27.048673325341497</c:v>
                </c:pt>
                <c:pt idx="347">
                  <c:v>27.608722651603557</c:v>
                </c:pt>
                <c:pt idx="348">
                  <c:v>28.180364317764088</c:v>
                </c:pt>
                <c:pt idx="349">
                  <c:v>28.763838119810771</c:v>
                </c:pt>
                <c:pt idx="350">
                  <c:v>29.359388807751429</c:v>
                </c:pt>
                <c:pt idx="351">
                  <c:v>29.967266187693667</c:v>
                </c:pt>
                <c:pt idx="352">
                  <c:v>30.587725226027942</c:v>
                </c:pt>
                <c:pt idx="353">
                  <c:v>31.22102615572021</c:v>
                </c:pt>
                <c:pt idx="354">
                  <c:v>31.867434584816237</c:v>
                </c:pt>
                <c:pt idx="355">
                  <c:v>32.527221607135289</c:v>
                </c:pt>
                <c:pt idx="356">
                  <c:v>33.200663915263704</c:v>
                </c:pt>
                <c:pt idx="357">
                  <c:v>33.888043915821754</c:v>
                </c:pt>
                <c:pt idx="358">
                  <c:v>34.589649847131341</c:v>
                </c:pt>
                <c:pt idx="359">
                  <c:v>35.30577589926429</c:v>
                </c:pt>
                <c:pt idx="360">
                  <c:v>36.036722336555158</c:v>
                </c:pt>
                <c:pt idx="361">
                  <c:v>36.782795622626736</c:v>
                </c:pt>
                <c:pt idx="362">
                  <c:v>37.544308547946912</c:v>
                </c:pt>
                <c:pt idx="363">
                  <c:v>38.321580360034886</c:v>
                </c:pt>
                <c:pt idx="364">
                  <c:v>39.114936896285826</c:v>
                </c:pt>
                <c:pt idx="365">
                  <c:v>39.924710719535824</c:v>
                </c:pt>
                <c:pt idx="366">
                  <c:v>40.751241256395815</c:v>
                </c:pt>
                <c:pt idx="367">
                  <c:v>41.594874938378325</c:v>
                </c:pt>
                <c:pt idx="368">
                  <c:v>42.455965345956884</c:v>
                </c:pt>
                <c:pt idx="369">
                  <c:v>43.334873355518539</c:v>
                </c:pt>
                <c:pt idx="370">
                  <c:v>44.231967289340446</c:v>
                </c:pt>
                <c:pt idx="371">
                  <c:v>45.14762306862167</c:v>
                </c:pt>
                <c:pt idx="372">
                  <c:v>46.082224369616142</c:v>
                </c:pt>
                <c:pt idx="373">
                  <c:v>47.036162782979318</c:v>
                </c:pt>
                <c:pt idx="374">
                  <c:v>48.009837976333074</c:v>
                </c:pt>
                <c:pt idx="375">
                  <c:v>49.003657860158455</c:v>
                </c:pt>
                <c:pt idx="376">
                  <c:v>50.018038757062641</c:v>
                </c:pt>
                <c:pt idx="377">
                  <c:v>51.053405574474255</c:v>
                </c:pt>
                <c:pt idx="378">
                  <c:v>52.110191980881609</c:v>
                </c:pt>
                <c:pt idx="379">
                  <c:v>53.188840585632988</c:v>
                </c:pt>
                <c:pt idx="380">
                  <c:v>54.289803122404919</c:v>
                </c:pt>
                <c:pt idx="381">
                  <c:v>55.413540636375274</c:v>
                </c:pt>
                <c:pt idx="382">
                  <c:v>56.5605236752358</c:v>
                </c:pt>
                <c:pt idx="383">
                  <c:v>57.731232484047268</c:v>
                </c:pt>
                <c:pt idx="384">
                  <c:v>58.926157204076389</c:v>
                </c:pt>
                <c:pt idx="385">
                  <c:v>60.145798075649964</c:v>
                </c:pt>
                <c:pt idx="386">
                  <c:v>61.390665645119043</c:v>
                </c:pt>
                <c:pt idx="387">
                  <c:v>62.661280976029047</c:v>
                </c:pt>
                <c:pt idx="388">
                  <c:v>63.958175864598616</c:v>
                </c:pt>
                <c:pt idx="389">
                  <c:v>65.281893059463528</c:v>
                </c:pt>
                <c:pt idx="390">
                  <c:v>66.632986485986294</c:v>
                </c:pt>
                <c:pt idx="391">
                  <c:v>68.012021475035908</c:v>
                </c:pt>
                <c:pt idx="392">
                  <c:v>69.419574996400115</c:v>
                </c:pt>
                <c:pt idx="393">
                  <c:v>70.856235896932048</c:v>
                </c:pt>
                <c:pt idx="394">
                  <c:v>72.322605143496276</c:v>
                </c:pt>
                <c:pt idx="395">
                  <c:v>73.819296070817472</c:v>
                </c:pt>
                <c:pt idx="396">
                  <c:v>75.346934634336321</c:v>
                </c:pt>
                <c:pt idx="397">
                  <c:v>76.90615966818541</c:v>
                </c:pt>
                <c:pt idx="398">
                  <c:v>78.497623148285584</c:v>
                </c:pt>
                <c:pt idx="399">
                  <c:v>80.121990460857432</c:v>
                </c:pt>
                <c:pt idx="400">
                  <c:v>81.779940676248771</c:v>
                </c:pt>
                <c:pt idx="401">
                  <c:v>83.472166828307763</c:v>
                </c:pt>
                <c:pt idx="402">
                  <c:v>85.19937619936627</c:v>
                </c:pt>
                <c:pt idx="403">
                  <c:v>86.96229061095346</c:v>
                </c:pt>
                <c:pt idx="404">
                  <c:v>88.761646720335193</c:v>
                </c:pt>
                <c:pt idx="405">
                  <c:v>90.598196323029697</c:v>
                </c:pt>
                <c:pt idx="406">
                  <c:v>92.472706661342272</c:v>
                </c:pt>
                <c:pt idx="407">
                  <c:v>94.385960739175061</c:v>
                </c:pt>
                <c:pt idx="408">
                  <c:v>96.338757642985911</c:v>
                </c:pt>
                <c:pt idx="409">
                  <c:v>98.331912869351981</c:v>
                </c:pt>
                <c:pt idx="410">
                  <c:v>100.36625865894894</c:v>
                </c:pt>
                <c:pt idx="411">
                  <c:v>102.44264433726403</c:v>
                </c:pt>
                <c:pt idx="412">
                  <c:v>104.56193666209219</c:v>
                </c:pt>
                <c:pt idx="413">
                  <c:v>106.72502017797069</c:v>
                </c:pt>
                <c:pt idx="414">
                  <c:v>108.93279757768596</c:v>
                </c:pt>
                <c:pt idx="415">
                  <c:v>111.18619007096004</c:v>
                </c:pt>
                <c:pt idx="416">
                  <c:v>113.48613776048478</c:v>
                </c:pt>
                <c:pt idx="417">
                  <c:v>115.83360002548852</c:v>
                </c:pt>
                <c:pt idx="418">
                  <c:v>118.22955591275513</c:v>
                </c:pt>
                <c:pt idx="419">
                  <c:v>120.67500453564026</c:v>
                </c:pt>
                <c:pt idx="420">
                  <c:v>123.17096548079644</c:v>
                </c:pt>
                <c:pt idx="421">
                  <c:v>125.71847922307643</c:v>
                </c:pt>
                <c:pt idx="422">
                  <c:v>128.31860754858826</c:v>
                </c:pt>
                <c:pt idx="423">
                  <c:v>130.9724339861441</c:v>
                </c:pt>
                <c:pt idx="424">
                  <c:v>133.68106424721009</c:v>
                </c:pt>
                <c:pt idx="425">
                  <c:v>136.44562667455375</c:v>
                </c:pt>
                <c:pt idx="426">
                  <c:v>139.26727269976982</c:v>
                </c:pt>
                <c:pt idx="427">
                  <c:v>142.14717730966368</c:v>
                </c:pt>
                <c:pt idx="428">
                  <c:v>145.08653952203076</c:v>
                </c:pt>
                <c:pt idx="429">
                  <c:v>148.08658287061098</c:v>
                </c:pt>
                <c:pt idx="430">
                  <c:v>151.1485558996319</c:v>
                </c:pt>
                <c:pt idx="431">
                  <c:v>154.27373266801078</c:v>
                </c:pt>
                <c:pt idx="432">
                  <c:v>157.46341326346464</c:v>
                </c:pt>
                <c:pt idx="433">
                  <c:v>160.71892432663572</c:v>
                </c:pt>
                <c:pt idx="434">
                  <c:v>164.04161958547411</c:v>
                </c:pt>
                <c:pt idx="435">
                  <c:v>167.43288039999516</c:v>
                </c:pt>
                <c:pt idx="436">
                  <c:v>170.89411631779512</c:v>
                </c:pt>
                <c:pt idx="437">
                  <c:v>174.42676564005706</c:v>
                </c:pt>
                <c:pt idx="438">
                  <c:v>178.03229599894075</c:v>
                </c:pt>
                <c:pt idx="439">
                  <c:v>181.71220494587214</c:v>
                </c:pt>
                <c:pt idx="440">
                  <c:v>185.46802055136322</c:v>
                </c:pt>
                <c:pt idx="441">
                  <c:v>189.30130201636712</c:v>
                </c:pt>
                <c:pt idx="442">
                  <c:v>193.21364029549295</c:v>
                </c:pt>
                <c:pt idx="443">
                  <c:v>197.20665873217877</c:v>
                </c:pt>
                <c:pt idx="444">
                  <c:v>201.28201370611168</c:v>
                </c:pt>
                <c:pt idx="445">
                  <c:v>205.44139529308268</c:v>
                </c:pt>
                <c:pt idx="446">
                  <c:v>209.68652793755791</c:v>
                </c:pt>
                <c:pt idx="447">
                  <c:v>214.01917113791569</c:v>
                </c:pt>
                <c:pt idx="448">
                  <c:v>218.44112014508755</c:v>
                </c:pt>
                <c:pt idx="449">
                  <c:v>222.95420667429062</c:v>
                </c:pt>
                <c:pt idx="450">
                  <c:v>227.56029963040055</c:v>
                </c:pt>
                <c:pt idx="451">
                  <c:v>232.26130584711245</c:v>
                </c:pt>
                <c:pt idx="452">
                  <c:v>237.05917084008252</c:v>
                </c:pt>
                <c:pt idx="453">
                  <c:v>241.95587957437965</c:v>
                </c:pt>
                <c:pt idx="454">
                  <c:v>246.95345724636536</c:v>
                </c:pt>
                <c:pt idx="455">
                  <c:v>252.05397008047657</c:v>
                </c:pt>
                <c:pt idx="456">
                  <c:v>257.25952614062953</c:v>
                </c:pt>
                <c:pt idx="457">
                  <c:v>262.57227615734155</c:v>
                </c:pt>
                <c:pt idx="458">
                  <c:v>267.9944143699704</c:v>
                </c:pt>
                <c:pt idx="459">
                  <c:v>273.52817938481348</c:v>
                </c:pt>
                <c:pt idx="460">
                  <c:v>279.17585504922135</c:v>
                </c:pt>
                <c:pt idx="461">
                  <c:v>284.93977134192573</c:v>
                </c:pt>
                <c:pt idx="462">
                  <c:v>290.82230527988213</c:v>
                </c:pt>
                <c:pt idx="463">
                  <c:v>296.82588184187989</c:v>
                </c:pt>
                <c:pt idx="464">
                  <c:v>302.95297490920166</c:v>
                </c:pt>
                <c:pt idx="465">
                  <c:v>309.20610822368326</c:v>
                </c:pt>
                <c:pt idx="466">
                  <c:v>315.58785636298671</c:v>
                </c:pt>
                <c:pt idx="467">
                  <c:v>322.1008457342723</c:v>
                </c:pt>
                <c:pt idx="468">
                  <c:v>328.74775558552574</c:v>
                </c:pt>
                <c:pt idx="469">
                  <c:v>335.53131903548638</c:v>
                </c:pt>
                <c:pt idx="470">
                  <c:v>342.4543241222018</c:v>
                </c:pt>
                <c:pt idx="471">
                  <c:v>349.51961487050721</c:v>
                </c:pt>
                <c:pt idx="472">
                  <c:v>356.73009237877341</c:v>
                </c:pt>
                <c:pt idx="473">
                  <c:v>364.08871592512151</c:v>
                </c:pt>
                <c:pt idx="474">
                  <c:v>371.59850409339197</c:v>
                </c:pt>
                <c:pt idx="475">
                  <c:v>379.26253591939167</c:v>
                </c:pt>
                <c:pt idx="476">
                  <c:v>387.08395205700435</c:v>
                </c:pt>
                <c:pt idx="477">
                  <c:v>395.06595596553962</c:v>
                </c:pt>
                <c:pt idx="478">
                  <c:v>403.21181511762188</c:v>
                </c:pt>
                <c:pt idx="479">
                  <c:v>411.52486222827793</c:v>
                </c:pt>
                <c:pt idx="480">
                  <c:v>420.00849650572854</c:v>
                </c:pt>
                <c:pt idx="481">
                  <c:v>428.66618492369889</c:v>
                </c:pt>
                <c:pt idx="482">
                  <c:v>437.50146351595686</c:v>
                </c:pt>
                <c:pt idx="483">
                  <c:v>446.51793869305402</c:v>
                </c:pt>
                <c:pt idx="484">
                  <c:v>455.7192885819095</c:v>
                </c:pt>
                <c:pt idx="485">
                  <c:v>465.10926438776733</c:v>
                </c:pt>
                <c:pt idx="486">
                  <c:v>474.69169177998265</c:v>
                </c:pt>
                <c:pt idx="487">
                  <c:v>484.47047230077442</c:v>
                </c:pt>
                <c:pt idx="488">
                  <c:v>494.44958479787965</c:v>
                </c:pt>
                <c:pt idx="489">
                  <c:v>504.63308688110919</c:v>
                </c:pt>
                <c:pt idx="490">
                  <c:v>515.02511640321609</c:v>
                </c:pt>
                <c:pt idx="491">
                  <c:v>525.62989296524756</c:v>
                </c:pt>
                <c:pt idx="492">
                  <c:v>536.45171944665344</c:v>
                </c:pt>
                <c:pt idx="493">
                  <c:v>547.49498356036202</c:v>
                </c:pt>
                <c:pt idx="494">
                  <c:v>558.76415943346001</c:v>
                </c:pt>
                <c:pt idx="495">
                  <c:v>570.26380921261079</c:v>
                </c:pt>
                <c:pt idx="496">
                  <c:v>581.99858469620085</c:v>
                </c:pt>
                <c:pt idx="497">
                  <c:v>593.97322899178107</c:v>
                </c:pt>
                <c:pt idx="498">
                  <c:v>606.19257819991981</c:v>
                </c:pt>
                <c:pt idx="499">
                  <c:v>618.66156312453677</c:v>
                </c:pt>
                <c:pt idx="500">
                  <c:v>631.3852110097323</c:v>
                </c:pt>
                <c:pt idx="501">
                  <c:v>644.36864730357047</c:v>
                </c:pt>
                <c:pt idx="502">
                  <c:v>657.61709744879045</c:v>
                </c:pt>
                <c:pt idx="503">
                  <c:v>671.13588870068634</c:v>
                </c:pt>
                <c:pt idx="504">
                  <c:v>684.93045197260653</c:v>
                </c:pt>
                <c:pt idx="505">
                  <c:v>699.0063237082868</c:v>
                </c:pt>
                <c:pt idx="506">
                  <c:v>713.36914778279606</c:v>
                </c:pt>
                <c:pt idx="507">
                  <c:v>728.02467743042507</c:v>
                </c:pt>
                <c:pt idx="508">
                  <c:v>742.9787772009804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0F0-45E5-8999-903CD6786A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9186608"/>
        <c:axId val="519180048"/>
      </c:scatterChart>
      <c:valAx>
        <c:axId val="5191866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19180048"/>
        <c:crosses val="autoZero"/>
        <c:crossBetween val="midCat"/>
      </c:valAx>
      <c:valAx>
        <c:axId val="5191800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1918660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兵庫</a:t>
            </a:r>
            <a:endParaRPr lang="en-US" altLang="ja-JP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7.8025371828521428E-2"/>
          <c:y val="0.12879134550855487"/>
          <c:w val="0.83353018372703414"/>
          <c:h val="0.75670283361496893"/>
        </c:manualLayout>
      </c:layout>
      <c:scatterChart>
        <c:scatterStyle val="lineMarker"/>
        <c:varyColors val="0"/>
        <c:ser>
          <c:idx val="0"/>
          <c:order val="0"/>
          <c:tx>
            <c:v>兵庫_rev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新規感染者数!$F$450:$F$700</c:f>
              <c:numCache>
                <c:formatCode>m"月"d"日";@</c:formatCode>
                <c:ptCount val="251"/>
                <c:pt idx="0">
                  <c:v>44140</c:v>
                </c:pt>
                <c:pt idx="1">
                  <c:v>44141</c:v>
                </c:pt>
                <c:pt idx="2">
                  <c:v>44142</c:v>
                </c:pt>
                <c:pt idx="3">
                  <c:v>44143</c:v>
                </c:pt>
                <c:pt idx="4">
                  <c:v>44144</c:v>
                </c:pt>
                <c:pt idx="5">
                  <c:v>44145</c:v>
                </c:pt>
                <c:pt idx="6">
                  <c:v>44146</c:v>
                </c:pt>
                <c:pt idx="7">
                  <c:v>44147</c:v>
                </c:pt>
                <c:pt idx="8">
                  <c:v>44148</c:v>
                </c:pt>
                <c:pt idx="9">
                  <c:v>44149</c:v>
                </c:pt>
                <c:pt idx="10">
                  <c:v>44150</c:v>
                </c:pt>
                <c:pt idx="11">
                  <c:v>44151</c:v>
                </c:pt>
                <c:pt idx="12">
                  <c:v>44152</c:v>
                </c:pt>
                <c:pt idx="13">
                  <c:v>44153</c:v>
                </c:pt>
                <c:pt idx="14">
                  <c:v>44154</c:v>
                </c:pt>
                <c:pt idx="15">
                  <c:v>44155</c:v>
                </c:pt>
                <c:pt idx="16">
                  <c:v>44156</c:v>
                </c:pt>
                <c:pt idx="17">
                  <c:v>44157</c:v>
                </c:pt>
                <c:pt idx="18">
                  <c:v>44158</c:v>
                </c:pt>
                <c:pt idx="19">
                  <c:v>44159</c:v>
                </c:pt>
                <c:pt idx="20">
                  <c:v>44160</c:v>
                </c:pt>
                <c:pt idx="21">
                  <c:v>44161</c:v>
                </c:pt>
                <c:pt idx="22">
                  <c:v>44162</c:v>
                </c:pt>
                <c:pt idx="23">
                  <c:v>44163</c:v>
                </c:pt>
                <c:pt idx="24">
                  <c:v>44164</c:v>
                </c:pt>
                <c:pt idx="25">
                  <c:v>44165</c:v>
                </c:pt>
                <c:pt idx="26">
                  <c:v>44166</c:v>
                </c:pt>
                <c:pt idx="27">
                  <c:v>44167</c:v>
                </c:pt>
                <c:pt idx="28">
                  <c:v>44168</c:v>
                </c:pt>
                <c:pt idx="29">
                  <c:v>44169</c:v>
                </c:pt>
                <c:pt idx="30">
                  <c:v>44170</c:v>
                </c:pt>
                <c:pt idx="31">
                  <c:v>44171</c:v>
                </c:pt>
                <c:pt idx="32">
                  <c:v>44172</c:v>
                </c:pt>
                <c:pt idx="33">
                  <c:v>44173</c:v>
                </c:pt>
                <c:pt idx="34">
                  <c:v>44174</c:v>
                </c:pt>
                <c:pt idx="35">
                  <c:v>44175</c:v>
                </c:pt>
                <c:pt idx="36">
                  <c:v>44176</c:v>
                </c:pt>
                <c:pt idx="37">
                  <c:v>44177</c:v>
                </c:pt>
                <c:pt idx="38">
                  <c:v>44178</c:v>
                </c:pt>
                <c:pt idx="39">
                  <c:v>44179</c:v>
                </c:pt>
                <c:pt idx="40">
                  <c:v>44180</c:v>
                </c:pt>
                <c:pt idx="41">
                  <c:v>44181</c:v>
                </c:pt>
                <c:pt idx="42">
                  <c:v>44182</c:v>
                </c:pt>
                <c:pt idx="43">
                  <c:v>44183</c:v>
                </c:pt>
                <c:pt idx="44">
                  <c:v>44184</c:v>
                </c:pt>
                <c:pt idx="45">
                  <c:v>44185</c:v>
                </c:pt>
                <c:pt idx="46">
                  <c:v>44186</c:v>
                </c:pt>
                <c:pt idx="47">
                  <c:v>44187</c:v>
                </c:pt>
                <c:pt idx="48">
                  <c:v>44188</c:v>
                </c:pt>
                <c:pt idx="49">
                  <c:v>44189</c:v>
                </c:pt>
                <c:pt idx="50">
                  <c:v>44190</c:v>
                </c:pt>
                <c:pt idx="51">
                  <c:v>44191</c:v>
                </c:pt>
                <c:pt idx="52">
                  <c:v>44192</c:v>
                </c:pt>
                <c:pt idx="53">
                  <c:v>44193</c:v>
                </c:pt>
                <c:pt idx="54">
                  <c:v>44194</c:v>
                </c:pt>
                <c:pt idx="55">
                  <c:v>44195</c:v>
                </c:pt>
                <c:pt idx="56">
                  <c:v>44196</c:v>
                </c:pt>
                <c:pt idx="57">
                  <c:v>44197</c:v>
                </c:pt>
                <c:pt idx="58">
                  <c:v>44198</c:v>
                </c:pt>
                <c:pt idx="59">
                  <c:v>44199</c:v>
                </c:pt>
                <c:pt idx="60">
                  <c:v>44200</c:v>
                </c:pt>
                <c:pt idx="61">
                  <c:v>44201</c:v>
                </c:pt>
                <c:pt idx="62">
                  <c:v>44202</c:v>
                </c:pt>
                <c:pt idx="63">
                  <c:v>44203</c:v>
                </c:pt>
                <c:pt idx="64">
                  <c:v>44204</c:v>
                </c:pt>
                <c:pt idx="65">
                  <c:v>44205</c:v>
                </c:pt>
                <c:pt idx="66">
                  <c:v>44206</c:v>
                </c:pt>
                <c:pt idx="67">
                  <c:v>44207</c:v>
                </c:pt>
                <c:pt idx="68">
                  <c:v>44208</c:v>
                </c:pt>
                <c:pt idx="69">
                  <c:v>44209</c:v>
                </c:pt>
                <c:pt idx="70">
                  <c:v>44210</c:v>
                </c:pt>
                <c:pt idx="71">
                  <c:v>44211</c:v>
                </c:pt>
                <c:pt idx="72">
                  <c:v>44212</c:v>
                </c:pt>
                <c:pt idx="73">
                  <c:v>44213</c:v>
                </c:pt>
                <c:pt idx="74">
                  <c:v>44214</c:v>
                </c:pt>
                <c:pt idx="75">
                  <c:v>44215</c:v>
                </c:pt>
                <c:pt idx="76">
                  <c:v>44216</c:v>
                </c:pt>
                <c:pt idx="77">
                  <c:v>44217</c:v>
                </c:pt>
                <c:pt idx="78">
                  <c:v>44218</c:v>
                </c:pt>
                <c:pt idx="79">
                  <c:v>44219</c:v>
                </c:pt>
                <c:pt idx="80">
                  <c:v>44220</c:v>
                </c:pt>
                <c:pt idx="81">
                  <c:v>44221</c:v>
                </c:pt>
                <c:pt idx="82">
                  <c:v>44222</c:v>
                </c:pt>
                <c:pt idx="83">
                  <c:v>44223</c:v>
                </c:pt>
                <c:pt idx="84">
                  <c:v>44224</c:v>
                </c:pt>
                <c:pt idx="85">
                  <c:v>44225</c:v>
                </c:pt>
                <c:pt idx="86">
                  <c:v>44226</c:v>
                </c:pt>
                <c:pt idx="87">
                  <c:v>44227</c:v>
                </c:pt>
                <c:pt idx="88">
                  <c:v>44228</c:v>
                </c:pt>
                <c:pt idx="89">
                  <c:v>44229</c:v>
                </c:pt>
                <c:pt idx="90">
                  <c:v>44230</c:v>
                </c:pt>
                <c:pt idx="91">
                  <c:v>44231</c:v>
                </c:pt>
                <c:pt idx="92">
                  <c:v>44232</c:v>
                </c:pt>
                <c:pt idx="93">
                  <c:v>44233</c:v>
                </c:pt>
                <c:pt idx="94">
                  <c:v>44234</c:v>
                </c:pt>
                <c:pt idx="95">
                  <c:v>44235</c:v>
                </c:pt>
                <c:pt idx="96">
                  <c:v>44236</c:v>
                </c:pt>
                <c:pt idx="97">
                  <c:v>44237</c:v>
                </c:pt>
                <c:pt idx="98">
                  <c:v>44238</c:v>
                </c:pt>
                <c:pt idx="99">
                  <c:v>44239</c:v>
                </c:pt>
                <c:pt idx="100">
                  <c:v>44240</c:v>
                </c:pt>
                <c:pt idx="101">
                  <c:v>44241</c:v>
                </c:pt>
                <c:pt idx="102">
                  <c:v>44242</c:v>
                </c:pt>
                <c:pt idx="103">
                  <c:v>44243</c:v>
                </c:pt>
                <c:pt idx="104">
                  <c:v>44244</c:v>
                </c:pt>
                <c:pt idx="105">
                  <c:v>44245</c:v>
                </c:pt>
                <c:pt idx="106">
                  <c:v>44246</c:v>
                </c:pt>
                <c:pt idx="107">
                  <c:v>44247</c:v>
                </c:pt>
                <c:pt idx="108">
                  <c:v>44248</c:v>
                </c:pt>
                <c:pt idx="109">
                  <c:v>44249</c:v>
                </c:pt>
                <c:pt idx="110">
                  <c:v>44250</c:v>
                </c:pt>
                <c:pt idx="111">
                  <c:v>44251</c:v>
                </c:pt>
                <c:pt idx="112">
                  <c:v>44252</c:v>
                </c:pt>
                <c:pt idx="113">
                  <c:v>44253</c:v>
                </c:pt>
                <c:pt idx="114">
                  <c:v>44254</c:v>
                </c:pt>
                <c:pt idx="115">
                  <c:v>44255</c:v>
                </c:pt>
                <c:pt idx="116">
                  <c:v>44256</c:v>
                </c:pt>
                <c:pt idx="117">
                  <c:v>44257</c:v>
                </c:pt>
                <c:pt idx="118">
                  <c:v>44258</c:v>
                </c:pt>
                <c:pt idx="119">
                  <c:v>44259</c:v>
                </c:pt>
                <c:pt idx="120">
                  <c:v>44260</c:v>
                </c:pt>
                <c:pt idx="121">
                  <c:v>44261</c:v>
                </c:pt>
                <c:pt idx="122">
                  <c:v>44262</c:v>
                </c:pt>
                <c:pt idx="123">
                  <c:v>44263</c:v>
                </c:pt>
                <c:pt idx="124">
                  <c:v>44264</c:v>
                </c:pt>
                <c:pt idx="125">
                  <c:v>44265</c:v>
                </c:pt>
                <c:pt idx="126">
                  <c:v>44266</c:v>
                </c:pt>
                <c:pt idx="127">
                  <c:v>44267</c:v>
                </c:pt>
                <c:pt idx="128">
                  <c:v>44268</c:v>
                </c:pt>
                <c:pt idx="129">
                  <c:v>44269</c:v>
                </c:pt>
                <c:pt idx="130">
                  <c:v>44270</c:v>
                </c:pt>
                <c:pt idx="131">
                  <c:v>44271</c:v>
                </c:pt>
                <c:pt idx="132">
                  <c:v>44272</c:v>
                </c:pt>
                <c:pt idx="133">
                  <c:v>44273</c:v>
                </c:pt>
                <c:pt idx="134">
                  <c:v>44274</c:v>
                </c:pt>
                <c:pt idx="135">
                  <c:v>44275</c:v>
                </c:pt>
                <c:pt idx="136">
                  <c:v>44276</c:v>
                </c:pt>
                <c:pt idx="137">
                  <c:v>44277</c:v>
                </c:pt>
                <c:pt idx="138">
                  <c:v>44278</c:v>
                </c:pt>
                <c:pt idx="139">
                  <c:v>44279</c:v>
                </c:pt>
                <c:pt idx="140">
                  <c:v>44280</c:v>
                </c:pt>
                <c:pt idx="141">
                  <c:v>44281</c:v>
                </c:pt>
                <c:pt idx="142">
                  <c:v>44282</c:v>
                </c:pt>
                <c:pt idx="143">
                  <c:v>44283</c:v>
                </c:pt>
                <c:pt idx="144">
                  <c:v>44284</c:v>
                </c:pt>
                <c:pt idx="145">
                  <c:v>44285</c:v>
                </c:pt>
                <c:pt idx="146">
                  <c:v>44286</c:v>
                </c:pt>
                <c:pt idx="147">
                  <c:v>44287</c:v>
                </c:pt>
                <c:pt idx="148">
                  <c:v>44288</c:v>
                </c:pt>
                <c:pt idx="149">
                  <c:v>44289</c:v>
                </c:pt>
                <c:pt idx="150">
                  <c:v>44290</c:v>
                </c:pt>
                <c:pt idx="151">
                  <c:v>44291</c:v>
                </c:pt>
                <c:pt idx="152">
                  <c:v>44292</c:v>
                </c:pt>
                <c:pt idx="153">
                  <c:v>44293</c:v>
                </c:pt>
                <c:pt idx="154">
                  <c:v>44294</c:v>
                </c:pt>
                <c:pt idx="155">
                  <c:v>44295</c:v>
                </c:pt>
                <c:pt idx="156">
                  <c:v>44296</c:v>
                </c:pt>
                <c:pt idx="157">
                  <c:v>44297</c:v>
                </c:pt>
                <c:pt idx="158">
                  <c:v>44298</c:v>
                </c:pt>
                <c:pt idx="159">
                  <c:v>44299</c:v>
                </c:pt>
                <c:pt idx="160">
                  <c:v>44300</c:v>
                </c:pt>
                <c:pt idx="161">
                  <c:v>44301</c:v>
                </c:pt>
                <c:pt idx="162">
                  <c:v>44302</c:v>
                </c:pt>
                <c:pt idx="163">
                  <c:v>44303</c:v>
                </c:pt>
                <c:pt idx="164">
                  <c:v>44304</c:v>
                </c:pt>
                <c:pt idx="165">
                  <c:v>44305</c:v>
                </c:pt>
                <c:pt idx="166">
                  <c:v>44306</c:v>
                </c:pt>
                <c:pt idx="167">
                  <c:v>44307</c:v>
                </c:pt>
                <c:pt idx="168">
                  <c:v>44308</c:v>
                </c:pt>
                <c:pt idx="169">
                  <c:v>44309</c:v>
                </c:pt>
                <c:pt idx="170">
                  <c:v>44310</c:v>
                </c:pt>
                <c:pt idx="171">
                  <c:v>44311</c:v>
                </c:pt>
                <c:pt idx="172">
                  <c:v>44312</c:v>
                </c:pt>
                <c:pt idx="173">
                  <c:v>44313</c:v>
                </c:pt>
                <c:pt idx="174">
                  <c:v>44314</c:v>
                </c:pt>
                <c:pt idx="175">
                  <c:v>44315</c:v>
                </c:pt>
                <c:pt idx="176">
                  <c:v>44316</c:v>
                </c:pt>
                <c:pt idx="177">
                  <c:v>44317</c:v>
                </c:pt>
                <c:pt idx="178">
                  <c:v>44318</c:v>
                </c:pt>
                <c:pt idx="179">
                  <c:v>44319</c:v>
                </c:pt>
                <c:pt idx="180">
                  <c:v>44320</c:v>
                </c:pt>
                <c:pt idx="181">
                  <c:v>44321</c:v>
                </c:pt>
                <c:pt idx="182">
                  <c:v>44322</c:v>
                </c:pt>
                <c:pt idx="183">
                  <c:v>44323</c:v>
                </c:pt>
                <c:pt idx="184">
                  <c:v>44324</c:v>
                </c:pt>
                <c:pt idx="185">
                  <c:v>44325</c:v>
                </c:pt>
                <c:pt idx="186">
                  <c:v>44326</c:v>
                </c:pt>
                <c:pt idx="187">
                  <c:v>44327</c:v>
                </c:pt>
                <c:pt idx="188">
                  <c:v>44328</c:v>
                </c:pt>
                <c:pt idx="189">
                  <c:v>44329</c:v>
                </c:pt>
                <c:pt idx="190">
                  <c:v>44330</c:v>
                </c:pt>
                <c:pt idx="191">
                  <c:v>44331</c:v>
                </c:pt>
                <c:pt idx="192">
                  <c:v>44332</c:v>
                </c:pt>
                <c:pt idx="193">
                  <c:v>44333</c:v>
                </c:pt>
                <c:pt idx="194">
                  <c:v>44334</c:v>
                </c:pt>
                <c:pt idx="195">
                  <c:v>44335</c:v>
                </c:pt>
                <c:pt idx="196">
                  <c:v>44336</c:v>
                </c:pt>
                <c:pt idx="197">
                  <c:v>44337</c:v>
                </c:pt>
                <c:pt idx="198">
                  <c:v>44338</c:v>
                </c:pt>
                <c:pt idx="199">
                  <c:v>44339</c:v>
                </c:pt>
                <c:pt idx="200">
                  <c:v>44340</c:v>
                </c:pt>
                <c:pt idx="201">
                  <c:v>44341</c:v>
                </c:pt>
                <c:pt idx="202">
                  <c:v>44342</c:v>
                </c:pt>
                <c:pt idx="203">
                  <c:v>44343</c:v>
                </c:pt>
                <c:pt idx="204">
                  <c:v>44344</c:v>
                </c:pt>
                <c:pt idx="205">
                  <c:v>44345</c:v>
                </c:pt>
                <c:pt idx="206">
                  <c:v>44346</c:v>
                </c:pt>
                <c:pt idx="207">
                  <c:v>44347</c:v>
                </c:pt>
                <c:pt idx="208">
                  <c:v>44348</c:v>
                </c:pt>
                <c:pt idx="209">
                  <c:v>44349</c:v>
                </c:pt>
                <c:pt idx="210">
                  <c:v>44350</c:v>
                </c:pt>
                <c:pt idx="211">
                  <c:v>44351</c:v>
                </c:pt>
                <c:pt idx="212">
                  <c:v>44352</c:v>
                </c:pt>
                <c:pt idx="213">
                  <c:v>44353</c:v>
                </c:pt>
                <c:pt idx="214">
                  <c:v>44354</c:v>
                </c:pt>
                <c:pt idx="215">
                  <c:v>44355</c:v>
                </c:pt>
                <c:pt idx="216">
                  <c:v>44356</c:v>
                </c:pt>
                <c:pt idx="217">
                  <c:v>44357</c:v>
                </c:pt>
                <c:pt idx="218">
                  <c:v>44358</c:v>
                </c:pt>
                <c:pt idx="219">
                  <c:v>44359</c:v>
                </c:pt>
                <c:pt idx="220">
                  <c:v>44360</c:v>
                </c:pt>
                <c:pt idx="221">
                  <c:v>44361</c:v>
                </c:pt>
                <c:pt idx="222">
                  <c:v>44362</c:v>
                </c:pt>
                <c:pt idx="223">
                  <c:v>44363</c:v>
                </c:pt>
                <c:pt idx="224">
                  <c:v>44364</c:v>
                </c:pt>
                <c:pt idx="225">
                  <c:v>44365</c:v>
                </c:pt>
                <c:pt idx="226">
                  <c:v>44366</c:v>
                </c:pt>
                <c:pt idx="227">
                  <c:v>44367</c:v>
                </c:pt>
                <c:pt idx="228">
                  <c:v>44368</c:v>
                </c:pt>
                <c:pt idx="229">
                  <c:v>44369</c:v>
                </c:pt>
                <c:pt idx="230">
                  <c:v>44370</c:v>
                </c:pt>
                <c:pt idx="231">
                  <c:v>44371</c:v>
                </c:pt>
                <c:pt idx="232">
                  <c:v>44372</c:v>
                </c:pt>
                <c:pt idx="233">
                  <c:v>44373</c:v>
                </c:pt>
                <c:pt idx="234">
                  <c:v>44374</c:v>
                </c:pt>
                <c:pt idx="235">
                  <c:v>44375</c:v>
                </c:pt>
                <c:pt idx="236">
                  <c:v>44376</c:v>
                </c:pt>
                <c:pt idx="237">
                  <c:v>44377</c:v>
                </c:pt>
                <c:pt idx="238">
                  <c:v>44378</c:v>
                </c:pt>
                <c:pt idx="239">
                  <c:v>44379</c:v>
                </c:pt>
                <c:pt idx="240">
                  <c:v>44380</c:v>
                </c:pt>
                <c:pt idx="241">
                  <c:v>44381</c:v>
                </c:pt>
                <c:pt idx="242">
                  <c:v>44382</c:v>
                </c:pt>
                <c:pt idx="243">
                  <c:v>44383</c:v>
                </c:pt>
                <c:pt idx="244">
                  <c:v>44384</c:v>
                </c:pt>
                <c:pt idx="245">
                  <c:v>44385</c:v>
                </c:pt>
                <c:pt idx="246">
                  <c:v>44386</c:v>
                </c:pt>
                <c:pt idx="247">
                  <c:v>44387</c:v>
                </c:pt>
                <c:pt idx="248">
                  <c:v>44388</c:v>
                </c:pt>
                <c:pt idx="249">
                  <c:v>44389</c:v>
                </c:pt>
                <c:pt idx="250">
                  <c:v>44390</c:v>
                </c:pt>
              </c:numCache>
            </c:numRef>
          </c:xVal>
          <c:yVal>
            <c:numRef>
              <c:f>新規感染者数!$H$450:$H$700</c:f>
              <c:numCache>
                <c:formatCode>General</c:formatCode>
                <c:ptCount val="251"/>
                <c:pt idx="0">
                  <c:v>71.440049386800183</c:v>
                </c:pt>
                <c:pt idx="1">
                  <c:v>72.772060650844651</c:v>
                </c:pt>
                <c:pt idx="2">
                  <c:v>74.128870787420055</c:v>
                </c:pt>
                <c:pt idx="3">
                  <c:v>75.510940110426418</c:v>
                </c:pt>
                <c:pt idx="4">
                  <c:v>76.918737425967265</c:v>
                </c:pt>
                <c:pt idx="5">
                  <c:v>78.352740187094241</c:v>
                </c:pt>
                <c:pt idx="6">
                  <c:v>79.813434651209718</c:v>
                </c:pt>
                <c:pt idx="7">
                  <c:v>81.301316040391612</c:v>
                </c:pt>
                <c:pt idx="8">
                  <c:v>82.816888704401208</c:v>
                </c:pt>
                <c:pt idx="9">
                  <c:v>84.360666286631385</c:v>
                </c:pt>
                <c:pt idx="10">
                  <c:v>85.933171893088911</c:v>
                </c:pt>
                <c:pt idx="11">
                  <c:v>87.534938264170705</c:v>
                </c:pt>
                <c:pt idx="12">
                  <c:v>89.1665079496197</c:v>
                </c:pt>
                <c:pt idx="13">
                  <c:v>90.828433486453832</c:v>
                </c:pt>
                <c:pt idx="14">
                  <c:v>92.521277580160131</c:v>
                </c:pt>
                <c:pt idx="15">
                  <c:v>94.245613288891946</c:v>
                </c:pt>
                <c:pt idx="16">
                  <c:v>96.002024211056778</c:v>
                </c:pt>
                <c:pt idx="17">
                  <c:v>97.791104676049144</c:v>
                </c:pt>
                <c:pt idx="18">
                  <c:v>99.613459938505002</c:v>
                </c:pt>
                <c:pt idx="19">
                  <c:v>101.46970637574304</c:v>
                </c:pt>
                <c:pt idx="20">
                  <c:v>103.36047168875302</c:v>
                </c:pt>
                <c:pt idx="21">
                  <c:v>105.28639510676476</c:v>
                </c:pt>
                <c:pt idx="22">
                  <c:v>107.24812759520137</c:v>
                </c:pt>
                <c:pt idx="23">
                  <c:v>109.24633206738326</c:v>
                </c:pt>
                <c:pt idx="24">
                  <c:v>111.28168359981555</c:v>
                </c:pt>
                <c:pt idx="25">
                  <c:v>113.35486965133987</c:v>
                </c:pt>
                <c:pt idx="26">
                  <c:v>115.4665902858851</c:v>
                </c:pt>
                <c:pt idx="27">
                  <c:v>117.61755839923353</c:v>
                </c:pt>
                <c:pt idx="28">
                  <c:v>119.80849994956043</c:v>
                </c:pt>
                <c:pt idx="29">
                  <c:v>122.04015419212556</c:v>
                </c:pt>
                <c:pt idx="30">
                  <c:v>124.31327391777177</c:v>
                </c:pt>
                <c:pt idx="31">
                  <c:v>126.62862569570552</c:v>
                </c:pt>
                <c:pt idx="32">
                  <c:v>128.98699012027464</c:v>
                </c:pt>
                <c:pt idx="33">
                  <c:v>131.38916206218255</c:v>
                </c:pt>
                <c:pt idx="34">
                  <c:v>133.83595092374526</c:v>
                </c:pt>
                <c:pt idx="35">
                  <c:v>136.32818089861212</c:v>
                </c:pt>
                <c:pt idx="36">
                  <c:v>138.86669123600223</c:v>
                </c:pt>
                <c:pt idx="37">
                  <c:v>141.45233650921364</c:v>
                </c:pt>
                <c:pt idx="38">
                  <c:v>144.08598688885286</c:v>
                </c:pt>
                <c:pt idx="39">
                  <c:v>146.76852842053813</c:v>
                </c:pt>
                <c:pt idx="40">
                  <c:v>149.50086330751674</c:v>
                </c:pt>
                <c:pt idx="41">
                  <c:v>152.28391019774517</c:v>
                </c:pt>
                <c:pt idx="42">
                  <c:v>155.11860447600884</c:v>
                </c:pt>
                <c:pt idx="43">
                  <c:v>158.00589856079387</c:v>
                </c:pt>
                <c:pt idx="44">
                  <c:v>160.94676220632937</c:v>
                </c:pt>
                <c:pt idx="45">
                  <c:v>163.94218280940186</c:v>
                </c:pt>
                <c:pt idx="46">
                  <c:v>166.99316572138923</c:v>
                </c:pt>
                <c:pt idx="47">
                  <c:v>170.10073456564533</c:v>
                </c:pt>
                <c:pt idx="48">
                  <c:v>173.26593155981573</c:v>
                </c:pt>
                <c:pt idx="49">
                  <c:v>176.48981784374519</c:v>
                </c:pt>
                <c:pt idx="50">
                  <c:v>179.77347381257277</c:v>
                </c:pt>
                <c:pt idx="51">
                  <c:v>183.11799945559324</c:v>
                </c:pt>
                <c:pt idx="52">
                  <c:v>186.52451470032611</c:v>
                </c:pt>
                <c:pt idx="53">
                  <c:v>189.9941597624329</c:v>
                </c:pt>
                <c:pt idx="54">
                  <c:v>193.52809550120764</c:v>
                </c:pt>
                <c:pt idx="55">
                  <c:v>197.12750378104647</c:v>
                </c:pt>
                <c:pt idx="56">
                  <c:v>200.79358783848147</c:v>
                </c:pt>
                <c:pt idx="57">
                  <c:v>204.52757265527543</c:v>
                </c:pt>
                <c:pt idx="58">
                  <c:v>208.33070533769387</c:v>
                </c:pt>
                <c:pt idx="59">
                  <c:v>212.20425550149957</c:v>
                </c:pt>
                <c:pt idx="60">
                  <c:v>216.14951566340642</c:v>
                </c:pt>
                <c:pt idx="61">
                  <c:v>220.16780163855947</c:v>
                </c:pt>
                <c:pt idx="62">
                  <c:v>224.26045294457435</c:v>
                </c:pt>
                <c:pt idx="63">
                  <c:v>228.42883321165573</c:v>
                </c:pt>
                <c:pt idx="64">
                  <c:v>232.67433059940959</c:v>
                </c:pt>
                <c:pt idx="65">
                  <c:v>236.99835822003661</c:v>
                </c:pt>
                <c:pt idx="66">
                  <c:v>241.40235456839582</c:v>
                </c:pt>
                <c:pt idx="67">
                  <c:v>245.88778395843838</c:v>
                </c:pt>
                <c:pt idx="68">
                  <c:v>250.45613696652981</c:v>
                </c:pt>
                <c:pt idx="69">
                  <c:v>255.1089308818664</c:v>
                </c:pt>
                <c:pt idx="70">
                  <c:v>259.84771016337982</c:v>
                </c:pt>
                <c:pt idx="71">
                  <c:v>264.67404690398143</c:v>
                </c:pt>
                <c:pt idx="72">
                  <c:v>269.58954130160419</c:v>
                </c:pt>
                <c:pt idx="73">
                  <c:v>274.59582213779504</c:v>
                </c:pt>
                <c:pt idx="74">
                  <c:v>279.69454726299591</c:v>
                </c:pt>
                <c:pt idx="75">
                  <c:v>284.88740408955164</c:v>
                </c:pt>
                <c:pt idx="76">
                  <c:v>290.17611009174107</c:v>
                </c:pt>
                <c:pt idx="77">
                  <c:v>295.56241331367346</c:v>
                </c:pt>
                <c:pt idx="78">
                  <c:v>301.04809288416072</c:v>
                </c:pt>
                <c:pt idx="79">
                  <c:v>306.63495953943129</c:v>
                </c:pt>
                <c:pt idx="80">
                  <c:v>312.3248561536966</c:v>
                </c:pt>
                <c:pt idx="81">
                  <c:v>318.11965827691529</c:v>
                </c:pt>
                <c:pt idx="82">
                  <c:v>324.0212746807083</c:v>
                </c:pt>
                <c:pt idx="83">
                  <c:v>330.03164791187373</c:v>
                </c:pt>
                <c:pt idx="84">
                  <c:v>336.15275485410166</c:v>
                </c:pt>
                <c:pt idx="85">
                  <c:v>342.38660729719777</c:v>
                </c:pt>
                <c:pt idx="86">
                  <c:v>348.73525251466344</c:v>
                </c:pt>
                <c:pt idx="87">
                  <c:v>355.20077384899196</c:v>
                </c:pt>
                <c:pt idx="88">
                  <c:v>361.78529130564857</c:v>
                </c:pt>
                <c:pt idx="89">
                  <c:v>368.49096215450845</c:v>
                </c:pt>
                <c:pt idx="90">
                  <c:v>375.31998153978202</c:v>
                </c:pt>
                <c:pt idx="91">
                  <c:v>382.27458309859139</c:v>
                </c:pt>
                <c:pt idx="92">
                  <c:v>389.3570395870629</c:v>
                </c:pt>
                <c:pt idx="93">
                  <c:v>396.56966351538722</c:v>
                </c:pt>
                <c:pt idx="94">
                  <c:v>403.91480779073754</c:v>
                </c:pt>
                <c:pt idx="95">
                  <c:v>411.39486636923175</c:v>
                </c:pt>
                <c:pt idx="96">
                  <c:v>419.01227491549071</c:v>
                </c:pt>
                <c:pt idx="97">
                  <c:v>426.7695114713315</c:v>
                </c:pt>
                <c:pt idx="98">
                  <c:v>434.66909713230052</c:v>
                </c:pt>
                <c:pt idx="99">
                  <c:v>442.71359673350889</c:v>
                </c:pt>
                <c:pt idx="100">
                  <c:v>450.90561954297664</c:v>
                </c:pt>
                <c:pt idx="101">
                  <c:v>459.24781996398451</c:v>
                </c:pt>
                <c:pt idx="102">
                  <c:v>467.74289824615698</c:v>
                </c:pt>
                <c:pt idx="103">
                  <c:v>476.39360120433776</c:v>
                </c:pt>
                <c:pt idx="104">
                  <c:v>485.20272294647293</c:v>
                </c:pt>
                <c:pt idx="105">
                  <c:v>494.17310560951955</c:v>
                </c:pt>
                <c:pt idx="106">
                  <c:v>503.30764010443818</c:v>
                </c:pt>
                <c:pt idx="107">
                  <c:v>512.60926686866515</c:v>
                </c:pt>
                <c:pt idx="108">
                  <c:v>522.08097662762884</c:v>
                </c:pt>
                <c:pt idx="109">
                  <c:v>531.72581116409128</c:v>
                </c:pt>
                <c:pt idx="110">
                  <c:v>541.54686409638089</c:v>
                </c:pt>
                <c:pt idx="111">
                  <c:v>551.54728166392306</c:v>
                </c:pt>
                <c:pt idx="112">
                  <c:v>561.73026352164743</c:v>
                </c:pt>
                <c:pt idx="113">
                  <c:v>572.09906354173654</c:v>
                </c:pt>
                <c:pt idx="114">
                  <c:v>582.65699062426938</c:v>
                </c:pt>
                <c:pt idx="115">
                  <c:v>593.40740951463886</c:v>
                </c:pt>
                <c:pt idx="116">
                  <c:v>604.3537416291183</c:v>
                </c:pt>
                <c:pt idx="117">
                  <c:v>615.49946588862076</c:v>
                </c:pt>
                <c:pt idx="118">
                  <c:v>626.84811955889745</c:v>
                </c:pt>
                <c:pt idx="119">
                  <c:v>638.40329909884895</c:v>
                </c:pt>
                <c:pt idx="120">
                  <c:v>650.16866101543565</c:v>
                </c:pt>
                <c:pt idx="121">
                  <c:v>662.14792272647901</c:v>
                </c:pt>
                <c:pt idx="122">
                  <c:v>674.34486342916352</c:v>
                </c:pt>
                <c:pt idx="123">
                  <c:v>686.76332497611293</c:v>
                </c:pt>
                <c:pt idx="124">
                  <c:v>699.40721275703982</c:v>
                </c:pt>
                <c:pt idx="125">
                  <c:v>712.28049658783857</c:v>
                </c:pt>
                <c:pt idx="126">
                  <c:v>725.38721160426212</c:v>
                </c:pt>
                <c:pt idx="127">
                  <c:v>738.73145916187059</c:v>
                </c:pt>
                <c:pt idx="128">
                  <c:v>752.31740774216451</c:v>
                </c:pt>
                <c:pt idx="129">
                  <c:v>766.14929386243602</c:v>
                </c:pt>
                <c:pt idx="130">
                  <c:v>780.23142299163737</c:v>
                </c:pt>
                <c:pt idx="131">
                  <c:v>794.56817046992364</c:v>
                </c:pt>
                <c:pt idx="132">
                  <c:v>809.16398243343428</c:v>
                </c:pt>
                <c:pt idx="133">
                  <c:v>824.02337674156297</c:v>
                </c:pt>
                <c:pt idx="134">
                  <c:v>839.1509439086949</c:v>
                </c:pt>
                <c:pt idx="135">
                  <c:v>854.55134803806141</c:v>
                </c:pt>
                <c:pt idx="136">
                  <c:v>870.22932775953814</c:v>
                </c:pt>
                <c:pt idx="137">
                  <c:v>886.18969716786523</c:v>
                </c:pt>
                <c:pt idx="138">
                  <c:v>902.4373467634432</c:v>
                </c:pt>
                <c:pt idx="139">
                  <c:v>918.9772443947877</c:v>
                </c:pt>
                <c:pt idx="140">
                  <c:v>935.8144362002422</c:v>
                </c:pt>
                <c:pt idx="141">
                  <c:v>952.95404755087657</c:v>
                </c:pt>
                <c:pt idx="142">
                  <c:v>970.40128399194509</c:v>
                </c:pt>
                <c:pt idx="143">
                  <c:v>988.16143218461366</c:v>
                </c:pt>
                <c:pt idx="144">
                  <c:v>1006.2398608439835</c:v>
                </c:pt>
                <c:pt idx="145">
                  <c:v>1024.6420216762999</c:v>
                </c:pt>
                <c:pt idx="146">
                  <c:v>1043.3734503116066</c:v>
                </c:pt>
                <c:pt idx="147">
                  <c:v>1062.439767234202</c:v>
                </c:pt>
                <c:pt idx="148">
                  <c:v>1081.8466787065991</c:v>
                </c:pt>
                <c:pt idx="149">
                  <c:v>1101.5999776885583</c:v>
                </c:pt>
                <c:pt idx="150">
                  <c:v>1121.7055447511884</c:v>
                </c:pt>
                <c:pt idx="151">
                  <c:v>1142.1693489812678</c:v>
                </c:pt>
                <c:pt idx="152">
                  <c:v>1162.9974488795779</c:v>
                </c:pt>
                <c:pt idx="153">
                  <c:v>1184.1959932485552</c:v>
                </c:pt>
                <c:pt idx="154">
                  <c:v>1205.7712220716494</c:v>
                </c:pt>
                <c:pt idx="155">
                  <c:v>1227.7294673792785</c:v>
                </c:pt>
                <c:pt idx="156">
                  <c:v>1250.0771541042777</c:v>
                </c:pt>
                <c:pt idx="157">
                  <c:v>1272.8208009226364</c:v>
                </c:pt>
                <c:pt idx="158">
                  <c:v>1295.9670210814656</c:v>
                </c:pt>
                <c:pt idx="159">
                  <c:v>1319.5225232088123</c:v>
                </c:pt>
                <c:pt idx="160">
                  <c:v>1343.4941121076554</c:v>
                </c:pt>
                <c:pt idx="161">
                  <c:v>1367.888689532323</c:v>
                </c:pt>
                <c:pt idx="162">
                  <c:v>1392.7132549428497</c:v>
                </c:pt>
                <c:pt idx="163">
                  <c:v>1417.9749062400952</c:v>
                </c:pt>
                <c:pt idx="164">
                  <c:v>1443.6808404764597</c:v>
                </c:pt>
                <c:pt idx="165">
                  <c:v>1469.8383545444813</c:v>
                </c:pt>
                <c:pt idx="166">
                  <c:v>1496.4548458367208</c:v>
                </c:pt>
                <c:pt idx="167">
                  <c:v>1523.5378128804441</c:v>
                </c:pt>
                <c:pt idx="168">
                  <c:v>1551.0948559409007</c:v>
                </c:pt>
                <c:pt idx="169">
                  <c:v>1579.1336775961827</c:v>
                </c:pt>
                <c:pt idx="170">
                  <c:v>1607.6620832760527</c:v>
                </c:pt>
                <c:pt idx="171">
                  <c:v>1636.6879817672161</c:v>
                </c:pt>
                <c:pt idx="172">
                  <c:v>1666.2193856831873</c:v>
                </c:pt>
                <c:pt idx="173">
                  <c:v>1696.2644118921016</c:v>
                </c:pt>
                <c:pt idx="174">
                  <c:v>1726.8312819058046</c:v>
                </c:pt>
                <c:pt idx="175">
                  <c:v>1757.9283222240047</c:v>
                </c:pt>
                <c:pt idx="176">
                  <c:v>1789.5639646351337</c:v>
                </c:pt>
                <c:pt idx="177">
                  <c:v>1821.7467464661022</c:v>
                </c:pt>
                <c:pt idx="178">
                  <c:v>1854.4853107840754</c:v>
                </c:pt>
                <c:pt idx="179">
                  <c:v>1887.7884065435646</c:v>
                </c:pt>
                <c:pt idx="180">
                  <c:v>1921.6648886805051</c:v>
                </c:pt>
                <c:pt idx="181">
                  <c:v>1956.1237181447359</c:v>
                </c:pt>
                <c:pt idx="182">
                  <c:v>1991.1739618742577</c:v>
                </c:pt>
                <c:pt idx="183">
                  <c:v>2026.8247927035263</c:v>
                </c:pt>
                <c:pt idx="184">
                  <c:v>2063.0854892078205</c:v>
                </c:pt>
                <c:pt idx="185">
                  <c:v>2099.9654354743689</c:v>
                </c:pt>
                <c:pt idx="186">
                  <c:v>2137.4741208021733</c:v>
                </c:pt>
                <c:pt idx="187">
                  <c:v>2175.6211393273115</c:v>
                </c:pt>
                <c:pt idx="188">
                  <c:v>2214.4161895653233</c:v>
                </c:pt>
                <c:pt idx="189">
                  <c:v>2253.8690738738369</c:v>
                </c:pt>
                <c:pt idx="190">
                  <c:v>2293.9896978260367</c:v>
                </c:pt>
                <c:pt idx="191">
                  <c:v>2334.7880694982305</c:v>
                </c:pt>
                <c:pt idx="192">
                  <c:v>2376.2742986590747</c:v>
                </c:pt>
                <c:pt idx="193">
                  <c:v>2418.458595864824</c:v>
                </c:pt>
                <c:pt idx="194">
                  <c:v>2461.351271450927</c:v>
                </c:pt>
                <c:pt idx="195">
                  <c:v>2504.9627344217151</c:v>
                </c:pt>
                <c:pt idx="196">
                  <c:v>2549.3034912266303</c:v>
                </c:pt>
                <c:pt idx="197">
                  <c:v>2594.3841444245481</c:v>
                </c:pt>
                <c:pt idx="198">
                  <c:v>2640.2153912330396</c:v>
                </c:pt>
                <c:pt idx="199">
                  <c:v>2686.8080219502444</c:v>
                </c:pt>
                <c:pt idx="200">
                  <c:v>2734.1729182544223</c:v>
                </c:pt>
                <c:pt idx="201">
                  <c:v>2782.3210513686063</c:v>
                </c:pt>
                <c:pt idx="202">
                  <c:v>2831.2634800942324</c:v>
                </c:pt>
                <c:pt idx="203">
                  <c:v>2881.0113486977934</c:v>
                </c:pt>
                <c:pt idx="204">
                  <c:v>2931.5758846569224</c:v>
                </c:pt>
                <c:pt idx="205">
                  <c:v>2982.9683962517884</c:v>
                </c:pt>
                <c:pt idx="206">
                  <c:v>3035.2002700057637</c:v>
                </c:pt>
                <c:pt idx="207">
                  <c:v>3088.2829679592687</c:v>
                </c:pt>
                <c:pt idx="208">
                  <c:v>3142.2280247805757</c:v>
                </c:pt>
                <c:pt idx="209">
                  <c:v>3197.0470447068219</c:v>
                </c:pt>
                <c:pt idx="210">
                  <c:v>3252.7516983030655</c:v>
                </c:pt>
                <c:pt idx="211">
                  <c:v>3309.3537190429925</c:v>
                </c:pt>
                <c:pt idx="212">
                  <c:v>3366.8648996980046</c:v>
                </c:pt>
                <c:pt idx="213">
                  <c:v>3425.2970885369868</c:v>
                </c:pt>
                <c:pt idx="214">
                  <c:v>3484.6621853202814</c:v>
                </c:pt>
                <c:pt idx="215">
                  <c:v>3544.9721370928164</c:v>
                </c:pt>
                <c:pt idx="216">
                  <c:v>3606.2389337617788</c:v>
                </c:pt>
                <c:pt idx="217">
                  <c:v>3668.4746034622076</c:v>
                </c:pt>
                <c:pt idx="218">
                  <c:v>3731.691207691998</c:v>
                </c:pt>
                <c:pt idx="219">
                  <c:v>3795.9008362204477</c:v>
                </c:pt>
                <c:pt idx="220">
                  <c:v>3861.1156017641479</c:v>
                </c:pt>
                <c:pt idx="221">
                  <c:v>3927.3476344131923</c:v>
                </c:pt>
                <c:pt idx="222">
                  <c:v>3994.6090758156788</c:v>
                </c:pt>
                <c:pt idx="223">
                  <c:v>4062.9120731017902</c:v>
                </c:pt>
                <c:pt idx="224">
                  <c:v>4132.2687725541182</c:v>
                </c:pt>
                <c:pt idx="225">
                  <c:v>4202.6913130020548</c:v>
                </c:pt>
                <c:pt idx="226">
                  <c:v>4274.1918189490971</c:v>
                </c:pt>
                <c:pt idx="227">
                  <c:v>4346.7823934152257</c:v>
                </c:pt>
                <c:pt idx="228">
                  <c:v>4420.4751105001778</c:v>
                </c:pt>
                <c:pt idx="229">
                  <c:v>4495.2820076449134</c:v>
                </c:pt>
                <c:pt idx="230">
                  <c:v>4571.215077600209</c:v>
                </c:pt>
                <c:pt idx="231">
                  <c:v>4648.2862600922235</c:v>
                </c:pt>
                <c:pt idx="232">
                  <c:v>4726.5074331705109</c:v>
                </c:pt>
                <c:pt idx="233">
                  <c:v>4805.8904042454087</c:v>
                </c:pt>
                <c:pt idx="234">
                  <c:v>4886.4469007970183</c:v>
                </c:pt>
                <c:pt idx="235">
                  <c:v>4968.1885607637814</c:v>
                </c:pt>
                <c:pt idx="236">
                  <c:v>5051.1269225871074</c:v>
                </c:pt>
                <c:pt idx="237">
                  <c:v>5135.2734149239259</c:v>
                </c:pt>
                <c:pt idx="238">
                  <c:v>5220.6393460080726</c:v>
                </c:pt>
                <c:pt idx="239">
                  <c:v>5307.2358926709858</c:v>
                </c:pt>
                <c:pt idx="240">
                  <c:v>5395.0740889955778</c:v>
                </c:pt>
                <c:pt idx="241">
                  <c:v>5484.1648146171356</c:v>
                </c:pt>
                <c:pt idx="242">
                  <c:v>5574.5187826632755</c:v>
                </c:pt>
                <c:pt idx="243">
                  <c:v>5666.1465273171198</c:v>
                </c:pt>
                <c:pt idx="244">
                  <c:v>5759.0583910145797</c:v>
                </c:pt>
                <c:pt idx="245">
                  <c:v>5853.2645112628234</c:v>
                </c:pt>
                <c:pt idx="246">
                  <c:v>5948.7748070852831</c:v>
                </c:pt>
                <c:pt idx="247">
                  <c:v>6045.598965076555</c:v>
                </c:pt>
                <c:pt idx="248">
                  <c:v>6143.7464250805206</c:v>
                </c:pt>
                <c:pt idx="249">
                  <c:v>6243.2263654774288</c:v>
                </c:pt>
                <c:pt idx="250">
                  <c:v>6344.0476880907081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477-43DF-B889-50FF3E76AA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16732368"/>
        <c:axId val="616734336"/>
      </c:scatterChart>
      <c:valAx>
        <c:axId val="6167323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&quot;月&quot;d&quot;日&quot;;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16734336"/>
        <c:crosses val="autoZero"/>
        <c:crossBetween val="midCat"/>
      </c:valAx>
      <c:valAx>
        <c:axId val="616734336"/>
        <c:scaling>
          <c:orientation val="minMax"/>
          <c:max val="5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16732368"/>
        <c:crosses val="autoZero"/>
        <c:crossBetween val="midCat"/>
        <c:minorUnit val="50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g"/><Relationship Id="rId7" Type="http://schemas.openxmlformats.org/officeDocument/2006/relationships/chart" Target="../charts/chart6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6" Type="http://schemas.openxmlformats.org/officeDocument/2006/relationships/image" Target="../media/image3.jp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123825</xdr:colOff>
      <xdr:row>127</xdr:row>
      <xdr:rowOff>57150</xdr:rowOff>
    </xdr:from>
    <xdr:to>
      <xdr:col>12</xdr:col>
      <xdr:colOff>917362</xdr:colOff>
      <xdr:row>148</xdr:row>
      <xdr:rowOff>180974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340A110D-6A50-433C-8AD4-556DFD259010}"/>
            </a:ext>
            <a:ext uri="{147F2762-F138-4A5C-976F-8EAC2B608ADB}">
              <a16:predDERef xmlns:a16="http://schemas.microsoft.com/office/drawing/2014/main" pred="{5EF7BE5E-65A1-48F6-901A-8FF6C87649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62700" y="26955750"/>
          <a:ext cx="3603412" cy="452437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723900</xdr:colOff>
      <xdr:row>2</xdr:row>
      <xdr:rowOff>66677</xdr:rowOff>
    </xdr:from>
    <xdr:to>
      <xdr:col>13</xdr:col>
      <xdr:colOff>428625</xdr:colOff>
      <xdr:row>24</xdr:row>
      <xdr:rowOff>66675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F9B2970F-C10D-42A6-9DC2-460EAE9570D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19050</xdr:colOff>
      <xdr:row>0</xdr:row>
      <xdr:rowOff>190500</xdr:rowOff>
    </xdr:from>
    <xdr:to>
      <xdr:col>18</xdr:col>
      <xdr:colOff>514350</xdr:colOff>
      <xdr:row>12</xdr:row>
      <xdr:rowOff>76200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6FB06C9C-6E18-4A30-93C6-8E069EA148B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485775</xdr:colOff>
      <xdr:row>33</xdr:row>
      <xdr:rowOff>142875</xdr:rowOff>
    </xdr:from>
    <xdr:to>
      <xdr:col>18</xdr:col>
      <xdr:colOff>295275</xdr:colOff>
      <xdr:row>44</xdr:row>
      <xdr:rowOff>190506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AEF2FDBD-1870-4AC8-A337-1D9EBC169D1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11</xdr:col>
      <xdr:colOff>476250</xdr:colOff>
      <xdr:row>13</xdr:row>
      <xdr:rowOff>38100</xdr:rowOff>
    </xdr:from>
    <xdr:to>
      <xdr:col>20</xdr:col>
      <xdr:colOff>438150</xdr:colOff>
      <xdr:row>33</xdr:row>
      <xdr:rowOff>0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D62DDF44-3DA2-41C9-8B50-F1D6646796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10625" y="3133725"/>
          <a:ext cx="6172200" cy="4724400"/>
        </a:xfrm>
        <a:prstGeom prst="rect">
          <a:avLst/>
        </a:prstGeom>
      </xdr:spPr>
    </xdr:pic>
    <xdr:clientData/>
  </xdr:twoCellAnchor>
  <xdr:twoCellAnchor>
    <xdr:from>
      <xdr:col>12</xdr:col>
      <xdr:colOff>209550</xdr:colOff>
      <xdr:row>457</xdr:row>
      <xdr:rowOff>200031</xdr:rowOff>
    </xdr:from>
    <xdr:to>
      <xdr:col>18</xdr:col>
      <xdr:colOff>647700</xdr:colOff>
      <xdr:row>469</xdr:row>
      <xdr:rowOff>85731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ABCC1D55-8E40-4EB9-883D-FAB59718AC1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466725</xdr:colOff>
      <xdr:row>46</xdr:row>
      <xdr:rowOff>9525</xdr:rowOff>
    </xdr:from>
    <xdr:to>
      <xdr:col>18</xdr:col>
      <xdr:colOff>276225</xdr:colOff>
      <xdr:row>59</xdr:row>
      <xdr:rowOff>47631</xdr:rowOff>
    </xdr:to>
    <xdr:graphicFrame macro="">
      <xdr:nvGraphicFramePr>
        <xdr:cNvPr id="12" name="グラフ 11">
          <a:extLst>
            <a:ext uri="{FF2B5EF4-FFF2-40B4-BE49-F238E27FC236}">
              <a16:creationId xmlns:a16="http://schemas.microsoft.com/office/drawing/2014/main" id="{88E1B4E3-371F-4590-83FD-8D16C15BC2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11</xdr:col>
      <xdr:colOff>476250</xdr:colOff>
      <xdr:row>62</xdr:row>
      <xdr:rowOff>28575</xdr:rowOff>
    </xdr:from>
    <xdr:to>
      <xdr:col>20</xdr:col>
      <xdr:colOff>463550</xdr:colOff>
      <xdr:row>79</xdr:row>
      <xdr:rowOff>171450</xdr:rowOff>
    </xdr:to>
    <xdr:pic>
      <xdr:nvPicPr>
        <xdr:cNvPr id="13" name="図 12">
          <a:extLst>
            <a:ext uri="{FF2B5EF4-FFF2-40B4-BE49-F238E27FC236}">
              <a16:creationId xmlns:a16="http://schemas.microsoft.com/office/drawing/2014/main" id="{F6F8AEB6-2E4C-4BBA-A468-06CC88AD29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10625" y="14792325"/>
          <a:ext cx="6197600" cy="4191000"/>
        </a:xfrm>
        <a:prstGeom prst="rect">
          <a:avLst/>
        </a:prstGeom>
      </xdr:spPr>
    </xdr:pic>
    <xdr:clientData/>
  </xdr:twoCellAnchor>
  <xdr:twoCellAnchor>
    <xdr:from>
      <xdr:col>11</xdr:col>
      <xdr:colOff>390524</xdr:colOff>
      <xdr:row>81</xdr:row>
      <xdr:rowOff>147636</xdr:rowOff>
    </xdr:from>
    <xdr:to>
      <xdr:col>19</xdr:col>
      <xdr:colOff>314325</xdr:colOff>
      <xdr:row>110</xdr:row>
      <xdr:rowOff>85725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id="{30884E8A-4A5E-410D-A340-8A87E7FA51E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79B760-CD9C-4CC2-BBEC-9CA3F4919B32}">
  <dimension ref="A2:AA135"/>
  <sheetViews>
    <sheetView topLeftCell="A94" zoomScaleNormal="100" workbookViewId="0">
      <selection activeCell="J108" sqref="J108:L108"/>
    </sheetView>
  </sheetViews>
  <sheetFormatPr defaultRowHeight="16.5" x14ac:dyDescent="0.4"/>
  <cols>
    <col min="1" max="1" width="5.875" style="15" customWidth="1"/>
    <col min="2" max="2" width="9.5" style="15" bestFit="1" customWidth="1"/>
    <col min="3" max="3" width="9.5" style="15" customWidth="1"/>
    <col min="4" max="4" width="9.5" style="15" bestFit="1" customWidth="1"/>
    <col min="5" max="5" width="9.5" style="15" customWidth="1"/>
    <col min="6" max="6" width="9.5" style="15" bestFit="1" customWidth="1"/>
    <col min="7" max="7" width="9.5" style="15" customWidth="1"/>
    <col min="8" max="8" width="9.5" style="15" bestFit="1" customWidth="1"/>
    <col min="9" max="9" width="9.5" style="15" customWidth="1"/>
    <col min="10" max="10" width="12.75" style="15" customWidth="1"/>
    <col min="11" max="11" width="12" style="15" customWidth="1"/>
    <col min="12" max="12" width="12.125" style="15" customWidth="1"/>
    <col min="13" max="13" width="12.25" style="15" customWidth="1"/>
    <col min="14" max="14" width="10.625" style="15" customWidth="1"/>
    <col min="15" max="15" width="9.75" style="15" customWidth="1"/>
    <col min="16" max="16" width="6.75" style="14" customWidth="1"/>
    <col min="17" max="17" width="11.875" style="14" customWidth="1"/>
    <col min="18" max="18" width="9.125" style="15" bestFit="1" customWidth="1"/>
    <col min="19" max="19" width="11.375" style="15" bestFit="1" customWidth="1"/>
    <col min="20" max="21" width="9.125" style="15" bestFit="1" customWidth="1"/>
    <col min="22" max="22" width="9" style="15"/>
    <col min="23" max="23" width="9.125" style="15" bestFit="1" customWidth="1"/>
    <col min="24" max="16384" width="9" style="15"/>
  </cols>
  <sheetData>
    <row r="2" spans="1:24" x14ac:dyDescent="0.4">
      <c r="A2" s="48" t="s">
        <v>0</v>
      </c>
      <c r="B2" s="217">
        <v>14000000</v>
      </c>
      <c r="C2" s="218"/>
      <c r="D2" s="217">
        <v>6280000</v>
      </c>
      <c r="E2" s="218"/>
      <c r="F2" s="217">
        <v>5440000</v>
      </c>
      <c r="G2" s="218"/>
      <c r="H2" s="217">
        <v>2570000</v>
      </c>
      <c r="I2" s="217"/>
      <c r="K2" s="15" t="s">
        <v>1</v>
      </c>
      <c r="P2" s="48"/>
      <c r="Q2" s="217">
        <v>8820000</v>
      </c>
      <c r="R2" s="218"/>
    </row>
    <row r="3" spans="1:24" ht="39" customHeight="1" x14ac:dyDescent="0.4">
      <c r="A3" s="48" t="s">
        <v>2</v>
      </c>
      <c r="B3" s="48" t="s">
        <v>3</v>
      </c>
      <c r="C3" s="48" t="s">
        <v>4</v>
      </c>
      <c r="D3" s="48" t="s">
        <v>5</v>
      </c>
      <c r="E3" s="48" t="s">
        <v>6</v>
      </c>
      <c r="F3" s="48" t="s">
        <v>7</v>
      </c>
      <c r="G3" s="48" t="s">
        <v>4</v>
      </c>
      <c r="H3" s="78" t="s">
        <v>8</v>
      </c>
      <c r="I3" s="78" t="s">
        <v>4</v>
      </c>
      <c r="J3" s="219" t="s">
        <v>9</v>
      </c>
      <c r="K3" s="218"/>
      <c r="L3" s="218"/>
      <c r="M3" s="218"/>
      <c r="N3" s="16" t="s">
        <v>10</v>
      </c>
      <c r="O3" s="16" t="s">
        <v>11</v>
      </c>
      <c r="P3" s="48" t="s">
        <v>12</v>
      </c>
      <c r="Q3" s="48" t="s">
        <v>13</v>
      </c>
      <c r="R3" s="48" t="s">
        <v>4</v>
      </c>
      <c r="S3" s="48" t="s">
        <v>7</v>
      </c>
      <c r="V3" s="15" t="s">
        <v>14</v>
      </c>
    </row>
    <row r="4" spans="1:24" x14ac:dyDescent="0.4">
      <c r="A4" s="48">
        <v>0</v>
      </c>
      <c r="B4" s="17">
        <f t="shared" ref="B4:B35" si="0">$B$2/(($B$2-1)*EXP(-$A4*$P$5)+1)</f>
        <v>1</v>
      </c>
      <c r="C4" s="17">
        <f>B5-B4</f>
        <v>0.37163021921609363</v>
      </c>
      <c r="D4" s="17">
        <f t="shared" ref="D4:D35" si="1">$D$2/(($D$2-1)*EXP(-$A4*$P$5)+1)</f>
        <v>1</v>
      </c>
      <c r="E4" s="17">
        <f>D5-D4</f>
        <v>0.3716301744573689</v>
      </c>
      <c r="F4" s="17">
        <f t="shared" ref="F4:F35" si="2">$F$2/(($F$2-1)*EXP(-$A4*$P$5)+1)</f>
        <v>1</v>
      </c>
      <c r="G4" s="15">
        <f>F5-F4</f>
        <v>0.37163016192397169</v>
      </c>
      <c r="H4" s="17">
        <f>$H$2/(($H$2-1)*EXP(-$A4*$P$6)+1)</f>
        <v>1</v>
      </c>
      <c r="I4" s="15">
        <f>H5-H4</f>
        <v>0.37300237265175595</v>
      </c>
      <c r="J4" s="18">
        <v>393</v>
      </c>
      <c r="K4" s="18">
        <v>74</v>
      </c>
      <c r="L4" s="18">
        <v>81</v>
      </c>
      <c r="M4" s="18">
        <v>17</v>
      </c>
      <c r="P4" s="48"/>
      <c r="Q4" s="18">
        <v>231</v>
      </c>
      <c r="R4" s="17">
        <v>0.37163016192397169</v>
      </c>
      <c r="S4" s="47">
        <v>1.8499999999999999E-2</v>
      </c>
      <c r="W4" s="15" t="s">
        <v>15</v>
      </c>
    </row>
    <row r="5" spans="1:24" x14ac:dyDescent="0.4">
      <c r="A5" s="48">
        <f>A4+0.001</f>
        <v>1E-3</v>
      </c>
      <c r="B5" s="17">
        <f t="shared" si="0"/>
        <v>1.3716302192160936</v>
      </c>
      <c r="C5" s="17">
        <f t="shared" ref="C5:C68" si="3">B6-B5</f>
        <v>0.50973922049111597</v>
      </c>
      <c r="D5" s="15">
        <f t="shared" si="1"/>
        <v>1.3716301744573689</v>
      </c>
      <c r="E5" s="15">
        <f t="shared" ref="E5:E68" si="4">D6-D5</f>
        <v>0.50973911964973495</v>
      </c>
      <c r="F5" s="15">
        <f t="shared" si="2"/>
        <v>1.3716301619239717</v>
      </c>
      <c r="G5" s="15">
        <f t="shared" ref="G5:G68" si="5">F6-F5</f>
        <v>0.50973909141199969</v>
      </c>
      <c r="H5" s="15">
        <f t="shared" ref="H5:H68" si="6">$H$2/(($H$2-1)*EXP(-$A5*$P$6)+1)</f>
        <v>1.373002372651756</v>
      </c>
      <c r="I5" s="15">
        <f t="shared" ref="I5:I68" si="7">H6-H5</f>
        <v>0.51213304060094811</v>
      </c>
      <c r="J5" s="19" t="s">
        <v>16</v>
      </c>
      <c r="K5" s="19" t="s">
        <v>17</v>
      </c>
      <c r="L5" s="19" t="s">
        <v>18</v>
      </c>
      <c r="M5" s="19" t="s">
        <v>339</v>
      </c>
      <c r="N5" s="20">
        <v>44147</v>
      </c>
      <c r="O5" s="21">
        <v>43831</v>
      </c>
      <c r="P5" s="22">
        <f>N5-$O$5</f>
        <v>316</v>
      </c>
      <c r="Q5" s="19" t="s">
        <v>19</v>
      </c>
      <c r="R5" s="17">
        <v>0.50973909141199969</v>
      </c>
      <c r="S5" s="32">
        <v>44166</v>
      </c>
      <c r="T5" s="33">
        <f>S5-$O$5</f>
        <v>335</v>
      </c>
      <c r="U5" s="35">
        <v>1.8499999999999999E-2</v>
      </c>
      <c r="W5" s="15" t="s">
        <v>14</v>
      </c>
    </row>
    <row r="6" spans="1:24" x14ac:dyDescent="0.4">
      <c r="A6" s="48">
        <f t="shared" ref="A6:A38" si="8">A5+0.001</f>
        <v>2E-3</v>
      </c>
      <c r="B6" s="17">
        <f t="shared" si="0"/>
        <v>1.8813694397072096</v>
      </c>
      <c r="C6" s="17">
        <f t="shared" si="3"/>
        <v>0.69917367693054766</v>
      </c>
      <c r="D6" s="15">
        <f t="shared" si="1"/>
        <v>1.8813692941071039</v>
      </c>
      <c r="E6" s="15">
        <f t="shared" si="4"/>
        <v>0.6991734643954115</v>
      </c>
      <c r="F6" s="15">
        <f t="shared" si="2"/>
        <v>1.8813692533359714</v>
      </c>
      <c r="G6" s="15">
        <f t="shared" si="5"/>
        <v>0.69917340488105295</v>
      </c>
      <c r="H6" s="15">
        <f t="shared" si="6"/>
        <v>1.8851354132527041</v>
      </c>
      <c r="I6" s="15">
        <f t="shared" si="7"/>
        <v>0.70315964940507536</v>
      </c>
      <c r="J6" s="48" t="s">
        <v>20</v>
      </c>
      <c r="K6" s="48" t="s">
        <v>21</v>
      </c>
      <c r="L6" s="48" t="s">
        <v>22</v>
      </c>
      <c r="M6" s="81" t="s">
        <v>340</v>
      </c>
      <c r="N6" s="82">
        <f t="shared" ref="N6" si="9">N5+1</f>
        <v>44148</v>
      </c>
      <c r="P6" s="48">
        <f t="shared" ref="P6:P12" si="10">P5+1</f>
        <v>317</v>
      </c>
      <c r="Q6" s="48" t="s">
        <v>23</v>
      </c>
      <c r="R6" s="17">
        <v>0.69917340488105295</v>
      </c>
      <c r="W6" s="15" t="s">
        <v>24</v>
      </c>
    </row>
    <row r="7" spans="1:24" x14ac:dyDescent="0.4">
      <c r="A7" s="48">
        <f t="shared" si="8"/>
        <v>3.0000000000000001E-3</v>
      </c>
      <c r="B7" s="15">
        <f t="shared" si="0"/>
        <v>2.5805431166377573</v>
      </c>
      <c r="C7" s="15">
        <f t="shared" si="3"/>
        <v>0.95900765562888912</v>
      </c>
      <c r="D7" s="15">
        <f t="shared" si="1"/>
        <v>2.5805427585025154</v>
      </c>
      <c r="E7" s="15">
        <f t="shared" si="4"/>
        <v>0.95900722447776454</v>
      </c>
      <c r="F7" s="15">
        <f t="shared" si="2"/>
        <v>2.5805426582170243</v>
      </c>
      <c r="G7" s="15">
        <f t="shared" si="5"/>
        <v>0.95900710374629616</v>
      </c>
      <c r="H7" s="15">
        <f t="shared" si="6"/>
        <v>2.5882950626577794</v>
      </c>
      <c r="I7" s="15">
        <f t="shared" si="7"/>
        <v>0.96543938028502163</v>
      </c>
      <c r="J7" s="48" t="s">
        <v>25</v>
      </c>
      <c r="K7" s="48" t="s">
        <v>26</v>
      </c>
      <c r="L7" s="48" t="s">
        <v>27</v>
      </c>
      <c r="M7" s="48" t="s">
        <v>28</v>
      </c>
      <c r="N7" s="23">
        <f t="shared" ref="N7:N69" si="11">N6+1</f>
        <v>44149</v>
      </c>
      <c r="P7" s="48">
        <f t="shared" si="10"/>
        <v>318</v>
      </c>
      <c r="Q7" s="48" t="s">
        <v>29</v>
      </c>
      <c r="R7" s="15">
        <v>0.95900710374629616</v>
      </c>
      <c r="W7" s="15" t="s">
        <v>30</v>
      </c>
    </row>
    <row r="8" spans="1:24" x14ac:dyDescent="0.4">
      <c r="A8" s="48">
        <f t="shared" si="8"/>
        <v>4.0000000000000001E-3</v>
      </c>
      <c r="B8" s="15">
        <f t="shared" si="0"/>
        <v>3.5395507722666464</v>
      </c>
      <c r="C8" s="15">
        <f t="shared" si="3"/>
        <v>1.3154037021397187</v>
      </c>
      <c r="D8" s="15">
        <f t="shared" si="1"/>
        <v>3.5395499829802799</v>
      </c>
      <c r="E8" s="15">
        <f t="shared" si="4"/>
        <v>1.3154028480615128</v>
      </c>
      <c r="F8" s="15">
        <f t="shared" si="2"/>
        <v>3.5395497619633205</v>
      </c>
      <c r="G8" s="15">
        <f t="shared" si="5"/>
        <v>1.3154026089015303</v>
      </c>
      <c r="H8" s="15">
        <f t="shared" si="6"/>
        <v>3.5537344429428011</v>
      </c>
      <c r="I8" s="15">
        <f t="shared" si="7"/>
        <v>1.3255495705254132</v>
      </c>
      <c r="J8" s="48" t="s">
        <v>31</v>
      </c>
      <c r="K8" s="48" t="s">
        <v>21</v>
      </c>
      <c r="L8" s="48" t="s">
        <v>27</v>
      </c>
      <c r="M8" s="48" t="s">
        <v>32</v>
      </c>
      <c r="N8" s="23">
        <f t="shared" si="11"/>
        <v>44150</v>
      </c>
      <c r="P8" s="48">
        <f t="shared" si="10"/>
        <v>319</v>
      </c>
      <c r="Q8" s="48" t="s">
        <v>33</v>
      </c>
      <c r="R8" s="15">
        <v>1.3154026089015303</v>
      </c>
      <c r="W8" s="15" t="s">
        <v>34</v>
      </c>
    </row>
    <row r="9" spans="1:24" x14ac:dyDescent="0.4">
      <c r="A9" s="48">
        <f t="shared" si="8"/>
        <v>5.0000000000000001E-3</v>
      </c>
      <c r="B9" s="15">
        <f t="shared" si="0"/>
        <v>4.8549544744063651</v>
      </c>
      <c r="C9" s="15">
        <f t="shared" si="3"/>
        <v>1.8042471141727976</v>
      </c>
      <c r="D9" s="15">
        <f t="shared" si="1"/>
        <v>4.8549528310417926</v>
      </c>
      <c r="E9" s="15">
        <f t="shared" si="4"/>
        <v>1.8042454484612103</v>
      </c>
      <c r="F9" s="15">
        <f t="shared" si="2"/>
        <v>4.8549523708648508</v>
      </c>
      <c r="G9" s="15">
        <f t="shared" si="5"/>
        <v>1.8042449820268178</v>
      </c>
      <c r="H9" s="15">
        <f t="shared" si="6"/>
        <v>4.8792840134682143</v>
      </c>
      <c r="I9" s="15">
        <f t="shared" si="7"/>
        <v>1.8199807419898519</v>
      </c>
      <c r="J9" s="48" t="s">
        <v>35</v>
      </c>
      <c r="K9" s="48" t="s">
        <v>36</v>
      </c>
      <c r="L9" s="48" t="s">
        <v>37</v>
      </c>
      <c r="M9" s="48" t="s">
        <v>38</v>
      </c>
      <c r="N9" s="23">
        <f t="shared" si="11"/>
        <v>44151</v>
      </c>
      <c r="P9" s="48">
        <f t="shared" si="10"/>
        <v>320</v>
      </c>
      <c r="Q9" s="48" t="s">
        <v>39</v>
      </c>
      <c r="R9" s="15">
        <v>1.8042449820268178</v>
      </c>
      <c r="W9" s="15" t="s">
        <v>40</v>
      </c>
    </row>
    <row r="10" spans="1:24" x14ac:dyDescent="0.4">
      <c r="A10" s="48">
        <f t="shared" si="8"/>
        <v>6.0000000000000001E-3</v>
      </c>
      <c r="B10" s="15">
        <f t="shared" si="0"/>
        <v>6.6592015885791627</v>
      </c>
      <c r="C10" s="15">
        <f t="shared" si="3"/>
        <v>2.4747591740313135</v>
      </c>
      <c r="D10" s="15">
        <f t="shared" si="1"/>
        <v>6.6591982795030029</v>
      </c>
      <c r="E10" s="15">
        <f t="shared" si="4"/>
        <v>2.4747559594589186</v>
      </c>
      <c r="F10" s="15">
        <f t="shared" si="2"/>
        <v>6.6591973528916686</v>
      </c>
      <c r="G10" s="15">
        <f t="shared" si="5"/>
        <v>2.4747550593111463</v>
      </c>
      <c r="H10" s="15">
        <f t="shared" si="6"/>
        <v>6.6992647554580662</v>
      </c>
      <c r="I10" s="15">
        <f t="shared" si="7"/>
        <v>2.4988340403695046</v>
      </c>
      <c r="J10" s="48" t="s">
        <v>41</v>
      </c>
      <c r="K10" s="48" t="s">
        <v>27</v>
      </c>
      <c r="L10" s="48" t="s">
        <v>42</v>
      </c>
      <c r="M10" s="48" t="s">
        <v>43</v>
      </c>
      <c r="N10" s="23">
        <f t="shared" si="11"/>
        <v>44152</v>
      </c>
      <c r="P10" s="48">
        <f t="shared" si="10"/>
        <v>321</v>
      </c>
      <c r="Q10" s="48" t="s">
        <v>44</v>
      </c>
      <c r="R10" s="15">
        <v>2.4747550593111463</v>
      </c>
      <c r="W10" s="15" t="s">
        <v>45</v>
      </c>
    </row>
    <row r="11" spans="1:24" x14ac:dyDescent="0.4">
      <c r="A11" s="48">
        <f t="shared" si="8"/>
        <v>7.0000000000000001E-3</v>
      </c>
      <c r="B11" s="15">
        <f t="shared" si="0"/>
        <v>9.1339607626104762</v>
      </c>
      <c r="C11" s="15">
        <f t="shared" si="3"/>
        <v>3.3944531354334675</v>
      </c>
      <c r="D11" s="15">
        <f t="shared" si="1"/>
        <v>9.1339542389619215</v>
      </c>
      <c r="E11" s="15">
        <f t="shared" si="4"/>
        <v>3.394446976874212</v>
      </c>
      <c r="F11" s="15">
        <f t="shared" si="2"/>
        <v>9.1339524122028148</v>
      </c>
      <c r="G11" s="15">
        <f t="shared" si="5"/>
        <v>3.3944452523491595</v>
      </c>
      <c r="H11" s="15">
        <f t="shared" si="6"/>
        <v>9.1980987958275708</v>
      </c>
      <c r="I11" s="15">
        <f t="shared" si="7"/>
        <v>3.4308976481323104</v>
      </c>
      <c r="J11" s="48" t="s">
        <v>46</v>
      </c>
      <c r="K11" s="48" t="s">
        <v>47</v>
      </c>
      <c r="L11" s="48" t="s">
        <v>48</v>
      </c>
      <c r="M11" s="48" t="s">
        <v>49</v>
      </c>
      <c r="N11" s="23">
        <f t="shared" si="11"/>
        <v>44153</v>
      </c>
      <c r="P11" s="48">
        <f t="shared" si="10"/>
        <v>322</v>
      </c>
      <c r="Q11" s="48" t="s">
        <v>50</v>
      </c>
      <c r="R11" s="15">
        <v>3.3944452523491595</v>
      </c>
      <c r="W11" s="15" t="s">
        <v>51</v>
      </c>
    </row>
    <row r="12" spans="1:24" x14ac:dyDescent="0.4">
      <c r="A12" s="48">
        <f t="shared" si="8"/>
        <v>8.0000000000000002E-3</v>
      </c>
      <c r="B12" s="15">
        <f t="shared" si="0"/>
        <v>12.528413898043944</v>
      </c>
      <c r="C12" s="15">
        <f t="shared" si="3"/>
        <v>4.6559319445730161</v>
      </c>
      <c r="D12" s="15">
        <f t="shared" si="1"/>
        <v>12.528401215836134</v>
      </c>
      <c r="E12" s="15">
        <f t="shared" si="4"/>
        <v>4.6559202061325031</v>
      </c>
      <c r="F12" s="15">
        <f t="shared" si="2"/>
        <v>12.528397664551974</v>
      </c>
      <c r="G12" s="15">
        <f t="shared" si="5"/>
        <v>4.6559169191265539</v>
      </c>
      <c r="H12" s="15">
        <f t="shared" si="6"/>
        <v>12.628996443959881</v>
      </c>
      <c r="I12" s="15">
        <f t="shared" si="7"/>
        <v>4.7106163720161796</v>
      </c>
      <c r="J12" s="48" t="s">
        <v>52</v>
      </c>
      <c r="K12" s="48" t="s">
        <v>53</v>
      </c>
      <c r="L12" s="48" t="s">
        <v>54</v>
      </c>
      <c r="M12" s="48" t="s">
        <v>55</v>
      </c>
      <c r="N12" s="23">
        <f t="shared" si="11"/>
        <v>44154</v>
      </c>
      <c r="P12" s="48">
        <f t="shared" si="10"/>
        <v>323</v>
      </c>
      <c r="Q12" s="48" t="s">
        <v>56</v>
      </c>
      <c r="R12" s="15">
        <v>4.6559169191265539</v>
      </c>
      <c r="W12" s="15" t="s">
        <v>57</v>
      </c>
    </row>
    <row r="13" spans="1:24" x14ac:dyDescent="0.4">
      <c r="A13" s="48">
        <f t="shared" si="8"/>
        <v>9.0000000000000011E-3</v>
      </c>
      <c r="B13" s="15">
        <f t="shared" si="0"/>
        <v>17.18434584261696</v>
      </c>
      <c r="C13" s="15">
        <f t="shared" si="3"/>
        <v>6.3862120863412635</v>
      </c>
      <c r="D13" s="15">
        <f t="shared" si="1"/>
        <v>17.184321421968637</v>
      </c>
      <c r="E13" s="15">
        <f t="shared" si="4"/>
        <v>6.3861897936465546</v>
      </c>
      <c r="F13" s="15">
        <f t="shared" si="2"/>
        <v>17.184314583678528</v>
      </c>
      <c r="G13" s="15">
        <f t="shared" si="5"/>
        <v>6.3861835512371741</v>
      </c>
      <c r="H13" s="15">
        <f t="shared" si="6"/>
        <v>17.339612815976061</v>
      </c>
      <c r="I13" s="15">
        <f t="shared" si="7"/>
        <v>6.4676602626283817</v>
      </c>
      <c r="J13" s="48" t="s">
        <v>58</v>
      </c>
      <c r="K13" s="48" t="s">
        <v>59</v>
      </c>
      <c r="L13" s="48" t="s">
        <v>60</v>
      </c>
      <c r="M13" s="48" t="s">
        <v>61</v>
      </c>
      <c r="N13" s="23">
        <f t="shared" si="11"/>
        <v>44155</v>
      </c>
      <c r="P13" s="48">
        <f t="shared" ref="P13:P75" si="12">P12+1</f>
        <v>324</v>
      </c>
      <c r="Q13" s="48" t="s">
        <v>62</v>
      </c>
      <c r="R13" s="15">
        <v>6.3861835512371741</v>
      </c>
      <c r="W13" s="15">
        <v>1.2495704E-2</v>
      </c>
      <c r="X13" s="15" t="s">
        <v>63</v>
      </c>
    </row>
    <row r="14" spans="1:24" x14ac:dyDescent="0.4">
      <c r="A14" s="48">
        <f t="shared" si="8"/>
        <v>1.0000000000000002E-2</v>
      </c>
      <c r="B14" s="17">
        <f t="shared" si="0"/>
        <v>23.570557928958223</v>
      </c>
      <c r="C14" s="17">
        <f t="shared" si="3"/>
        <v>8.7595122400800989</v>
      </c>
      <c r="D14" s="15">
        <f t="shared" si="1"/>
        <v>23.570511215615191</v>
      </c>
      <c r="E14" s="15">
        <f t="shared" si="4"/>
        <v>8.7594700135568928</v>
      </c>
      <c r="F14" s="15">
        <f t="shared" si="2"/>
        <v>23.570498134915702</v>
      </c>
      <c r="G14" s="15">
        <f t="shared" si="5"/>
        <v>8.759458189284004</v>
      </c>
      <c r="H14" s="15">
        <f t="shared" si="6"/>
        <v>23.807273078604442</v>
      </c>
      <c r="I14" s="15">
        <f t="shared" si="7"/>
        <v>8.8800611436300336</v>
      </c>
      <c r="J14" s="48" t="s">
        <v>64</v>
      </c>
      <c r="K14" s="48" t="s">
        <v>65</v>
      </c>
      <c r="L14" s="48" t="s">
        <v>66</v>
      </c>
      <c r="M14" s="48" t="s">
        <v>67</v>
      </c>
      <c r="N14" s="23">
        <f t="shared" si="11"/>
        <v>44156</v>
      </c>
      <c r="P14" s="48">
        <f t="shared" si="12"/>
        <v>325</v>
      </c>
      <c r="Q14" s="48" t="s">
        <v>68</v>
      </c>
      <c r="R14" s="17">
        <v>8.759458189284004</v>
      </c>
    </row>
    <row r="15" spans="1:24" x14ac:dyDescent="0.4">
      <c r="A15" s="15">
        <f t="shared" si="8"/>
        <v>1.1000000000000003E-2</v>
      </c>
      <c r="B15" s="15">
        <f t="shared" si="0"/>
        <v>32.330070169038322</v>
      </c>
      <c r="C15" s="15">
        <f t="shared" si="3"/>
        <v>12.014794184462914</v>
      </c>
      <c r="D15" s="15">
        <f t="shared" si="1"/>
        <v>32.329981229172084</v>
      </c>
      <c r="E15" s="15">
        <f t="shared" si="4"/>
        <v>12.014714348994424</v>
      </c>
      <c r="F15" s="15">
        <f t="shared" si="2"/>
        <v>32.329956324199706</v>
      </c>
      <c r="G15" s="15">
        <f t="shared" si="5"/>
        <v>12.01469199350251</v>
      </c>
      <c r="H15" s="15">
        <f t="shared" si="6"/>
        <v>32.687334222234476</v>
      </c>
      <c r="I15" s="15">
        <f t="shared" si="7"/>
        <v>12.192246818916828</v>
      </c>
      <c r="J15" s="48" t="s">
        <v>69</v>
      </c>
      <c r="K15" s="48" t="s">
        <v>70</v>
      </c>
      <c r="L15" s="48" t="s">
        <v>71</v>
      </c>
      <c r="M15" s="48" t="s">
        <v>28</v>
      </c>
      <c r="N15" s="23">
        <f t="shared" si="11"/>
        <v>44157</v>
      </c>
      <c r="P15" s="48">
        <f t="shared" si="12"/>
        <v>326</v>
      </c>
      <c r="Q15" s="48" t="s">
        <v>72</v>
      </c>
      <c r="R15" s="15">
        <v>12.01469199350251</v>
      </c>
    </row>
    <row r="16" spans="1:24" x14ac:dyDescent="0.4">
      <c r="A16" s="15">
        <f t="shared" si="8"/>
        <v>1.2000000000000004E-2</v>
      </c>
      <c r="B16" s="15">
        <f t="shared" si="0"/>
        <v>44.344864353501237</v>
      </c>
      <c r="C16" s="15">
        <f t="shared" si="3"/>
        <v>16.479821676512856</v>
      </c>
      <c r="D16" s="15">
        <f t="shared" si="1"/>
        <v>44.344695578166508</v>
      </c>
      <c r="E16" s="15">
        <f t="shared" si="4"/>
        <v>16.479670939479185</v>
      </c>
      <c r="F16" s="15">
        <f t="shared" si="2"/>
        <v>44.344648317702216</v>
      </c>
      <c r="G16" s="15">
        <f t="shared" si="5"/>
        <v>16.479628730265134</v>
      </c>
      <c r="H16" s="15">
        <f t="shared" si="6"/>
        <v>44.879581041151305</v>
      </c>
      <c r="I16" s="15">
        <f t="shared" si="7"/>
        <v>16.739797785374691</v>
      </c>
      <c r="J16" s="48" t="s">
        <v>73</v>
      </c>
      <c r="K16" s="48" t="s">
        <v>74</v>
      </c>
      <c r="L16" s="48" t="s">
        <v>36</v>
      </c>
      <c r="M16" s="48" t="s">
        <v>75</v>
      </c>
      <c r="N16" s="23">
        <f t="shared" si="11"/>
        <v>44158</v>
      </c>
      <c r="P16" s="48">
        <f t="shared" si="12"/>
        <v>327</v>
      </c>
      <c r="Q16" s="48" t="s">
        <v>76</v>
      </c>
      <c r="R16" s="15">
        <v>16.479628730265134</v>
      </c>
    </row>
    <row r="17" spans="1:18" x14ac:dyDescent="0.4">
      <c r="A17" s="15">
        <f t="shared" si="8"/>
        <v>1.3000000000000005E-2</v>
      </c>
      <c r="B17" s="15">
        <f t="shared" si="0"/>
        <v>60.824686030014092</v>
      </c>
      <c r="C17" s="15">
        <f t="shared" si="3"/>
        <v>22.604158914128888</v>
      </c>
      <c r="D17" s="15">
        <f t="shared" si="1"/>
        <v>60.824366517645693</v>
      </c>
      <c r="E17" s="15">
        <f t="shared" si="4"/>
        <v>22.603874586392671</v>
      </c>
      <c r="F17" s="15">
        <f t="shared" si="2"/>
        <v>60.82427704796735</v>
      </c>
      <c r="G17" s="15">
        <f t="shared" si="5"/>
        <v>22.603794969525346</v>
      </c>
      <c r="H17" s="15">
        <f t="shared" si="6"/>
        <v>61.619378826525995</v>
      </c>
      <c r="I17" s="83">
        <f t="shared" si="7"/>
        <v>22.983430157543346</v>
      </c>
      <c r="J17" s="48" t="s">
        <v>77</v>
      </c>
      <c r="K17" s="48" t="s">
        <v>78</v>
      </c>
      <c r="L17" s="48" t="s">
        <v>36</v>
      </c>
      <c r="M17" s="48" t="s">
        <v>75</v>
      </c>
      <c r="N17" s="23">
        <f t="shared" si="11"/>
        <v>44159</v>
      </c>
      <c r="P17" s="48">
        <f t="shared" si="12"/>
        <v>328</v>
      </c>
      <c r="Q17" s="48" t="s">
        <v>79</v>
      </c>
      <c r="R17" s="15">
        <v>22.603794969525346</v>
      </c>
    </row>
    <row r="18" spans="1:18" x14ac:dyDescent="0.4">
      <c r="A18" s="15">
        <f t="shared" si="8"/>
        <v>1.4000000000000005E-2</v>
      </c>
      <c r="B18" s="15">
        <f t="shared" si="0"/>
        <v>83.42884494414298</v>
      </c>
      <c r="C18" s="15">
        <f t="shared" si="3"/>
        <v>31.004429546934659</v>
      </c>
      <c r="D18" s="15">
        <f t="shared" si="1"/>
        <v>83.428241104038364</v>
      </c>
      <c r="E18" s="15">
        <f t="shared" si="4"/>
        <v>31.003893614679711</v>
      </c>
      <c r="F18" s="15">
        <f t="shared" si="2"/>
        <v>83.428072017492696</v>
      </c>
      <c r="G18" s="15">
        <f t="shared" si="5"/>
        <v>31.003743544716741</v>
      </c>
      <c r="H18" s="15">
        <f t="shared" si="6"/>
        <v>84.602808984069341</v>
      </c>
      <c r="I18" s="83">
        <f t="shared" si="7"/>
        <v>31.555639031995568</v>
      </c>
      <c r="J18" s="48" t="s">
        <v>80</v>
      </c>
      <c r="K18" s="48" t="s">
        <v>39</v>
      </c>
      <c r="L18" s="48" t="s">
        <v>81</v>
      </c>
      <c r="M18" s="48" t="s">
        <v>82</v>
      </c>
      <c r="N18" s="23">
        <f t="shared" si="11"/>
        <v>44160</v>
      </c>
      <c r="P18" s="48">
        <f t="shared" si="12"/>
        <v>329</v>
      </c>
      <c r="Q18" s="48" t="s">
        <v>83</v>
      </c>
      <c r="R18" s="15">
        <v>31.003743544716741</v>
      </c>
    </row>
    <row r="19" spans="1:18" x14ac:dyDescent="0.4">
      <c r="A19" s="15">
        <f t="shared" si="8"/>
        <v>1.5000000000000006E-2</v>
      </c>
      <c r="B19" s="15">
        <f t="shared" si="0"/>
        <v>114.43327449107764</v>
      </c>
      <c r="C19" s="15">
        <f t="shared" si="3"/>
        <v>42.526390265330434</v>
      </c>
      <c r="D19" s="15">
        <f t="shared" si="1"/>
        <v>114.43213471871807</v>
      </c>
      <c r="E19" s="15">
        <f t="shared" si="4"/>
        <v>42.525380603958766</v>
      </c>
      <c r="F19" s="15">
        <f t="shared" si="2"/>
        <v>114.43181556220944</v>
      </c>
      <c r="G19" s="15">
        <f t="shared" si="5"/>
        <v>42.525097883714892</v>
      </c>
      <c r="H19" s="15">
        <f t="shared" si="6"/>
        <v>116.15844801606491</v>
      </c>
      <c r="I19" s="15">
        <f t="shared" si="7"/>
        <v>43.324711148563182</v>
      </c>
      <c r="J19" s="48" t="s">
        <v>84</v>
      </c>
      <c r="K19" s="48" t="s">
        <v>85</v>
      </c>
      <c r="L19" s="48" t="s">
        <v>86</v>
      </c>
      <c r="M19" s="48" t="s">
        <v>87</v>
      </c>
      <c r="N19" s="23">
        <f t="shared" si="11"/>
        <v>44161</v>
      </c>
      <c r="P19" s="48">
        <f t="shared" si="12"/>
        <v>330</v>
      </c>
      <c r="Q19" s="48" t="s">
        <v>88</v>
      </c>
      <c r="R19" s="15">
        <v>42.525097883714892</v>
      </c>
    </row>
    <row r="20" spans="1:18" x14ac:dyDescent="0.4">
      <c r="A20" s="15">
        <f t="shared" si="8"/>
        <v>1.6000000000000007E-2</v>
      </c>
      <c r="B20" s="15">
        <f t="shared" si="0"/>
        <v>156.95966475640807</v>
      </c>
      <c r="C20" s="15">
        <f t="shared" si="3"/>
        <v>58.330063332359799</v>
      </c>
      <c r="D20" s="17">
        <f>$D$2/(($D$2-1)*EXP(-$A20*$P$5)+1)</f>
        <v>156.95751532267684</v>
      </c>
      <c r="E20" s="24">
        <f t="shared" si="4"/>
        <v>58.328161916264492</v>
      </c>
      <c r="F20" s="15">
        <f t="shared" si="2"/>
        <v>156.95691344592433</v>
      </c>
      <c r="G20" s="15">
        <f t="shared" si="5"/>
        <v>58.327629495960508</v>
      </c>
      <c r="H20" s="15">
        <f t="shared" si="6"/>
        <v>159.48315916462809</v>
      </c>
      <c r="I20" s="15">
        <f t="shared" si="7"/>
        <v>59.482560161454273</v>
      </c>
      <c r="J20" s="48" t="s">
        <v>89</v>
      </c>
      <c r="K20" s="48" t="s">
        <v>42</v>
      </c>
      <c r="L20" s="48" t="s">
        <v>90</v>
      </c>
      <c r="M20" s="48" t="s">
        <v>91</v>
      </c>
      <c r="N20" s="23">
        <f t="shared" si="11"/>
        <v>44162</v>
      </c>
      <c r="P20" s="48">
        <f t="shared" si="12"/>
        <v>331</v>
      </c>
      <c r="Q20" s="48" t="s">
        <v>92</v>
      </c>
      <c r="R20" s="15">
        <v>58.327629495960508</v>
      </c>
    </row>
    <row r="21" spans="1:18" x14ac:dyDescent="0.4">
      <c r="A21" s="15">
        <f t="shared" si="8"/>
        <v>1.7000000000000008E-2</v>
      </c>
      <c r="B21" s="15">
        <f t="shared" si="0"/>
        <v>215.28972808876787</v>
      </c>
      <c r="C21" s="15">
        <f t="shared" si="3"/>
        <v>80.006489103867438</v>
      </c>
      <c r="D21" s="15">
        <f t="shared" si="1"/>
        <v>215.28567723894133</v>
      </c>
      <c r="E21" s="24">
        <f t="shared" si="4"/>
        <v>80.002909313202451</v>
      </c>
      <c r="F21" s="15">
        <f t="shared" si="2"/>
        <v>215.28454294188484</v>
      </c>
      <c r="G21" s="24">
        <f t="shared" si="5"/>
        <v>80.001906938797418</v>
      </c>
      <c r="H21" s="15">
        <f t="shared" si="6"/>
        <v>218.96571932608236</v>
      </c>
      <c r="I21" s="15">
        <f t="shared" si="7"/>
        <v>81.665222400165646</v>
      </c>
      <c r="J21" s="48" t="s">
        <v>93</v>
      </c>
      <c r="K21" s="48" t="s">
        <v>94</v>
      </c>
      <c r="L21" s="48" t="s">
        <v>95</v>
      </c>
      <c r="M21" s="48" t="s">
        <v>82</v>
      </c>
      <c r="N21" s="23">
        <f t="shared" si="11"/>
        <v>44163</v>
      </c>
      <c r="P21" s="48">
        <f t="shared" si="12"/>
        <v>332</v>
      </c>
      <c r="Q21" s="48" t="s">
        <v>96</v>
      </c>
      <c r="R21" s="15">
        <v>80.001906938797418</v>
      </c>
    </row>
    <row r="22" spans="1:18" x14ac:dyDescent="0.4">
      <c r="A22" s="15">
        <f t="shared" si="8"/>
        <v>1.8000000000000009E-2</v>
      </c>
      <c r="B22" s="15">
        <f t="shared" si="0"/>
        <v>295.29621719263531</v>
      </c>
      <c r="C22" s="15">
        <f t="shared" si="3"/>
        <v>109.7378337631809</v>
      </c>
      <c r="D22" s="15">
        <f t="shared" si="1"/>
        <v>295.28858655214378</v>
      </c>
      <c r="E22" s="15">
        <f t="shared" si="4"/>
        <v>109.7310954961988</v>
      </c>
      <c r="F22" s="15">
        <f t="shared" si="2"/>
        <v>295.28644988068226</v>
      </c>
      <c r="G22" s="24">
        <f t="shared" si="5"/>
        <v>109.72920874971675</v>
      </c>
      <c r="H22" s="15">
        <f t="shared" si="6"/>
        <v>300.63094172624801</v>
      </c>
      <c r="I22" s="15">
        <f t="shared" si="7"/>
        <v>112.11810509680822</v>
      </c>
      <c r="J22" s="48" t="s">
        <v>97</v>
      </c>
      <c r="K22" s="48" t="s">
        <v>98</v>
      </c>
      <c r="L22" s="48" t="s">
        <v>99</v>
      </c>
      <c r="M22" s="48" t="s">
        <v>100</v>
      </c>
      <c r="N22" s="23">
        <f t="shared" si="11"/>
        <v>44164</v>
      </c>
      <c r="P22" s="48">
        <f t="shared" si="12"/>
        <v>333</v>
      </c>
      <c r="Q22" s="48" t="s">
        <v>101</v>
      </c>
      <c r="R22" s="15">
        <v>109.72920874971675</v>
      </c>
    </row>
    <row r="23" spans="1:18" x14ac:dyDescent="0.4">
      <c r="A23" s="15">
        <f t="shared" si="8"/>
        <v>1.900000000000001E-2</v>
      </c>
      <c r="B23" s="15">
        <f t="shared" si="0"/>
        <v>405.03405095581621</v>
      </c>
      <c r="C23" s="15">
        <f t="shared" si="3"/>
        <v>150.516934811829</v>
      </c>
      <c r="D23" s="15">
        <f t="shared" si="1"/>
        <v>405.01968204834259</v>
      </c>
      <c r="E23" s="15">
        <f t="shared" si="4"/>
        <v>150.50425330573626</v>
      </c>
      <c r="F23" s="15">
        <f t="shared" si="2"/>
        <v>405.015658630399</v>
      </c>
      <c r="G23" s="15">
        <f t="shared" si="5"/>
        <v>150.50070250285353</v>
      </c>
      <c r="H23" s="15">
        <f t="shared" si="6"/>
        <v>412.74904682305623</v>
      </c>
      <c r="I23" s="15">
        <f t="shared" si="7"/>
        <v>153.9225094315791</v>
      </c>
      <c r="J23" s="48" t="s">
        <v>102</v>
      </c>
      <c r="K23" s="48" t="s">
        <v>22</v>
      </c>
      <c r="L23" s="48" t="s">
        <v>103</v>
      </c>
      <c r="M23" s="48" t="s">
        <v>104</v>
      </c>
      <c r="N23" s="23">
        <f t="shared" si="11"/>
        <v>44165</v>
      </c>
      <c r="P23" s="48">
        <f t="shared" si="12"/>
        <v>334</v>
      </c>
      <c r="Q23" s="48" t="s">
        <v>105</v>
      </c>
      <c r="R23" s="15">
        <v>150.50070250285353</v>
      </c>
    </row>
    <row r="24" spans="1:18" x14ac:dyDescent="0.4">
      <c r="A24" s="15">
        <f t="shared" si="8"/>
        <v>2.0000000000000011E-2</v>
      </c>
      <c r="B24" s="15">
        <f t="shared" si="0"/>
        <v>555.55098576764522</v>
      </c>
      <c r="C24" s="15">
        <f t="shared" si="3"/>
        <v>206.44831756577526</v>
      </c>
      <c r="D24" s="15">
        <f t="shared" si="1"/>
        <v>555.52393535407884</v>
      </c>
      <c r="E24" s="15">
        <f t="shared" si="4"/>
        <v>206.42445371578731</v>
      </c>
      <c r="F24" s="15">
        <f t="shared" si="2"/>
        <v>555.51636113325253</v>
      </c>
      <c r="G24" s="15">
        <f t="shared" si="5"/>
        <v>206.41777207590394</v>
      </c>
      <c r="H24" s="15">
        <f t="shared" si="6"/>
        <v>566.67155625463533</v>
      </c>
      <c r="I24" s="15">
        <f t="shared" si="7"/>
        <v>211.30596306871973</v>
      </c>
      <c r="J24" s="48" t="s">
        <v>106</v>
      </c>
      <c r="K24" s="48" t="s">
        <v>98</v>
      </c>
      <c r="L24" s="34" t="s">
        <v>107</v>
      </c>
      <c r="M24" s="48" t="s">
        <v>32</v>
      </c>
      <c r="N24" s="23">
        <f t="shared" si="11"/>
        <v>44166</v>
      </c>
      <c r="P24" s="48">
        <f t="shared" si="12"/>
        <v>335</v>
      </c>
      <c r="Q24" s="48" t="s">
        <v>83</v>
      </c>
      <c r="R24" s="24">
        <v>206.41777207590394</v>
      </c>
    </row>
    <row r="25" spans="1:18" x14ac:dyDescent="0.4">
      <c r="A25" s="15">
        <f t="shared" si="8"/>
        <v>2.1000000000000012E-2</v>
      </c>
      <c r="B25" s="15">
        <f t="shared" si="0"/>
        <v>761.99930333342047</v>
      </c>
      <c r="C25" s="25">
        <f t="shared" si="3"/>
        <v>283.160855131831</v>
      </c>
      <c r="D25" s="15">
        <f t="shared" si="1"/>
        <v>761.94838906986615</v>
      </c>
      <c r="E25" s="15">
        <f t="shared" si="4"/>
        <v>283.11595300639283</v>
      </c>
      <c r="F25" s="15">
        <f t="shared" si="2"/>
        <v>761.93413320915647</v>
      </c>
      <c r="G25" s="15">
        <f t="shared" si="5"/>
        <v>283.10338138237512</v>
      </c>
      <c r="H25" s="15">
        <f t="shared" si="6"/>
        <v>777.97751932335507</v>
      </c>
      <c r="I25" s="15">
        <f t="shared" si="7"/>
        <v>290.06701899381653</v>
      </c>
      <c r="J25" s="48" t="s">
        <v>108</v>
      </c>
      <c r="K25" s="48" t="s">
        <v>109</v>
      </c>
      <c r="L25" s="48" t="s">
        <v>107</v>
      </c>
      <c r="M25" s="48" t="s">
        <v>32</v>
      </c>
      <c r="N25" s="23">
        <f t="shared" si="11"/>
        <v>44167</v>
      </c>
      <c r="P25" s="48">
        <f t="shared" si="12"/>
        <v>336</v>
      </c>
      <c r="Q25" s="48" t="s">
        <v>110</v>
      </c>
      <c r="R25" s="24">
        <v>283.10338138237512</v>
      </c>
    </row>
    <row r="26" spans="1:18" x14ac:dyDescent="0.4">
      <c r="A26" s="15">
        <f t="shared" si="8"/>
        <v>2.2000000000000013E-2</v>
      </c>
      <c r="B26" s="15">
        <f t="shared" si="0"/>
        <v>1045.1601584652515</v>
      </c>
      <c r="C26" s="24">
        <f t="shared" si="3"/>
        <v>388.3733651996879</v>
      </c>
      <c r="D26" s="15">
        <f t="shared" si="1"/>
        <v>1045.064342076259</v>
      </c>
      <c r="E26" s="15">
        <f t="shared" si="4"/>
        <v>388.28888493160457</v>
      </c>
      <c r="F26" s="15">
        <f t="shared" si="2"/>
        <v>1045.0375145915316</v>
      </c>
      <c r="G26" s="15">
        <f t="shared" si="5"/>
        <v>388.26523363329557</v>
      </c>
      <c r="H26" s="15">
        <f t="shared" si="6"/>
        <v>1068.0445383171716</v>
      </c>
      <c r="I26" s="15">
        <f t="shared" si="7"/>
        <v>398.15607959554313</v>
      </c>
      <c r="J26" s="48" t="s">
        <v>111</v>
      </c>
      <c r="K26" s="48" t="s">
        <v>85</v>
      </c>
      <c r="L26" s="48" t="s">
        <v>112</v>
      </c>
      <c r="M26" s="48" t="s">
        <v>32</v>
      </c>
      <c r="N26" s="23">
        <f t="shared" si="11"/>
        <v>44168</v>
      </c>
      <c r="P26" s="48">
        <f t="shared" si="12"/>
        <v>337</v>
      </c>
      <c r="Q26" s="48" t="s">
        <v>113</v>
      </c>
      <c r="R26" s="25">
        <v>388.26523363329557</v>
      </c>
    </row>
    <row r="27" spans="1:18" x14ac:dyDescent="0.4">
      <c r="A27" s="15">
        <f t="shared" si="8"/>
        <v>2.3000000000000013E-2</v>
      </c>
      <c r="B27" s="15">
        <f t="shared" si="0"/>
        <v>1433.5335236649394</v>
      </c>
      <c r="C27" s="24">
        <f t="shared" si="3"/>
        <v>532.66960957902006</v>
      </c>
      <c r="D27" s="15">
        <f t="shared" si="1"/>
        <v>1433.3532270078636</v>
      </c>
      <c r="E27" s="15">
        <f t="shared" si="4"/>
        <v>532.51067912896292</v>
      </c>
      <c r="F27" s="15">
        <f t="shared" si="2"/>
        <v>1433.3027482248272</v>
      </c>
      <c r="G27" s="15">
        <f t="shared" si="5"/>
        <v>532.46618806144579</v>
      </c>
      <c r="H27" s="15">
        <f t="shared" si="6"/>
        <v>1466.2006179127147</v>
      </c>
      <c r="I27" s="15">
        <f t="shared" si="7"/>
        <v>546.46830502232956</v>
      </c>
      <c r="J27" s="48" t="s">
        <v>114</v>
      </c>
      <c r="K27" s="48" t="s">
        <v>115</v>
      </c>
      <c r="L27" s="48" t="s">
        <v>116</v>
      </c>
      <c r="M27" s="48" t="s">
        <v>67</v>
      </c>
      <c r="N27" s="23">
        <f t="shared" si="11"/>
        <v>44169</v>
      </c>
      <c r="P27" s="48">
        <f t="shared" si="12"/>
        <v>338</v>
      </c>
      <c r="Q27" s="48" t="s">
        <v>117</v>
      </c>
      <c r="R27" s="25">
        <v>532.46618806144579</v>
      </c>
    </row>
    <row r="28" spans="1:18" x14ac:dyDescent="0.4">
      <c r="A28" s="15">
        <f t="shared" si="8"/>
        <v>2.4000000000000014E-2</v>
      </c>
      <c r="B28" s="15">
        <f t="shared" si="0"/>
        <v>1966.2031332439594</v>
      </c>
      <c r="C28" s="15">
        <f t="shared" si="3"/>
        <v>730.55982114617314</v>
      </c>
      <c r="D28" s="15">
        <f t="shared" si="1"/>
        <v>1965.8639061368265</v>
      </c>
      <c r="E28" s="15">
        <f t="shared" si="4"/>
        <v>730.26085627951238</v>
      </c>
      <c r="F28" s="15">
        <f t="shared" si="2"/>
        <v>1965.7689362862729</v>
      </c>
      <c r="G28" s="15">
        <f t="shared" si="5"/>
        <v>730.17717289178199</v>
      </c>
      <c r="H28" s="15">
        <f t="shared" si="6"/>
        <v>2012.6689229350443</v>
      </c>
      <c r="I28" s="15">
        <f t="shared" si="7"/>
        <v>749.92369517648672</v>
      </c>
      <c r="J28" s="48" t="s">
        <v>118</v>
      </c>
      <c r="K28" s="48" t="s">
        <v>98</v>
      </c>
      <c r="L28" s="48" t="s">
        <v>119</v>
      </c>
      <c r="M28" s="48" t="s">
        <v>120</v>
      </c>
      <c r="N28" s="23">
        <f t="shared" si="11"/>
        <v>44170</v>
      </c>
      <c r="P28" s="48">
        <f t="shared" si="12"/>
        <v>339</v>
      </c>
      <c r="Q28" s="48" t="s">
        <v>121</v>
      </c>
      <c r="R28" s="15">
        <v>730.17717289178199</v>
      </c>
    </row>
    <row r="29" spans="1:18" x14ac:dyDescent="0.4">
      <c r="A29" s="15">
        <f t="shared" si="8"/>
        <v>2.5000000000000015E-2</v>
      </c>
      <c r="B29" s="15">
        <f t="shared" si="0"/>
        <v>2696.7629543901326</v>
      </c>
      <c r="C29" s="15">
        <f t="shared" si="3"/>
        <v>1001.9339325861042</v>
      </c>
      <c r="D29" s="15">
        <f t="shared" si="1"/>
        <v>2696.1247624163389</v>
      </c>
      <c r="E29" s="15">
        <f t="shared" si="4"/>
        <v>1001.3716064500959</v>
      </c>
      <c r="F29" s="15">
        <f t="shared" si="2"/>
        <v>2695.9461091780549</v>
      </c>
      <c r="G29" s="15">
        <f t="shared" si="5"/>
        <v>1001.2142286599719</v>
      </c>
      <c r="H29" s="15">
        <f t="shared" si="6"/>
        <v>2762.592618111531</v>
      </c>
      <c r="I29" s="15">
        <f t="shared" si="7"/>
        <v>1028.9339205070896</v>
      </c>
      <c r="J29" s="48" t="s">
        <v>122</v>
      </c>
      <c r="K29" s="48" t="s">
        <v>123</v>
      </c>
      <c r="L29" s="48" t="s">
        <v>124</v>
      </c>
      <c r="M29" s="48" t="s">
        <v>125</v>
      </c>
      <c r="N29" s="23">
        <f t="shared" si="11"/>
        <v>44171</v>
      </c>
      <c r="P29" s="48">
        <f t="shared" si="12"/>
        <v>340</v>
      </c>
      <c r="Q29" s="48" t="s">
        <v>126</v>
      </c>
      <c r="R29" s="15">
        <v>1001.2142286599719</v>
      </c>
    </row>
    <row r="30" spans="1:18" x14ac:dyDescent="0.4">
      <c r="A30" s="15">
        <f t="shared" si="8"/>
        <v>2.6000000000000016E-2</v>
      </c>
      <c r="B30" s="15">
        <f t="shared" si="0"/>
        <v>3698.6968869762368</v>
      </c>
      <c r="C30" s="15">
        <f t="shared" si="3"/>
        <v>1374.0496173126676</v>
      </c>
      <c r="D30" s="15">
        <f t="shared" si="1"/>
        <v>3697.4963688664348</v>
      </c>
      <c r="E30" s="15">
        <f t="shared" si="4"/>
        <v>1372.9920675739659</v>
      </c>
      <c r="F30" s="15">
        <f t="shared" si="2"/>
        <v>3697.1603378380269</v>
      </c>
      <c r="G30" s="15">
        <f t="shared" si="5"/>
        <v>1372.6961516632682</v>
      </c>
      <c r="H30" s="15">
        <f t="shared" si="6"/>
        <v>3791.5265386186206</v>
      </c>
      <c r="I30" s="15">
        <f t="shared" si="7"/>
        <v>1411.3860318748489</v>
      </c>
      <c r="J30" s="48" t="s">
        <v>127</v>
      </c>
      <c r="K30" s="48" t="s">
        <v>128</v>
      </c>
      <c r="L30" s="48" t="s">
        <v>42</v>
      </c>
      <c r="M30" s="48" t="s">
        <v>61</v>
      </c>
      <c r="N30" s="23">
        <f t="shared" si="11"/>
        <v>44172</v>
      </c>
      <c r="P30" s="48">
        <f t="shared" si="12"/>
        <v>341</v>
      </c>
      <c r="Q30" s="48" t="s">
        <v>129</v>
      </c>
      <c r="R30" s="15">
        <v>1372.6961516632682</v>
      </c>
    </row>
    <row r="31" spans="1:18" x14ac:dyDescent="0.4">
      <c r="A31" s="15">
        <f t="shared" si="8"/>
        <v>2.7000000000000017E-2</v>
      </c>
      <c r="B31" s="15">
        <f t="shared" si="0"/>
        <v>5072.7465042889044</v>
      </c>
      <c r="C31" s="15">
        <f t="shared" si="3"/>
        <v>1884.249277857296</v>
      </c>
      <c r="D31" s="15">
        <f t="shared" si="1"/>
        <v>5070.4884364404006</v>
      </c>
      <c r="E31" s="15">
        <f t="shared" si="4"/>
        <v>1882.2607049636736</v>
      </c>
      <c r="F31" s="15">
        <f t="shared" si="2"/>
        <v>5069.8564895012951</v>
      </c>
      <c r="G31" s="15">
        <f t="shared" si="5"/>
        <v>1881.7044308667519</v>
      </c>
      <c r="H31" s="15">
        <f t="shared" si="6"/>
        <v>5202.9125704934695</v>
      </c>
      <c r="I31" s="15">
        <f t="shared" si="7"/>
        <v>1935.3094411851607</v>
      </c>
      <c r="J31" s="48" t="s">
        <v>25</v>
      </c>
      <c r="K31" s="48" t="s">
        <v>70</v>
      </c>
      <c r="L31" s="48" t="s">
        <v>95</v>
      </c>
      <c r="M31" s="48" t="s">
        <v>130</v>
      </c>
      <c r="N31" s="23">
        <f t="shared" si="11"/>
        <v>44173</v>
      </c>
      <c r="P31" s="48">
        <f t="shared" si="12"/>
        <v>342</v>
      </c>
      <c r="Q31" s="48" t="s">
        <v>131</v>
      </c>
      <c r="R31" s="15">
        <v>1881.7044308667519</v>
      </c>
    </row>
    <row r="32" spans="1:18" x14ac:dyDescent="0.4">
      <c r="A32" s="15">
        <f t="shared" si="8"/>
        <v>2.8000000000000018E-2</v>
      </c>
      <c r="B32" s="15">
        <f t="shared" si="0"/>
        <v>6956.9957821462003</v>
      </c>
      <c r="C32" s="15">
        <f t="shared" si="3"/>
        <v>2583.6682123322435</v>
      </c>
      <c r="D32" s="15">
        <f t="shared" si="1"/>
        <v>6952.7491414040742</v>
      </c>
      <c r="E32" s="15">
        <f t="shared" si="4"/>
        <v>2579.929802031349</v>
      </c>
      <c r="F32" s="15">
        <f t="shared" si="2"/>
        <v>6951.5609203680469</v>
      </c>
      <c r="G32" s="15">
        <f t="shared" si="5"/>
        <v>2578.8844332923563</v>
      </c>
      <c r="H32" s="15">
        <f t="shared" si="6"/>
        <v>7138.2220116786302</v>
      </c>
      <c r="I32" s="15">
        <f t="shared" si="7"/>
        <v>2652.4318417661889</v>
      </c>
      <c r="J32" s="48" t="s">
        <v>132</v>
      </c>
      <c r="K32" s="48" t="s">
        <v>133</v>
      </c>
      <c r="L32" s="48" t="s">
        <v>134</v>
      </c>
      <c r="M32" s="48" t="s">
        <v>115</v>
      </c>
      <c r="N32" s="23">
        <f t="shared" si="11"/>
        <v>44174</v>
      </c>
      <c r="P32" s="48">
        <f t="shared" si="12"/>
        <v>343</v>
      </c>
      <c r="Q32" s="48" t="s">
        <v>135</v>
      </c>
      <c r="R32" s="15">
        <v>2578.8844332923563</v>
      </c>
    </row>
    <row r="33" spans="1:18" x14ac:dyDescent="0.4">
      <c r="A33" s="15">
        <f t="shared" si="8"/>
        <v>2.9000000000000019E-2</v>
      </c>
      <c r="B33" s="15">
        <f t="shared" si="0"/>
        <v>9540.6639944784438</v>
      </c>
      <c r="C33" s="15">
        <f t="shared" si="3"/>
        <v>3542.2860491235369</v>
      </c>
      <c r="D33" s="15">
        <f t="shared" si="1"/>
        <v>9532.6789434354232</v>
      </c>
      <c r="E33" s="15">
        <f t="shared" si="4"/>
        <v>3535.2601135157438</v>
      </c>
      <c r="F33" s="15">
        <f t="shared" si="2"/>
        <v>9530.4453536604033</v>
      </c>
      <c r="G33" s="15">
        <f t="shared" si="5"/>
        <v>3533.2964781401552</v>
      </c>
      <c r="H33" s="15">
        <f t="shared" si="6"/>
        <v>9790.6538534448191</v>
      </c>
      <c r="I33" s="15">
        <f t="shared" si="7"/>
        <v>3632.8644102759572</v>
      </c>
      <c r="J33" s="48" t="s">
        <v>136</v>
      </c>
      <c r="K33" s="48" t="s">
        <v>119</v>
      </c>
      <c r="L33" s="48" t="s">
        <v>137</v>
      </c>
      <c r="M33" s="48" t="s">
        <v>138</v>
      </c>
      <c r="N33" s="23">
        <f t="shared" si="11"/>
        <v>44175</v>
      </c>
      <c r="P33" s="48">
        <f t="shared" si="12"/>
        <v>344</v>
      </c>
      <c r="Q33" s="48" t="s">
        <v>68</v>
      </c>
      <c r="R33" s="15">
        <v>3533.2964781401552</v>
      </c>
    </row>
    <row r="34" spans="1:18" x14ac:dyDescent="0.4">
      <c r="A34" s="15">
        <f t="shared" si="8"/>
        <v>3.000000000000002E-2</v>
      </c>
      <c r="B34" s="15">
        <f t="shared" si="0"/>
        <v>13082.950043601981</v>
      </c>
      <c r="C34" s="15">
        <f t="shared" si="3"/>
        <v>4855.7901751210775</v>
      </c>
      <c r="D34" s="15">
        <f t="shared" si="1"/>
        <v>13067.939056951167</v>
      </c>
      <c r="E34" s="15">
        <f t="shared" si="4"/>
        <v>4842.5909841581488</v>
      </c>
      <c r="F34" s="15">
        <f t="shared" si="2"/>
        <v>13063.741831800558</v>
      </c>
      <c r="G34" s="15">
        <f t="shared" si="5"/>
        <v>4838.9046518463838</v>
      </c>
      <c r="H34" s="15">
        <f t="shared" si="6"/>
        <v>13423.518263720776</v>
      </c>
      <c r="I34" s="15">
        <f t="shared" si="7"/>
        <v>4971.16935546268</v>
      </c>
      <c r="J34" s="48" t="s">
        <v>139</v>
      </c>
      <c r="K34" s="48" t="s">
        <v>140</v>
      </c>
      <c r="L34" s="48" t="s">
        <v>141</v>
      </c>
      <c r="M34" s="48" t="s">
        <v>142</v>
      </c>
      <c r="N34" s="23">
        <f t="shared" si="11"/>
        <v>44176</v>
      </c>
      <c r="P34" s="48">
        <f t="shared" si="12"/>
        <v>345</v>
      </c>
      <c r="Q34" s="48" t="s">
        <v>143</v>
      </c>
      <c r="R34" s="15">
        <v>4838.9046518463838</v>
      </c>
    </row>
    <row r="35" spans="1:18" x14ac:dyDescent="0.4">
      <c r="A35" s="15">
        <f t="shared" si="8"/>
        <v>3.1000000000000021E-2</v>
      </c>
      <c r="B35" s="15">
        <f t="shared" si="0"/>
        <v>17938.740218723058</v>
      </c>
      <c r="C35" s="15">
        <f t="shared" si="3"/>
        <v>6654.8675259925403</v>
      </c>
      <c r="D35" s="15">
        <f t="shared" si="1"/>
        <v>17910.530041109316</v>
      </c>
      <c r="E35" s="15">
        <f t="shared" si="4"/>
        <v>6630.0845616105908</v>
      </c>
      <c r="F35" s="15">
        <f t="shared" si="2"/>
        <v>17902.646483646942</v>
      </c>
      <c r="G35" s="15">
        <f t="shared" si="5"/>
        <v>6623.1698124895302</v>
      </c>
      <c r="H35" s="15">
        <f t="shared" si="6"/>
        <v>18394.687619183456</v>
      </c>
      <c r="I35" s="15">
        <f t="shared" si="7"/>
        <v>6794.0181631907399</v>
      </c>
      <c r="J35" s="48" t="s">
        <v>144</v>
      </c>
      <c r="K35" s="48" t="s">
        <v>145</v>
      </c>
      <c r="L35" s="48" t="s">
        <v>146</v>
      </c>
      <c r="M35" s="48" t="s">
        <v>109</v>
      </c>
      <c r="N35" s="23">
        <f t="shared" si="11"/>
        <v>44177</v>
      </c>
      <c r="P35" s="48">
        <f t="shared" si="12"/>
        <v>346</v>
      </c>
      <c r="Q35" s="48" t="s">
        <v>147</v>
      </c>
      <c r="R35" s="15">
        <v>6623.1698124895302</v>
      </c>
    </row>
    <row r="36" spans="1:18" x14ac:dyDescent="0.4">
      <c r="A36" s="15">
        <f t="shared" si="8"/>
        <v>3.2000000000000021E-2</v>
      </c>
      <c r="B36" s="15">
        <f t="shared" ref="B36:B67" si="13">$B$2/(($B$2-1)*EXP(-$A36*$P$5)+1)</f>
        <v>24593.607744715599</v>
      </c>
      <c r="C36" s="15">
        <f t="shared" si="3"/>
        <v>9117.7207045600808</v>
      </c>
      <c r="D36" s="15">
        <f t="shared" ref="D36:D67" si="14">$D$2/(($D$2-1)*EXP(-$A36*$P$5)+1)</f>
        <v>24540.614602719907</v>
      </c>
      <c r="E36" s="15">
        <f t="shared" si="4"/>
        <v>9071.222596568492</v>
      </c>
      <c r="F36" s="15">
        <f t="shared" ref="F36:F67" si="15">$F$2/(($F$2-1)*EXP(-$A36*$P$5)+1)</f>
        <v>24525.816296136472</v>
      </c>
      <c r="G36" s="15">
        <f t="shared" si="5"/>
        <v>9058.2663887944436</v>
      </c>
      <c r="H36" s="15">
        <f t="shared" si="6"/>
        <v>25188.705782374196</v>
      </c>
      <c r="I36" s="15">
        <f t="shared" si="7"/>
        <v>9269.4791903742698</v>
      </c>
      <c r="J36" s="48" t="s">
        <v>148</v>
      </c>
      <c r="K36" s="48" t="s">
        <v>99</v>
      </c>
      <c r="L36" s="48" t="s">
        <v>149</v>
      </c>
      <c r="M36" s="48" t="s">
        <v>74</v>
      </c>
      <c r="N36" s="23">
        <f t="shared" si="11"/>
        <v>44178</v>
      </c>
      <c r="P36" s="48">
        <f t="shared" si="12"/>
        <v>347</v>
      </c>
      <c r="Q36" s="48" t="s">
        <v>150</v>
      </c>
      <c r="R36" s="15">
        <v>9058.2663887944436</v>
      </c>
    </row>
    <row r="37" spans="1:18" x14ac:dyDescent="0.4">
      <c r="A37" s="15">
        <f t="shared" si="8"/>
        <v>3.3000000000000022E-2</v>
      </c>
      <c r="B37" s="15">
        <f t="shared" si="13"/>
        <v>33711.328449275679</v>
      </c>
      <c r="C37" s="15">
        <f t="shared" si="3"/>
        <v>12486.808382676878</v>
      </c>
      <c r="D37" s="15">
        <f t="shared" si="14"/>
        <v>33611.837199288399</v>
      </c>
      <c r="E37" s="15">
        <f t="shared" si="4"/>
        <v>12399.656915571351</v>
      </c>
      <c r="F37" s="15">
        <f t="shared" si="15"/>
        <v>33584.082684930916</v>
      </c>
      <c r="G37" s="15">
        <f t="shared" si="5"/>
        <v>12375.417456767304</v>
      </c>
      <c r="H37" s="15">
        <f t="shared" si="6"/>
        <v>34458.184972748466</v>
      </c>
      <c r="I37" s="15">
        <f t="shared" si="7"/>
        <v>12617.558104625605</v>
      </c>
      <c r="J37" s="48" t="s">
        <v>151</v>
      </c>
      <c r="K37" s="48" t="s">
        <v>70</v>
      </c>
      <c r="L37" s="48" t="s">
        <v>152</v>
      </c>
      <c r="M37" s="48" t="s">
        <v>37</v>
      </c>
      <c r="N37" s="23">
        <f t="shared" si="11"/>
        <v>44179</v>
      </c>
      <c r="P37" s="48">
        <f t="shared" si="12"/>
        <v>348</v>
      </c>
      <c r="Q37" s="48" t="s">
        <v>153</v>
      </c>
      <c r="R37" s="15">
        <v>12375.417456767304</v>
      </c>
    </row>
    <row r="38" spans="1:18" x14ac:dyDescent="0.4">
      <c r="A38" s="15">
        <f t="shared" si="8"/>
        <v>3.4000000000000023E-2</v>
      </c>
      <c r="B38" s="15">
        <f t="shared" si="13"/>
        <v>46198.136831952557</v>
      </c>
      <c r="C38" s="15">
        <f t="shared" si="3"/>
        <v>17091.011994012821</v>
      </c>
      <c r="D38" s="15">
        <f t="shared" si="14"/>
        <v>46011.49411485975</v>
      </c>
      <c r="E38" s="15">
        <f t="shared" si="4"/>
        <v>16927.891166440684</v>
      </c>
      <c r="F38" s="15">
        <f t="shared" si="15"/>
        <v>45959.50014169822</v>
      </c>
      <c r="G38" s="15">
        <f t="shared" si="5"/>
        <v>16882.635646740739</v>
      </c>
      <c r="H38" s="15">
        <f t="shared" si="6"/>
        <v>47075.743077374071</v>
      </c>
      <c r="I38" s="15">
        <f t="shared" si="7"/>
        <v>17120.754464469646</v>
      </c>
      <c r="J38" s="48" t="s">
        <v>154</v>
      </c>
      <c r="K38" s="48" t="s">
        <v>155</v>
      </c>
      <c r="L38" s="48" t="s">
        <v>156</v>
      </c>
      <c r="M38" s="48" t="s">
        <v>157</v>
      </c>
      <c r="N38" s="23">
        <f t="shared" si="11"/>
        <v>44180</v>
      </c>
      <c r="P38" s="48">
        <f t="shared" si="12"/>
        <v>349</v>
      </c>
      <c r="Q38" s="48" t="s">
        <v>158</v>
      </c>
      <c r="R38" s="15">
        <v>16882.635646740739</v>
      </c>
    </row>
    <row r="39" spans="1:18" x14ac:dyDescent="0.4">
      <c r="A39" s="15">
        <f t="shared" ref="A39:A48" si="16">A38+0.001</f>
        <v>3.5000000000000024E-2</v>
      </c>
      <c r="B39" s="15">
        <f t="shared" si="13"/>
        <v>63289.148825965378</v>
      </c>
      <c r="C39" s="15">
        <f t="shared" si="3"/>
        <v>23374.566508518132</v>
      </c>
      <c r="D39" s="15">
        <f t="shared" si="14"/>
        <v>62939.385281300434</v>
      </c>
      <c r="E39" s="15">
        <f t="shared" si="4"/>
        <v>23069.834122906512</v>
      </c>
      <c r="F39" s="15">
        <f t="shared" si="15"/>
        <v>62842.135788438958</v>
      </c>
      <c r="G39" s="15">
        <f t="shared" si="5"/>
        <v>22985.578731431888</v>
      </c>
      <c r="H39" s="15">
        <f t="shared" si="6"/>
        <v>64196.497541843717</v>
      </c>
      <c r="I39" s="15">
        <f t="shared" si="7"/>
        <v>23131.794871248894</v>
      </c>
      <c r="J39" s="48" t="s">
        <v>159</v>
      </c>
      <c r="K39" s="48" t="s">
        <v>160</v>
      </c>
      <c r="L39" s="48" t="s">
        <v>161</v>
      </c>
      <c r="M39" s="48" t="s">
        <v>162</v>
      </c>
      <c r="N39" s="23">
        <f t="shared" si="11"/>
        <v>44181</v>
      </c>
      <c r="P39" s="48">
        <f t="shared" si="12"/>
        <v>350</v>
      </c>
      <c r="Q39" s="48" t="s">
        <v>163</v>
      </c>
      <c r="R39" s="15">
        <v>22985.578731431888</v>
      </c>
    </row>
    <row r="40" spans="1:18" x14ac:dyDescent="0.4">
      <c r="A40" s="15">
        <f t="shared" si="16"/>
        <v>3.6000000000000025E-2</v>
      </c>
      <c r="B40" s="15">
        <f t="shared" si="13"/>
        <v>86663.71533448351</v>
      </c>
      <c r="C40" s="15">
        <f t="shared" si="3"/>
        <v>31934.025776961818</v>
      </c>
      <c r="D40" s="15">
        <f t="shared" si="14"/>
        <v>86009.219404206946</v>
      </c>
      <c r="E40" s="15">
        <f t="shared" si="4"/>
        <v>31366.216601736989</v>
      </c>
      <c r="F40" s="15">
        <f t="shared" si="15"/>
        <v>85827.714519870846</v>
      </c>
      <c r="G40" s="15">
        <f t="shared" si="5"/>
        <v>31209.952332317742</v>
      </c>
      <c r="H40" s="15">
        <f t="shared" si="6"/>
        <v>87328.292413092611</v>
      </c>
      <c r="I40" s="15">
        <f t="shared" si="7"/>
        <v>31072.990809822411</v>
      </c>
      <c r="J40" s="48" t="s">
        <v>164</v>
      </c>
      <c r="K40" s="48" t="s">
        <v>165</v>
      </c>
      <c r="L40" s="48" t="s">
        <v>166</v>
      </c>
      <c r="M40" s="48" t="s">
        <v>167</v>
      </c>
      <c r="N40" s="23">
        <f t="shared" si="11"/>
        <v>44182</v>
      </c>
      <c r="P40" s="48">
        <f t="shared" si="12"/>
        <v>351</v>
      </c>
      <c r="Q40" s="48" t="s">
        <v>168</v>
      </c>
      <c r="R40" s="15">
        <v>31209.952332317742</v>
      </c>
    </row>
    <row r="41" spans="1:18" x14ac:dyDescent="0.4">
      <c r="A41" s="15">
        <f t="shared" si="16"/>
        <v>3.7000000000000026E-2</v>
      </c>
      <c r="B41" s="15">
        <f t="shared" si="13"/>
        <v>118597.74111144533</v>
      </c>
      <c r="C41" s="15">
        <f t="shared" si="3"/>
        <v>43563.994641851197</v>
      </c>
      <c r="D41" s="15">
        <f t="shared" si="14"/>
        <v>117375.43600594394</v>
      </c>
      <c r="E41" s="15">
        <f t="shared" si="4"/>
        <v>42509.716717442454</v>
      </c>
      <c r="F41" s="15">
        <f t="shared" si="15"/>
        <v>117037.66685218859</v>
      </c>
      <c r="G41" s="15">
        <f t="shared" si="5"/>
        <v>42221.405032920185</v>
      </c>
      <c r="H41" s="15">
        <f t="shared" si="6"/>
        <v>118401.28322291502</v>
      </c>
      <c r="I41" s="15">
        <f t="shared" si="7"/>
        <v>41417.58709236313</v>
      </c>
      <c r="J41" s="48" t="s">
        <v>169</v>
      </c>
      <c r="K41" s="48" t="s">
        <v>170</v>
      </c>
      <c r="L41" s="48" t="s">
        <v>171</v>
      </c>
      <c r="M41" s="48" t="s">
        <v>27</v>
      </c>
      <c r="N41" s="23">
        <f t="shared" si="11"/>
        <v>44183</v>
      </c>
      <c r="P41" s="48">
        <f t="shared" si="12"/>
        <v>352</v>
      </c>
      <c r="Q41" s="48" t="s">
        <v>172</v>
      </c>
      <c r="R41" s="15">
        <v>42221.405032920185</v>
      </c>
    </row>
    <row r="42" spans="1:18" x14ac:dyDescent="0.4">
      <c r="A42" s="15">
        <f t="shared" si="16"/>
        <v>3.8000000000000027E-2</v>
      </c>
      <c r="B42" s="15">
        <f t="shared" si="13"/>
        <v>162161.73575329653</v>
      </c>
      <c r="C42" s="15">
        <f t="shared" si="3"/>
        <v>59310.859425794479</v>
      </c>
      <c r="D42" s="15">
        <f t="shared" si="14"/>
        <v>159885.15272338639</v>
      </c>
      <c r="E42" s="15">
        <f t="shared" si="4"/>
        <v>57362.671953698125</v>
      </c>
      <c r="F42" s="15">
        <f t="shared" si="15"/>
        <v>159259.07188510877</v>
      </c>
      <c r="G42" s="15">
        <f t="shared" si="5"/>
        <v>56834.459912007092</v>
      </c>
      <c r="H42" s="15">
        <f t="shared" si="6"/>
        <v>159818.87031527815</v>
      </c>
      <c r="I42" s="15">
        <f t="shared" si="7"/>
        <v>54638.372100658482</v>
      </c>
      <c r="J42" s="48" t="s">
        <v>173</v>
      </c>
      <c r="K42" s="48" t="s">
        <v>171</v>
      </c>
      <c r="L42" s="48" t="s">
        <v>174</v>
      </c>
      <c r="M42" s="48" t="s">
        <v>175</v>
      </c>
      <c r="N42" s="23">
        <f t="shared" si="11"/>
        <v>44184</v>
      </c>
      <c r="P42" s="48">
        <f t="shared" si="12"/>
        <v>353</v>
      </c>
      <c r="Q42" s="48" t="s">
        <v>102</v>
      </c>
      <c r="R42" s="15">
        <v>56834.459912007092</v>
      </c>
    </row>
    <row r="43" spans="1:18" x14ac:dyDescent="0.4">
      <c r="A43" s="15">
        <f t="shared" si="16"/>
        <v>3.9000000000000028E-2</v>
      </c>
      <c r="B43" s="15">
        <f t="shared" si="13"/>
        <v>221472.595179091</v>
      </c>
      <c r="C43" s="15">
        <f t="shared" si="3"/>
        <v>80530.443085593666</v>
      </c>
      <c r="D43" s="15">
        <f t="shared" si="14"/>
        <v>217247.82467708451</v>
      </c>
      <c r="E43" s="15">
        <f t="shared" si="4"/>
        <v>76953.602423234668</v>
      </c>
      <c r="F43" s="15">
        <f t="shared" si="15"/>
        <v>216093.53179711587</v>
      </c>
      <c r="G43" s="15">
        <f t="shared" si="5"/>
        <v>75994.996915209398</v>
      </c>
      <c r="H43" s="15">
        <f t="shared" si="6"/>
        <v>214457.24241593663</v>
      </c>
      <c r="I43" s="15">
        <f t="shared" si="7"/>
        <v>71104.779174824158</v>
      </c>
      <c r="J43" s="48" t="s">
        <v>176</v>
      </c>
      <c r="K43" s="48" t="s">
        <v>155</v>
      </c>
      <c r="L43" s="48" t="s">
        <v>177</v>
      </c>
      <c r="M43" s="48" t="s">
        <v>130</v>
      </c>
      <c r="N43" s="23">
        <f t="shared" si="11"/>
        <v>44185</v>
      </c>
      <c r="P43" s="48">
        <f t="shared" si="12"/>
        <v>354</v>
      </c>
      <c r="Q43" s="48" t="s">
        <v>178</v>
      </c>
      <c r="R43" s="15">
        <v>75994.996915209398</v>
      </c>
    </row>
    <row r="44" spans="1:18" x14ac:dyDescent="0.4">
      <c r="A44" s="15">
        <f t="shared" si="16"/>
        <v>4.0000000000000029E-2</v>
      </c>
      <c r="B44" s="15">
        <f t="shared" si="13"/>
        <v>302003.03826468467</v>
      </c>
      <c r="C44" s="15">
        <f t="shared" si="3"/>
        <v>108939.07645388332</v>
      </c>
      <c r="D44" s="15">
        <f t="shared" si="14"/>
        <v>294201.42710031918</v>
      </c>
      <c r="E44" s="15">
        <f t="shared" si="4"/>
        <v>102428.85922790924</v>
      </c>
      <c r="F44" s="15">
        <f t="shared" si="15"/>
        <v>292088.52871232526</v>
      </c>
      <c r="G44" s="15">
        <f t="shared" si="5"/>
        <v>100711.07097791653</v>
      </c>
      <c r="H44" s="15">
        <f t="shared" si="6"/>
        <v>285562.02159076079</v>
      </c>
      <c r="I44" s="15">
        <f t="shared" si="7"/>
        <v>90912.144926980545</v>
      </c>
      <c r="J44" s="48" t="s">
        <v>179</v>
      </c>
      <c r="K44" s="48" t="s">
        <v>140</v>
      </c>
      <c r="L44" s="48" t="s">
        <v>120</v>
      </c>
      <c r="M44" s="48" t="s">
        <v>180</v>
      </c>
      <c r="N44" s="23">
        <f t="shared" si="11"/>
        <v>44186</v>
      </c>
      <c r="P44" s="48">
        <f t="shared" si="12"/>
        <v>355</v>
      </c>
      <c r="Q44" s="48" t="s">
        <v>35</v>
      </c>
      <c r="R44" s="15">
        <v>100711.07097791653</v>
      </c>
    </row>
    <row r="45" spans="1:18" x14ac:dyDescent="0.4">
      <c r="A45" s="15">
        <f t="shared" si="16"/>
        <v>4.1000000000000029E-2</v>
      </c>
      <c r="B45" s="15">
        <f t="shared" si="13"/>
        <v>410942.11471856799</v>
      </c>
      <c r="C45" s="15">
        <f t="shared" si="3"/>
        <v>146636.19909602025</v>
      </c>
      <c r="D45" s="15">
        <f t="shared" si="14"/>
        <v>396630.28632822842</v>
      </c>
      <c r="E45" s="15">
        <f t="shared" si="4"/>
        <v>134923.55082801578</v>
      </c>
      <c r="F45" s="15">
        <f t="shared" si="15"/>
        <v>392799.5996902418</v>
      </c>
      <c r="G45" s="15">
        <f t="shared" si="5"/>
        <v>131896.58988598565</v>
      </c>
      <c r="H45" s="15">
        <f t="shared" si="6"/>
        <v>376474.16651774134</v>
      </c>
      <c r="I45" s="15">
        <f t="shared" si="7"/>
        <v>113645.49707382877</v>
      </c>
      <c r="J45" s="48" t="s">
        <v>181</v>
      </c>
      <c r="K45" s="48" t="s">
        <v>182</v>
      </c>
      <c r="L45" s="48" t="s">
        <v>183</v>
      </c>
      <c r="M45" s="48" t="s">
        <v>175</v>
      </c>
      <c r="N45" s="23">
        <f t="shared" si="11"/>
        <v>44187</v>
      </c>
      <c r="P45" s="48">
        <f t="shared" si="12"/>
        <v>356</v>
      </c>
      <c r="Q45" s="48" t="s">
        <v>184</v>
      </c>
      <c r="R45" s="15">
        <v>131896.58988598565</v>
      </c>
    </row>
    <row r="46" spans="1:18" x14ac:dyDescent="0.4">
      <c r="A46" s="15">
        <f t="shared" si="16"/>
        <v>4.200000000000003E-2</v>
      </c>
      <c r="B46" s="15">
        <f t="shared" si="13"/>
        <v>557578.31381458824</v>
      </c>
      <c r="C46" s="15">
        <f t="shared" si="3"/>
        <v>196058.448945296</v>
      </c>
      <c r="D46" s="15">
        <f t="shared" si="14"/>
        <v>531553.8371562442</v>
      </c>
      <c r="E46" s="15">
        <f t="shared" si="4"/>
        <v>175306.72909238911</v>
      </c>
      <c r="F46" s="15">
        <f t="shared" si="15"/>
        <v>524696.18957622745</v>
      </c>
      <c r="G46" s="15">
        <f t="shared" si="5"/>
        <v>170088.89567968191</v>
      </c>
      <c r="H46" s="15">
        <f t="shared" si="6"/>
        <v>490119.6635915701</v>
      </c>
      <c r="I46" s="15">
        <f t="shared" si="7"/>
        <v>138125.90446811251</v>
      </c>
      <c r="J46" s="48" t="s">
        <v>185</v>
      </c>
      <c r="K46" s="48" t="s">
        <v>186</v>
      </c>
      <c r="L46" s="48" t="s">
        <v>187</v>
      </c>
      <c r="M46" s="48" t="s">
        <v>26</v>
      </c>
      <c r="N46" s="23">
        <f t="shared" si="11"/>
        <v>44188</v>
      </c>
      <c r="P46" s="48">
        <f t="shared" si="12"/>
        <v>357</v>
      </c>
      <c r="Q46" s="48" t="s">
        <v>188</v>
      </c>
      <c r="R46" s="15">
        <v>170088.89567968191</v>
      </c>
    </row>
    <row r="47" spans="1:18" x14ac:dyDescent="0.4">
      <c r="A47" s="15">
        <f t="shared" si="16"/>
        <v>4.3000000000000031E-2</v>
      </c>
      <c r="B47" s="15">
        <f t="shared" si="13"/>
        <v>753636.76275988424</v>
      </c>
      <c r="C47" s="15">
        <f t="shared" si="3"/>
        <v>259800.11242451938</v>
      </c>
      <c r="D47" s="15">
        <f t="shared" si="14"/>
        <v>706860.56624863332</v>
      </c>
      <c r="E47" s="15">
        <f t="shared" si="4"/>
        <v>223763.02904911188</v>
      </c>
      <c r="F47" s="15">
        <f t="shared" si="15"/>
        <v>694785.08525590936</v>
      </c>
      <c r="G47" s="15">
        <f t="shared" si="5"/>
        <v>215020.32240732992</v>
      </c>
      <c r="H47" s="15">
        <f t="shared" si="6"/>
        <v>628245.56805968261</v>
      </c>
      <c r="I47" s="15">
        <f t="shared" si="7"/>
        <v>162257.70540183969</v>
      </c>
      <c r="J47" s="48" t="s">
        <v>189</v>
      </c>
      <c r="K47" s="48" t="s">
        <v>190</v>
      </c>
      <c r="L47" s="48" t="s">
        <v>182</v>
      </c>
      <c r="M47" s="48" t="s">
        <v>42</v>
      </c>
      <c r="N47" s="23">
        <f t="shared" si="11"/>
        <v>44189</v>
      </c>
      <c r="P47" s="48">
        <f t="shared" si="12"/>
        <v>358</v>
      </c>
      <c r="Q47" s="48" t="s">
        <v>191</v>
      </c>
      <c r="R47" s="15">
        <v>215020.32240732992</v>
      </c>
    </row>
    <row r="48" spans="1:18" x14ac:dyDescent="0.4">
      <c r="A48" s="15">
        <f t="shared" si="16"/>
        <v>4.4000000000000032E-2</v>
      </c>
      <c r="B48" s="15">
        <f t="shared" si="13"/>
        <v>1013436.8751844036</v>
      </c>
      <c r="C48" s="15">
        <f t="shared" si="3"/>
        <v>340208.44421470386</v>
      </c>
      <c r="D48" s="15">
        <f t="shared" si="14"/>
        <v>930623.5952977452</v>
      </c>
      <c r="E48" s="15">
        <f t="shared" si="4"/>
        <v>279220.19125384907</v>
      </c>
      <c r="F48" s="15">
        <f t="shared" si="15"/>
        <v>909805.40766323928</v>
      </c>
      <c r="G48" s="15">
        <f t="shared" si="5"/>
        <v>265088.28681384039</v>
      </c>
      <c r="H48" s="15">
        <f t="shared" si="6"/>
        <v>790503.2734615223</v>
      </c>
      <c r="I48" s="15">
        <f t="shared" si="7"/>
        <v>183151.01340808696</v>
      </c>
      <c r="J48" s="48" t="s">
        <v>192</v>
      </c>
      <c r="K48" s="48" t="s">
        <v>193</v>
      </c>
      <c r="L48" s="48" t="s">
        <v>194</v>
      </c>
      <c r="M48" s="48" t="s">
        <v>145</v>
      </c>
      <c r="N48" s="23">
        <f t="shared" si="11"/>
        <v>44190</v>
      </c>
      <c r="P48" s="48">
        <f t="shared" si="12"/>
        <v>359</v>
      </c>
      <c r="Q48" s="48" t="s">
        <v>195</v>
      </c>
      <c r="R48" s="15">
        <v>265088.28681384039</v>
      </c>
    </row>
    <row r="49" spans="1:18" x14ac:dyDescent="0.4">
      <c r="A49" s="15">
        <f t="shared" ref="A49:A112" si="17">A48+0.001</f>
        <v>4.5000000000000033E-2</v>
      </c>
      <c r="B49" s="15">
        <f t="shared" si="13"/>
        <v>1353645.3193991075</v>
      </c>
      <c r="C49" s="15">
        <f t="shared" si="3"/>
        <v>438653.70035833656</v>
      </c>
      <c r="D49" s="15">
        <f t="shared" si="14"/>
        <v>1209843.7865515943</v>
      </c>
      <c r="E49" s="15">
        <f t="shared" si="4"/>
        <v>338743.92273132922</v>
      </c>
      <c r="F49" s="15">
        <f t="shared" si="15"/>
        <v>1174893.6944770797</v>
      </c>
      <c r="G49" s="15">
        <f t="shared" si="5"/>
        <v>316892.12135055382</v>
      </c>
      <c r="H49" s="15">
        <f t="shared" si="6"/>
        <v>973654.28686960926</v>
      </c>
      <c r="I49" s="15">
        <f t="shared" si="7"/>
        <v>197653.95112071768</v>
      </c>
      <c r="J49" s="48" t="s">
        <v>196</v>
      </c>
      <c r="K49" s="48" t="s">
        <v>197</v>
      </c>
      <c r="L49" s="48" t="s">
        <v>198</v>
      </c>
      <c r="M49" s="48" t="s">
        <v>161</v>
      </c>
      <c r="N49" s="23">
        <f t="shared" si="11"/>
        <v>44191</v>
      </c>
      <c r="P49" s="48">
        <f t="shared" si="12"/>
        <v>360</v>
      </c>
      <c r="Q49" s="48" t="s">
        <v>127</v>
      </c>
      <c r="R49" s="15">
        <v>316892.12135055382</v>
      </c>
    </row>
    <row r="50" spans="1:18" x14ac:dyDescent="0.4">
      <c r="A50" s="15">
        <f t="shared" si="17"/>
        <v>4.6000000000000034E-2</v>
      </c>
      <c r="B50" s="15">
        <f t="shared" si="13"/>
        <v>1792299.019757444</v>
      </c>
      <c r="C50" s="15">
        <f t="shared" si="3"/>
        <v>554423.44300067751</v>
      </c>
      <c r="D50" s="15">
        <f t="shared" si="14"/>
        <v>1548587.7092829235</v>
      </c>
      <c r="E50" s="15">
        <f t="shared" si="4"/>
        <v>397190.08712040074</v>
      </c>
      <c r="F50" s="15">
        <f t="shared" si="15"/>
        <v>1491785.8158276335</v>
      </c>
      <c r="G50" s="15">
        <f t="shared" si="5"/>
        <v>365151.46557987179</v>
      </c>
      <c r="H50" s="15">
        <f t="shared" si="6"/>
        <v>1171308.2379903269</v>
      </c>
      <c r="I50" s="15">
        <f t="shared" si="7"/>
        <v>203229.10928094597</v>
      </c>
      <c r="J50" s="48" t="s">
        <v>199</v>
      </c>
      <c r="K50" s="48" t="s">
        <v>200</v>
      </c>
      <c r="L50" s="48" t="s">
        <v>201</v>
      </c>
      <c r="M50" s="48" t="s">
        <v>202</v>
      </c>
      <c r="N50" s="23">
        <f t="shared" si="11"/>
        <v>44192</v>
      </c>
      <c r="P50" s="48">
        <f t="shared" si="12"/>
        <v>361</v>
      </c>
      <c r="Q50" s="48" t="s">
        <v>203</v>
      </c>
      <c r="R50" s="15">
        <v>365151.46557987179</v>
      </c>
    </row>
    <row r="51" spans="1:18" x14ac:dyDescent="0.4">
      <c r="A51" s="15">
        <f t="shared" si="17"/>
        <v>4.7000000000000035E-2</v>
      </c>
      <c r="B51" s="15">
        <f t="shared" si="13"/>
        <v>2346722.4627581215</v>
      </c>
      <c r="C51" s="15">
        <f t="shared" si="3"/>
        <v>683357.87837743945</v>
      </c>
      <c r="D51" s="15">
        <f t="shared" si="14"/>
        <v>1945777.7964033242</v>
      </c>
      <c r="E51" s="15">
        <f t="shared" si="4"/>
        <v>447532.45750303334</v>
      </c>
      <c r="F51" s="15">
        <f t="shared" si="15"/>
        <v>1856937.2814075053</v>
      </c>
      <c r="G51" s="15">
        <f t="shared" si="5"/>
        <v>403362.54667501012</v>
      </c>
      <c r="H51" s="15">
        <f t="shared" si="6"/>
        <v>1374537.3472712729</v>
      </c>
      <c r="I51" s="15">
        <f t="shared" si="7"/>
        <v>198825.59046660084</v>
      </c>
      <c r="J51" s="48" t="s">
        <v>84</v>
      </c>
      <c r="K51" s="48" t="s">
        <v>198</v>
      </c>
      <c r="L51" s="48" t="s">
        <v>204</v>
      </c>
      <c r="M51" s="48" t="s">
        <v>74</v>
      </c>
      <c r="N51" s="23">
        <f t="shared" si="11"/>
        <v>44193</v>
      </c>
      <c r="P51" s="48">
        <f t="shared" si="12"/>
        <v>362</v>
      </c>
      <c r="Q51" s="48" t="s">
        <v>170</v>
      </c>
      <c r="R51" s="15">
        <v>403362.54667501012</v>
      </c>
    </row>
    <row r="52" spans="1:18" x14ac:dyDescent="0.4">
      <c r="A52" s="15">
        <f t="shared" si="17"/>
        <v>4.8000000000000036E-2</v>
      </c>
      <c r="B52" s="15">
        <f t="shared" si="13"/>
        <v>3030080.341135561</v>
      </c>
      <c r="C52" s="15">
        <f t="shared" si="3"/>
        <v>816662.40311795333</v>
      </c>
      <c r="D52" s="15">
        <f t="shared" si="14"/>
        <v>2393310.2539063576</v>
      </c>
      <c r="E52" s="15">
        <f t="shared" si="4"/>
        <v>482175.92612130521</v>
      </c>
      <c r="F52" s="15">
        <f t="shared" si="15"/>
        <v>2260299.8280825154</v>
      </c>
      <c r="G52" s="15">
        <f t="shared" si="5"/>
        <v>425308.37324169558</v>
      </c>
      <c r="H52" s="15">
        <f t="shared" si="6"/>
        <v>1573362.9377378738</v>
      </c>
      <c r="I52" s="15">
        <f t="shared" si="7"/>
        <v>185276.90804060549</v>
      </c>
      <c r="J52" s="48" t="s">
        <v>205</v>
      </c>
      <c r="K52" s="48" t="s">
        <v>206</v>
      </c>
      <c r="L52" s="48" t="s">
        <v>207</v>
      </c>
      <c r="M52" s="48" t="s">
        <v>167</v>
      </c>
      <c r="N52" s="23">
        <f t="shared" si="11"/>
        <v>44194</v>
      </c>
      <c r="P52" s="48">
        <f t="shared" si="12"/>
        <v>363</v>
      </c>
      <c r="Q52" s="48" t="s">
        <v>208</v>
      </c>
      <c r="R52" s="15">
        <v>425308.37324169558</v>
      </c>
    </row>
    <row r="53" spans="1:18" x14ac:dyDescent="0.4">
      <c r="A53" s="15">
        <f t="shared" si="17"/>
        <v>4.9000000000000037E-2</v>
      </c>
      <c r="B53" s="15">
        <f t="shared" si="13"/>
        <v>3846742.7442535143</v>
      </c>
      <c r="C53" s="15">
        <f t="shared" si="3"/>
        <v>940710.27429942321</v>
      </c>
      <c r="D53" s="15">
        <f t="shared" si="14"/>
        <v>2875486.1800276628</v>
      </c>
      <c r="E53" s="15">
        <f t="shared" si="4"/>
        <v>495075.91387748253</v>
      </c>
      <c r="F53" s="15">
        <f t="shared" si="15"/>
        <v>2685608.201324211</v>
      </c>
      <c r="G53" s="15">
        <f t="shared" si="5"/>
        <v>426997.04529943829</v>
      </c>
      <c r="H53" s="15">
        <f t="shared" si="6"/>
        <v>1758639.8457784792</v>
      </c>
      <c r="I53" s="15">
        <f t="shared" si="7"/>
        <v>164983.73045785376</v>
      </c>
      <c r="J53" s="48" t="s">
        <v>209</v>
      </c>
      <c r="K53" s="48" t="s">
        <v>210</v>
      </c>
      <c r="L53" s="48" t="s">
        <v>211</v>
      </c>
      <c r="M53" s="48" t="s">
        <v>212</v>
      </c>
      <c r="N53" s="23">
        <f t="shared" si="11"/>
        <v>44195</v>
      </c>
      <c r="P53" s="48">
        <f t="shared" si="12"/>
        <v>364</v>
      </c>
      <c r="Q53" s="48" t="s">
        <v>213</v>
      </c>
      <c r="R53" s="15">
        <v>426997.04529943829</v>
      </c>
    </row>
    <row r="54" spans="1:18" x14ac:dyDescent="0.4">
      <c r="A54" s="15">
        <f t="shared" si="17"/>
        <v>5.0000000000000037E-2</v>
      </c>
      <c r="B54" s="15">
        <f t="shared" si="13"/>
        <v>4787453.0185529375</v>
      </c>
      <c r="C54" s="15">
        <f t="shared" si="3"/>
        <v>1038750.7709779842</v>
      </c>
      <c r="D54" s="15">
        <f t="shared" si="14"/>
        <v>3370562.0939051453</v>
      </c>
      <c r="E54" s="15">
        <f t="shared" si="4"/>
        <v>483812.87210509414</v>
      </c>
      <c r="F54" s="15">
        <f t="shared" si="15"/>
        <v>3112605.2466236493</v>
      </c>
      <c r="G54" s="15">
        <f t="shared" si="5"/>
        <v>408108.74954907177</v>
      </c>
      <c r="H54" s="15">
        <f t="shared" si="6"/>
        <v>1923623.576236333</v>
      </c>
      <c r="I54" s="15">
        <f t="shared" si="7"/>
        <v>141074.81138329161</v>
      </c>
      <c r="J54" s="52" t="s">
        <v>219</v>
      </c>
      <c r="K54" s="52" t="s">
        <v>220</v>
      </c>
      <c r="L54" s="52" t="s">
        <v>218</v>
      </c>
      <c r="M54" s="52" t="s">
        <v>221</v>
      </c>
      <c r="N54" s="23">
        <f t="shared" si="11"/>
        <v>44196</v>
      </c>
      <c r="P54" s="48">
        <f t="shared" si="12"/>
        <v>365</v>
      </c>
      <c r="Q54" s="48" t="s">
        <v>222</v>
      </c>
      <c r="R54" s="15">
        <v>408108.74954907177</v>
      </c>
    </row>
    <row r="55" spans="1:18" x14ac:dyDescent="0.4">
      <c r="A55" s="15">
        <f t="shared" si="17"/>
        <v>5.1000000000000038E-2</v>
      </c>
      <c r="B55" s="15">
        <f t="shared" si="13"/>
        <v>5826203.7895309217</v>
      </c>
      <c r="C55" s="15">
        <f t="shared" si="3"/>
        <v>1094812.2061667312</v>
      </c>
      <c r="D55" s="15">
        <f t="shared" si="14"/>
        <v>3854374.9660102394</v>
      </c>
      <c r="E55" s="15">
        <f t="shared" si="4"/>
        <v>450504.37579968991</v>
      </c>
      <c r="F55" s="15">
        <f t="shared" si="15"/>
        <v>3520713.996172721</v>
      </c>
      <c r="G55" s="15">
        <f t="shared" si="5"/>
        <v>372117.7986221523</v>
      </c>
      <c r="H55" s="15">
        <f t="shared" si="6"/>
        <v>2064698.3876196246</v>
      </c>
      <c r="I55" s="15">
        <f t="shared" si="7"/>
        <v>116507.73076760047</v>
      </c>
      <c r="J55" s="55" t="s">
        <v>225</v>
      </c>
      <c r="K55" s="55" t="s">
        <v>223</v>
      </c>
      <c r="L55" s="55" t="s">
        <v>224</v>
      </c>
      <c r="M55" s="55" t="s">
        <v>226</v>
      </c>
      <c r="N55" s="23">
        <f t="shared" si="11"/>
        <v>44197</v>
      </c>
      <c r="P55" s="48">
        <f t="shared" si="12"/>
        <v>366</v>
      </c>
      <c r="Q55" s="48" t="s">
        <v>227</v>
      </c>
      <c r="R55" s="15">
        <v>372117.7986221523</v>
      </c>
    </row>
    <row r="56" spans="1:18" x14ac:dyDescent="0.4">
      <c r="A56" s="15">
        <f t="shared" si="17"/>
        <v>5.2000000000000039E-2</v>
      </c>
      <c r="B56" s="15">
        <f t="shared" si="13"/>
        <v>6921015.9956976529</v>
      </c>
      <c r="C56" s="15">
        <f t="shared" si="3"/>
        <v>1098690.5237466348</v>
      </c>
      <c r="D56" s="15">
        <f t="shared" si="14"/>
        <v>4304879.3418099293</v>
      </c>
      <c r="E56" s="15">
        <f t="shared" si="4"/>
        <v>401004.45181406755</v>
      </c>
      <c r="F56" s="15">
        <f t="shared" si="15"/>
        <v>3892831.7947948733</v>
      </c>
      <c r="G56" s="15">
        <f t="shared" si="5"/>
        <v>325015.02914653532</v>
      </c>
      <c r="H56" s="15">
        <f t="shared" si="6"/>
        <v>2181206.1183872251</v>
      </c>
      <c r="I56" s="15">
        <f t="shared" si="7"/>
        <v>93486.632832544856</v>
      </c>
      <c r="J56" s="55" t="s">
        <v>229</v>
      </c>
      <c r="K56" s="55" t="s">
        <v>230</v>
      </c>
      <c r="L56" s="55" t="s">
        <v>228</v>
      </c>
      <c r="M56" s="55" t="s">
        <v>231</v>
      </c>
      <c r="N56" s="23">
        <f t="shared" si="11"/>
        <v>44198</v>
      </c>
      <c r="P56" s="48">
        <f t="shared" si="12"/>
        <v>367</v>
      </c>
      <c r="Q56" s="48" t="s">
        <v>232</v>
      </c>
      <c r="R56" s="15">
        <v>325015.02914653532</v>
      </c>
    </row>
    <row r="57" spans="1:18" x14ac:dyDescent="0.4">
      <c r="A57" s="15">
        <f t="shared" si="17"/>
        <v>5.300000000000004E-2</v>
      </c>
      <c r="B57" s="15">
        <f t="shared" si="13"/>
        <v>8019706.5194442878</v>
      </c>
      <c r="C57" s="15">
        <f t="shared" si="3"/>
        <v>1049651.1858264254</v>
      </c>
      <c r="D57" s="15">
        <f t="shared" si="14"/>
        <v>4705883.7936239969</v>
      </c>
      <c r="E57" s="15">
        <f t="shared" si="4"/>
        <v>342874.96298323479</v>
      </c>
      <c r="F57" s="15">
        <f t="shared" si="15"/>
        <v>4217846.8239414087</v>
      </c>
      <c r="G57" s="15">
        <f t="shared" si="5"/>
        <v>273379.32890764344</v>
      </c>
      <c r="H57" s="15">
        <f t="shared" si="6"/>
        <v>2274692.7512197699</v>
      </c>
      <c r="I57" s="15">
        <f t="shared" si="7"/>
        <v>73295.511752782855</v>
      </c>
      <c r="J57" s="56" t="s">
        <v>233</v>
      </c>
      <c r="K57" s="56" t="s">
        <v>235</v>
      </c>
      <c r="L57" s="56" t="s">
        <v>234</v>
      </c>
      <c r="M57" s="56" t="s">
        <v>236</v>
      </c>
      <c r="N57" s="23">
        <f t="shared" si="11"/>
        <v>44199</v>
      </c>
      <c r="P57" s="48">
        <f t="shared" si="12"/>
        <v>368</v>
      </c>
      <c r="Q57" s="48" t="s">
        <v>237</v>
      </c>
      <c r="R57" s="15">
        <v>273379.32890764344</v>
      </c>
    </row>
    <row r="58" spans="1:18" x14ac:dyDescent="0.4">
      <c r="A58" s="15">
        <f t="shared" si="17"/>
        <v>5.4000000000000041E-2</v>
      </c>
      <c r="B58" s="15">
        <f t="shared" si="13"/>
        <v>9069357.7052707132</v>
      </c>
      <c r="C58" s="15">
        <f t="shared" si="3"/>
        <v>956709.48485138267</v>
      </c>
      <c r="D58" s="15">
        <f t="shared" si="14"/>
        <v>5048758.7566072317</v>
      </c>
      <c r="E58" s="15">
        <f t="shared" si="4"/>
        <v>283235.15978279896</v>
      </c>
      <c r="F58" s="15">
        <f t="shared" si="15"/>
        <v>4491226.1528490521</v>
      </c>
      <c r="G58" s="15">
        <f t="shared" si="5"/>
        <v>222754.0276096249</v>
      </c>
      <c r="H58" s="15">
        <f t="shared" si="6"/>
        <v>2347988.2629725528</v>
      </c>
      <c r="I58" s="15">
        <f t="shared" si="7"/>
        <v>56427.771968615707</v>
      </c>
      <c r="J58" s="57" t="s">
        <v>238</v>
      </c>
      <c r="K58" s="57" t="s">
        <v>240</v>
      </c>
      <c r="L58" s="57" t="s">
        <v>239</v>
      </c>
      <c r="M58" s="57" t="s">
        <v>241</v>
      </c>
      <c r="N58" s="23">
        <f t="shared" si="11"/>
        <v>44200</v>
      </c>
      <c r="P58" s="48">
        <f t="shared" si="12"/>
        <v>369</v>
      </c>
      <c r="Q58" s="48" t="s">
        <v>242</v>
      </c>
      <c r="R58" s="15">
        <v>222754.0276096249</v>
      </c>
    </row>
    <row r="59" spans="1:18" x14ac:dyDescent="0.4">
      <c r="A59" s="15">
        <f t="shared" si="17"/>
        <v>5.5000000000000042E-2</v>
      </c>
      <c r="B59" s="15">
        <f t="shared" si="13"/>
        <v>10026067.190122096</v>
      </c>
      <c r="C59" s="15">
        <f t="shared" si="3"/>
        <v>835317.72479590774</v>
      </c>
      <c r="D59" s="15">
        <f t="shared" si="14"/>
        <v>5331993.9163900306</v>
      </c>
      <c r="E59" s="15">
        <f t="shared" si="4"/>
        <v>227379.51490389369</v>
      </c>
      <c r="F59" s="15">
        <f t="shared" si="15"/>
        <v>4713980.180458677</v>
      </c>
      <c r="G59" s="15">
        <f t="shared" si="5"/>
        <v>176850.46646066289</v>
      </c>
      <c r="H59" s="15">
        <f t="shared" si="6"/>
        <v>2404416.0349411685</v>
      </c>
      <c r="I59" s="15">
        <f t="shared" si="7"/>
        <v>42835.540076126345</v>
      </c>
      <c r="J59" s="58" t="s">
        <v>243</v>
      </c>
      <c r="K59" s="58" t="s">
        <v>244</v>
      </c>
      <c r="L59" s="58" t="s">
        <v>328</v>
      </c>
      <c r="M59" s="58" t="s">
        <v>245</v>
      </c>
      <c r="N59" s="23">
        <f t="shared" si="11"/>
        <v>44201</v>
      </c>
      <c r="P59" s="48">
        <f t="shared" si="12"/>
        <v>370</v>
      </c>
      <c r="Q59" s="48" t="s">
        <v>246</v>
      </c>
      <c r="R59" s="15">
        <v>176850.46646066289</v>
      </c>
    </row>
    <row r="60" spans="1:18" x14ac:dyDescent="0.4">
      <c r="A60" s="15">
        <f t="shared" si="17"/>
        <v>5.6000000000000043E-2</v>
      </c>
      <c r="B60" s="15">
        <f t="shared" si="13"/>
        <v>10861384.914918004</v>
      </c>
      <c r="C60" s="15">
        <f t="shared" si="3"/>
        <v>702399.19453928992</v>
      </c>
      <c r="D60" s="15">
        <f t="shared" si="14"/>
        <v>5559373.4312939243</v>
      </c>
      <c r="E60" s="15">
        <f t="shared" si="4"/>
        <v>178388.62935795076</v>
      </c>
      <c r="F60" s="15">
        <f t="shared" si="15"/>
        <v>4890830.6469193399</v>
      </c>
      <c r="G60" s="15">
        <f t="shared" si="5"/>
        <v>137533.37857465912</v>
      </c>
      <c r="H60" s="15">
        <f t="shared" si="6"/>
        <v>2447251.5750172948</v>
      </c>
      <c r="I60" s="15">
        <f t="shared" si="7"/>
        <v>32171.695798047818</v>
      </c>
      <c r="J60" s="60" t="s">
        <v>250</v>
      </c>
      <c r="K60" s="60" t="s">
        <v>252</v>
      </c>
      <c r="L60" s="60" t="s">
        <v>251</v>
      </c>
      <c r="M60" s="60" t="s">
        <v>253</v>
      </c>
      <c r="N60" s="23">
        <f t="shared" si="11"/>
        <v>44202</v>
      </c>
      <c r="P60" s="48">
        <f t="shared" si="12"/>
        <v>371</v>
      </c>
      <c r="Q60" s="48" t="s">
        <v>254</v>
      </c>
      <c r="R60" s="15">
        <v>137533.37857465912</v>
      </c>
    </row>
    <row r="61" spans="1:18" x14ac:dyDescent="0.4">
      <c r="A61" s="15">
        <f t="shared" si="17"/>
        <v>5.7000000000000044E-2</v>
      </c>
      <c r="B61" s="15">
        <f t="shared" si="13"/>
        <v>11563784.109457294</v>
      </c>
      <c r="C61" s="15">
        <f t="shared" si="3"/>
        <v>572184.6372043509</v>
      </c>
      <c r="D61" s="15">
        <f t="shared" si="14"/>
        <v>5737762.0606518751</v>
      </c>
      <c r="E61" s="15">
        <f t="shared" si="4"/>
        <v>137444.51281339675</v>
      </c>
      <c r="F61" s="15">
        <f t="shared" si="15"/>
        <v>5028364.025493999</v>
      </c>
      <c r="G61" s="15">
        <f t="shared" si="5"/>
        <v>105247.41174673196</v>
      </c>
      <c r="H61" s="15">
        <f t="shared" si="6"/>
        <v>2479423.2708153427</v>
      </c>
      <c r="I61" s="15">
        <f t="shared" si="7"/>
        <v>23969.165931186639</v>
      </c>
      <c r="J61" s="61" t="s">
        <v>259</v>
      </c>
      <c r="K61" s="61" t="s">
        <v>258</v>
      </c>
      <c r="L61" s="61" t="s">
        <v>257</v>
      </c>
      <c r="M61" s="61" t="s">
        <v>256</v>
      </c>
      <c r="N61" s="23">
        <f t="shared" si="11"/>
        <v>44203</v>
      </c>
      <c r="P61" s="48">
        <f t="shared" si="12"/>
        <v>372</v>
      </c>
      <c r="Q61" s="48" t="s">
        <v>255</v>
      </c>
      <c r="R61" s="15">
        <v>105247.41174673196</v>
      </c>
    </row>
    <row r="62" spans="1:18" x14ac:dyDescent="0.4">
      <c r="A62" s="15">
        <f t="shared" si="17"/>
        <v>5.8000000000000045E-2</v>
      </c>
      <c r="B62" s="15">
        <f t="shared" si="13"/>
        <v>12135968.746661644</v>
      </c>
      <c r="C62" s="15">
        <f t="shared" si="3"/>
        <v>454182.18826568685</v>
      </c>
      <c r="D62" s="15">
        <f t="shared" si="14"/>
        <v>5875206.5734652719</v>
      </c>
      <c r="E62" s="15">
        <f t="shared" si="4"/>
        <v>104429.34581464529</v>
      </c>
      <c r="F62" s="15">
        <f t="shared" si="15"/>
        <v>5133611.437240731</v>
      </c>
      <c r="G62" s="15">
        <f t="shared" si="5"/>
        <v>79551.608540430665</v>
      </c>
      <c r="H62" s="15">
        <f t="shared" si="6"/>
        <v>2503392.4367465293</v>
      </c>
      <c r="I62" s="15">
        <f t="shared" si="7"/>
        <v>17751.231711242348</v>
      </c>
      <c r="J62" s="62" t="s">
        <v>260</v>
      </c>
      <c r="K62" s="62" t="s">
        <v>263</v>
      </c>
      <c r="L62" s="62" t="s">
        <v>264</v>
      </c>
      <c r="M62" s="62" t="s">
        <v>261</v>
      </c>
      <c r="N62" s="23">
        <f t="shared" si="11"/>
        <v>44204</v>
      </c>
      <c r="P62" s="48">
        <f t="shared" si="12"/>
        <v>373</v>
      </c>
      <c r="Q62" s="48" t="s">
        <v>262</v>
      </c>
      <c r="R62" s="15">
        <v>79551.608540430665</v>
      </c>
    </row>
    <row r="63" spans="1:18" x14ac:dyDescent="0.4">
      <c r="A63" s="15">
        <f t="shared" si="17"/>
        <v>5.9000000000000045E-2</v>
      </c>
      <c r="B63" s="15">
        <f t="shared" si="13"/>
        <v>12590150.934927331</v>
      </c>
      <c r="C63" s="15">
        <f t="shared" si="3"/>
        <v>353153.70413991436</v>
      </c>
      <c r="D63" s="15">
        <f t="shared" si="14"/>
        <v>5979635.9192799171</v>
      </c>
      <c r="E63" s="15">
        <f t="shared" si="4"/>
        <v>78505.808266889304</v>
      </c>
      <c r="F63" s="15">
        <f t="shared" si="15"/>
        <v>5213163.0457811616</v>
      </c>
      <c r="G63" s="15">
        <f t="shared" si="5"/>
        <v>59569.597568986937</v>
      </c>
      <c r="H63" s="15">
        <f t="shared" si="6"/>
        <v>2521143.6684577717</v>
      </c>
      <c r="I63" s="15">
        <f t="shared" si="7"/>
        <v>13088.037374221254</v>
      </c>
      <c r="J63" s="63" t="s">
        <v>265</v>
      </c>
      <c r="K63" s="63" t="s">
        <v>270</v>
      </c>
      <c r="L63" s="63" t="s">
        <v>266</v>
      </c>
      <c r="M63" s="63" t="s">
        <v>269</v>
      </c>
      <c r="N63" s="23">
        <f t="shared" si="11"/>
        <v>44205</v>
      </c>
      <c r="P63" s="48">
        <f t="shared" si="12"/>
        <v>374</v>
      </c>
      <c r="Q63" s="48" t="s">
        <v>268</v>
      </c>
      <c r="R63" s="15">
        <v>59569.597568986937</v>
      </c>
    </row>
    <row r="64" spans="1:18" x14ac:dyDescent="0.4">
      <c r="A64" s="15">
        <f t="shared" si="17"/>
        <v>6.0000000000000046E-2</v>
      </c>
      <c r="B64" s="15">
        <f t="shared" si="13"/>
        <v>12943304.639067246</v>
      </c>
      <c r="C64" s="15">
        <f t="shared" si="3"/>
        <v>270218.07038021274</v>
      </c>
      <c r="D64" s="15">
        <f t="shared" si="14"/>
        <v>6058141.7275468064</v>
      </c>
      <c r="E64" s="15">
        <f t="shared" si="4"/>
        <v>58547.234778992832</v>
      </c>
      <c r="F64" s="15">
        <f t="shared" si="15"/>
        <v>5272732.6433501486</v>
      </c>
      <c r="G64" s="15">
        <f t="shared" si="5"/>
        <v>44295.052870310843</v>
      </c>
      <c r="H64" s="15">
        <f t="shared" si="6"/>
        <v>2534231.7058319929</v>
      </c>
      <c r="I64" s="15">
        <f t="shared" si="7"/>
        <v>9618.2724847048521</v>
      </c>
      <c r="J64" s="64" t="s">
        <v>271</v>
      </c>
      <c r="K64" s="64" t="s">
        <v>275</v>
      </c>
      <c r="L64" s="64" t="s">
        <v>272</v>
      </c>
      <c r="M64" s="64" t="s">
        <v>274</v>
      </c>
      <c r="N64" s="23">
        <f t="shared" si="11"/>
        <v>44206</v>
      </c>
      <c r="P64" s="48">
        <f t="shared" si="12"/>
        <v>375</v>
      </c>
      <c r="Q64" s="48" t="s">
        <v>273</v>
      </c>
      <c r="R64" s="15">
        <v>44295.052870310843</v>
      </c>
    </row>
    <row r="65" spans="1:27" x14ac:dyDescent="0.4">
      <c r="A65" s="15">
        <f t="shared" si="17"/>
        <v>6.1000000000000047E-2</v>
      </c>
      <c r="B65" s="15">
        <f t="shared" si="13"/>
        <v>13213522.709447458</v>
      </c>
      <c r="C65" s="15">
        <f t="shared" si="3"/>
        <v>204226.37333990447</v>
      </c>
      <c r="D65" s="15">
        <f t="shared" si="14"/>
        <v>6116688.9623257993</v>
      </c>
      <c r="E65" s="15">
        <f t="shared" si="4"/>
        <v>43402.733204934746</v>
      </c>
      <c r="F65" s="15">
        <f t="shared" si="15"/>
        <v>5317027.6962204594</v>
      </c>
      <c r="G65" s="15">
        <f t="shared" si="5"/>
        <v>32765.698261100799</v>
      </c>
      <c r="H65" s="15">
        <f t="shared" si="6"/>
        <v>2543849.9783166978</v>
      </c>
      <c r="I65" s="15">
        <f t="shared" si="7"/>
        <v>7051.3629229329526</v>
      </c>
      <c r="J65" s="65" t="s">
        <v>276</v>
      </c>
      <c r="K65" s="65" t="s">
        <v>277</v>
      </c>
      <c r="L65" s="65" t="s">
        <v>278</v>
      </c>
      <c r="M65" s="65" t="s">
        <v>279</v>
      </c>
      <c r="N65" s="23">
        <f t="shared" si="11"/>
        <v>44207</v>
      </c>
      <c r="P65" s="48">
        <f t="shared" si="12"/>
        <v>376</v>
      </c>
      <c r="Q65" s="48" t="s">
        <v>280</v>
      </c>
      <c r="R65" s="15">
        <v>32765.698261100799</v>
      </c>
    </row>
    <row r="66" spans="1:27" x14ac:dyDescent="0.4">
      <c r="A66" s="15">
        <f t="shared" si="17"/>
        <v>6.2000000000000048E-2</v>
      </c>
      <c r="B66" s="15">
        <f t="shared" si="13"/>
        <v>13417749.082787363</v>
      </c>
      <c r="C66" s="15">
        <f t="shared" si="3"/>
        <v>152917.551520098</v>
      </c>
      <c r="D66" s="15">
        <f t="shared" si="14"/>
        <v>6160091.695530734</v>
      </c>
      <c r="E66" s="15">
        <f t="shared" si="4"/>
        <v>32033.4230449358</v>
      </c>
      <c r="F66" s="15">
        <f t="shared" si="15"/>
        <v>5349793.3944815602</v>
      </c>
      <c r="G66" s="15">
        <f t="shared" si="5"/>
        <v>24143.822913874872</v>
      </c>
      <c r="H66" s="15">
        <f t="shared" si="6"/>
        <v>2550901.3412396307</v>
      </c>
      <c r="I66" s="15">
        <f t="shared" si="7"/>
        <v>5160.3785067233257</v>
      </c>
      <c r="J66" s="66" t="s">
        <v>281</v>
      </c>
      <c r="K66" s="67" t="s">
        <v>285</v>
      </c>
      <c r="L66" s="66" t="s">
        <v>282</v>
      </c>
      <c r="M66" s="68" t="s">
        <v>284</v>
      </c>
      <c r="N66" s="23">
        <f t="shared" si="11"/>
        <v>44208</v>
      </c>
      <c r="P66" s="48">
        <f t="shared" si="12"/>
        <v>377</v>
      </c>
      <c r="Q66" s="48" t="s">
        <v>283</v>
      </c>
      <c r="R66" s="15">
        <v>24143.822913874872</v>
      </c>
    </row>
    <row r="67" spans="1:27" x14ac:dyDescent="0.4">
      <c r="A67" s="15">
        <f t="shared" si="17"/>
        <v>6.3000000000000042E-2</v>
      </c>
      <c r="B67" s="15">
        <f t="shared" si="13"/>
        <v>13570666.634307461</v>
      </c>
      <c r="C67" s="15">
        <f t="shared" si="3"/>
        <v>113701.28035491146</v>
      </c>
      <c r="D67" s="15">
        <f t="shared" si="14"/>
        <v>6192125.1185756698</v>
      </c>
      <c r="E67" s="15">
        <f t="shared" si="4"/>
        <v>23565.055920314975</v>
      </c>
      <c r="F67" s="15">
        <f t="shared" si="15"/>
        <v>5373937.2173954351</v>
      </c>
      <c r="G67" s="15">
        <f t="shared" si="5"/>
        <v>17740.091783920303</v>
      </c>
      <c r="H67" s="15">
        <f t="shared" si="6"/>
        <v>2556061.719746354</v>
      </c>
      <c r="I67" s="15">
        <f t="shared" si="7"/>
        <v>3771.6226601861417</v>
      </c>
      <c r="J67" s="68" t="s">
        <v>290</v>
      </c>
      <c r="K67" s="68" t="s">
        <v>289</v>
      </c>
      <c r="L67" s="68" t="s">
        <v>288</v>
      </c>
      <c r="M67" s="68" t="s">
        <v>287</v>
      </c>
      <c r="N67" s="23">
        <f t="shared" si="11"/>
        <v>44209</v>
      </c>
      <c r="P67" s="48">
        <f t="shared" si="12"/>
        <v>378</v>
      </c>
      <c r="Q67" s="48" t="s">
        <v>286</v>
      </c>
      <c r="R67" s="15">
        <v>17740.091783920303</v>
      </c>
    </row>
    <row r="68" spans="1:27" x14ac:dyDescent="0.4">
      <c r="A68" s="15">
        <f t="shared" si="17"/>
        <v>6.4000000000000043E-2</v>
      </c>
      <c r="B68" s="15">
        <f t="shared" ref="B68:B99" si="18">$B$2/(($B$2-1)*EXP(-$A68*$P$5)+1)</f>
        <v>13684367.914662372</v>
      </c>
      <c r="C68" s="15">
        <f t="shared" si="3"/>
        <v>84103.26122219488</v>
      </c>
      <c r="D68" s="15">
        <f t="shared" ref="D68:D99" si="19">$D$2/(($D$2-1)*EXP(-$A68*$P$5)+1)</f>
        <v>6215690.1744959848</v>
      </c>
      <c r="E68" s="15">
        <f t="shared" si="4"/>
        <v>17293.691124466248</v>
      </c>
      <c r="F68" s="17">
        <f>$F$2/(($F$2-1)*EXP(-$A68*$P$5)+1)</f>
        <v>5391677.3091793554</v>
      </c>
      <c r="G68" s="15">
        <f t="shared" si="5"/>
        <v>13007.582715977915</v>
      </c>
      <c r="H68" s="15">
        <f t="shared" si="6"/>
        <v>2559833.3424065402</v>
      </c>
      <c r="I68" s="15">
        <f t="shared" si="7"/>
        <v>2754.0018413495272</v>
      </c>
      <c r="J68" s="69" t="s">
        <v>295</v>
      </c>
      <c r="K68" s="69" t="s">
        <v>294</v>
      </c>
      <c r="L68" s="69" t="s">
        <v>293</v>
      </c>
      <c r="M68" s="69" t="s">
        <v>292</v>
      </c>
      <c r="N68" s="23">
        <f t="shared" si="11"/>
        <v>44210</v>
      </c>
      <c r="P68" s="48">
        <f t="shared" si="12"/>
        <v>379</v>
      </c>
      <c r="Q68" s="48" t="s">
        <v>291</v>
      </c>
      <c r="R68" s="15">
        <v>13007.582715977915</v>
      </c>
    </row>
    <row r="69" spans="1:27" x14ac:dyDescent="0.4">
      <c r="A69" s="15">
        <f t="shared" si="17"/>
        <v>6.5000000000000044E-2</v>
      </c>
      <c r="B69" s="15">
        <f t="shared" si="18"/>
        <v>13768471.175884567</v>
      </c>
      <c r="C69" s="15">
        <f t="shared" ref="C69:C127" si="20">B70-B69</f>
        <v>61970.799219714478</v>
      </c>
      <c r="D69" s="15">
        <f t="shared" si="19"/>
        <v>6232983.865620451</v>
      </c>
      <c r="E69" s="15">
        <f t="shared" ref="E69:E127" si="21">D70-D69</f>
        <v>12668.906149812974</v>
      </c>
      <c r="F69" s="15">
        <f t="shared" ref="F69:F99" si="22">$F$2/(($F$2-1)*EXP(-$A69*$P$5)+1)</f>
        <v>5404684.8918953333</v>
      </c>
      <c r="G69" s="15">
        <f t="shared" ref="G69:G127" si="23">F70-F69</f>
        <v>9522.9295189538971</v>
      </c>
      <c r="H69" s="15">
        <f t="shared" ref="H69:H127" si="24">$H$2/(($H$2-1)*EXP(-$A69*$P$6)+1)</f>
        <v>2562587.3442478897</v>
      </c>
      <c r="I69" s="15">
        <f t="shared" ref="I69:I127" si="25">H70-H69</f>
        <v>2009.5568514959887</v>
      </c>
      <c r="J69" s="70" t="s">
        <v>297</v>
      </c>
      <c r="K69" s="70" t="s">
        <v>298</v>
      </c>
      <c r="L69" s="70" t="s">
        <v>327</v>
      </c>
      <c r="M69" s="70" t="s">
        <v>299</v>
      </c>
      <c r="N69" s="23">
        <f t="shared" si="11"/>
        <v>44211</v>
      </c>
      <c r="P69" s="48">
        <f t="shared" si="12"/>
        <v>380</v>
      </c>
      <c r="Q69" s="48" t="s">
        <v>296</v>
      </c>
      <c r="R69" s="15">
        <v>9522.9295189538971</v>
      </c>
    </row>
    <row r="70" spans="1:27" x14ac:dyDescent="0.4">
      <c r="A70" s="15">
        <f t="shared" si="17"/>
        <v>6.6000000000000045E-2</v>
      </c>
      <c r="B70" s="15">
        <f t="shared" si="18"/>
        <v>13830441.975104282</v>
      </c>
      <c r="C70" s="15">
        <f t="shared" si="20"/>
        <v>45533.164493186399</v>
      </c>
      <c r="D70" s="15">
        <f t="shared" si="19"/>
        <v>6245652.771770264</v>
      </c>
      <c r="E70" s="15">
        <f t="shared" si="21"/>
        <v>9268.8944174740463</v>
      </c>
      <c r="F70" s="15">
        <f t="shared" si="22"/>
        <v>5414207.8214142872</v>
      </c>
      <c r="G70" s="15">
        <f t="shared" si="23"/>
        <v>6963.9605848826468</v>
      </c>
      <c r="H70" s="15">
        <f t="shared" si="24"/>
        <v>2564596.9010993857</v>
      </c>
      <c r="I70" s="15">
        <f t="shared" si="25"/>
        <v>1465.6068992968649</v>
      </c>
      <c r="J70" s="72" t="s">
        <v>305</v>
      </c>
      <c r="K70" s="72" t="s">
        <v>304</v>
      </c>
      <c r="L70" s="72" t="s">
        <v>302</v>
      </c>
      <c r="M70" s="72" t="s">
        <v>301</v>
      </c>
      <c r="N70" s="23">
        <f t="shared" ref="N70:N133" si="26">N69+1</f>
        <v>44212</v>
      </c>
      <c r="P70" s="48">
        <f t="shared" si="12"/>
        <v>381</v>
      </c>
      <c r="Q70" s="48" t="s">
        <v>300</v>
      </c>
      <c r="R70" s="15">
        <v>6963.9605848826468</v>
      </c>
    </row>
    <row r="71" spans="1:27" x14ac:dyDescent="0.4">
      <c r="A71" s="15">
        <f t="shared" si="17"/>
        <v>6.7000000000000046E-2</v>
      </c>
      <c r="B71" s="15">
        <f t="shared" si="18"/>
        <v>13875975.139597468</v>
      </c>
      <c r="C71" s="15">
        <f t="shared" si="20"/>
        <v>33385.808367030695</v>
      </c>
      <c r="D71" s="15">
        <f t="shared" si="19"/>
        <v>6254921.6661877381</v>
      </c>
      <c r="E71" s="15">
        <f t="shared" si="21"/>
        <v>6774.9339216304943</v>
      </c>
      <c r="F71" s="15">
        <f t="shared" si="22"/>
        <v>5421171.7819991698</v>
      </c>
      <c r="G71" s="15">
        <f t="shared" si="23"/>
        <v>5088.4433453101665</v>
      </c>
      <c r="H71" s="15">
        <f t="shared" si="24"/>
        <v>2566062.5079986826</v>
      </c>
      <c r="I71" s="15">
        <f t="shared" si="25"/>
        <v>1068.5013361508027</v>
      </c>
      <c r="J71" s="72" t="s">
        <v>306</v>
      </c>
      <c r="K71" s="72" t="s">
        <v>318</v>
      </c>
      <c r="L71" s="72" t="s">
        <v>303</v>
      </c>
      <c r="M71" s="72" t="s">
        <v>317</v>
      </c>
      <c r="N71" s="23">
        <f t="shared" si="26"/>
        <v>44213</v>
      </c>
      <c r="P71" s="48">
        <f t="shared" si="12"/>
        <v>382</v>
      </c>
      <c r="Q71" s="48" t="s">
        <v>316</v>
      </c>
      <c r="R71" s="15">
        <v>5088.4433453101665</v>
      </c>
    </row>
    <row r="72" spans="1:27" x14ac:dyDescent="0.4">
      <c r="A72" s="15">
        <f t="shared" si="17"/>
        <v>6.8000000000000047E-2</v>
      </c>
      <c r="B72" s="15">
        <f t="shared" si="18"/>
        <v>13909360.947964499</v>
      </c>
      <c r="C72" s="15">
        <f t="shared" si="20"/>
        <v>24441.675911527127</v>
      </c>
      <c r="D72" s="15">
        <f t="shared" si="19"/>
        <v>6261696.6001093686</v>
      </c>
      <c r="E72" s="15">
        <f t="shared" si="21"/>
        <v>4948.5873233554885</v>
      </c>
      <c r="F72" s="15">
        <f t="shared" si="22"/>
        <v>5426260.22534448</v>
      </c>
      <c r="G72" s="15">
        <f t="shared" si="23"/>
        <v>3715.802566469647</v>
      </c>
      <c r="H72" s="15">
        <f t="shared" si="24"/>
        <v>2567131.0093348334</v>
      </c>
      <c r="I72" s="15">
        <f t="shared" si="25"/>
        <v>778.78261989308521</v>
      </c>
      <c r="J72" s="73" t="s">
        <v>319</v>
      </c>
      <c r="K72" s="73" t="s">
        <v>321</v>
      </c>
      <c r="L72" s="73" t="s">
        <v>320</v>
      </c>
      <c r="M72" s="73" t="s">
        <v>341</v>
      </c>
      <c r="N72" s="23">
        <f t="shared" si="26"/>
        <v>44214</v>
      </c>
      <c r="P72" s="48">
        <f t="shared" si="12"/>
        <v>383</v>
      </c>
      <c r="Q72" s="48" t="s">
        <v>322</v>
      </c>
      <c r="R72" s="15">
        <v>3715.802566469647</v>
      </c>
    </row>
    <row r="73" spans="1:27" x14ac:dyDescent="0.4">
      <c r="A73" s="15">
        <f t="shared" si="17"/>
        <v>6.9000000000000047E-2</v>
      </c>
      <c r="B73" s="15">
        <f t="shared" si="18"/>
        <v>13933802.623876026</v>
      </c>
      <c r="C73" s="15">
        <f t="shared" si="20"/>
        <v>17873.645423308015</v>
      </c>
      <c r="D73" s="15">
        <f t="shared" si="19"/>
        <v>6266645.1874327241</v>
      </c>
      <c r="E73" s="15">
        <f t="shared" si="21"/>
        <v>3612.7471544183791</v>
      </c>
      <c r="F73" s="15">
        <f t="shared" si="22"/>
        <v>5429976.0279109497</v>
      </c>
      <c r="G73" s="15">
        <f t="shared" si="23"/>
        <v>2712.2501583341509</v>
      </c>
      <c r="H73" s="15">
        <f t="shared" si="24"/>
        <v>2567909.7919547264</v>
      </c>
      <c r="I73" s="15">
        <f t="shared" si="25"/>
        <v>567.50879867468029</v>
      </c>
      <c r="J73" s="74" t="s">
        <v>323</v>
      </c>
      <c r="K73" s="74" t="s">
        <v>326</v>
      </c>
      <c r="L73" s="74" t="s">
        <v>325</v>
      </c>
      <c r="M73" s="74" t="s">
        <v>329</v>
      </c>
      <c r="N73" s="23">
        <f t="shared" si="26"/>
        <v>44215</v>
      </c>
      <c r="P73" s="48">
        <f t="shared" si="12"/>
        <v>384</v>
      </c>
      <c r="Q73" s="48" t="s">
        <v>324</v>
      </c>
      <c r="R73" s="15">
        <v>2712.2501583341509</v>
      </c>
    </row>
    <row r="74" spans="1:27" x14ac:dyDescent="0.4">
      <c r="A74" s="15">
        <f t="shared" si="17"/>
        <v>7.0000000000000048E-2</v>
      </c>
      <c r="B74" s="15">
        <f t="shared" si="18"/>
        <v>13951676.269299334</v>
      </c>
      <c r="C74" s="15">
        <f t="shared" si="20"/>
        <v>13059.879265617579</v>
      </c>
      <c r="D74" s="15">
        <f t="shared" si="19"/>
        <v>6270257.9345871424</v>
      </c>
      <c r="E74" s="15">
        <f t="shared" si="21"/>
        <v>2636.5340632712469</v>
      </c>
      <c r="F74" s="15">
        <f t="shared" si="22"/>
        <v>5432688.2780692838</v>
      </c>
      <c r="G74" s="15">
        <f t="shared" si="23"/>
        <v>1979.1000212039798</v>
      </c>
      <c r="H74" s="15">
        <f t="shared" si="24"/>
        <v>2568477.3007534011</v>
      </c>
      <c r="I74" s="15">
        <f t="shared" si="25"/>
        <v>413.49201505072415</v>
      </c>
      <c r="J74" s="75" t="s">
        <v>330</v>
      </c>
      <c r="K74" s="75" t="s">
        <v>331</v>
      </c>
      <c r="L74" s="75" t="s">
        <v>332</v>
      </c>
      <c r="M74" s="75" t="s">
        <v>107</v>
      </c>
      <c r="N74" s="23">
        <f t="shared" si="26"/>
        <v>44216</v>
      </c>
      <c r="P74" s="48">
        <f t="shared" si="12"/>
        <v>385</v>
      </c>
      <c r="Q74" s="48" t="s">
        <v>333</v>
      </c>
      <c r="R74" s="15">
        <v>1979.1000212039798</v>
      </c>
    </row>
    <row r="75" spans="1:27" x14ac:dyDescent="0.4">
      <c r="A75" s="15">
        <f t="shared" si="17"/>
        <v>7.1000000000000049E-2</v>
      </c>
      <c r="B75" s="15">
        <f t="shared" si="18"/>
        <v>13964736.148564951</v>
      </c>
      <c r="C75" s="15">
        <f t="shared" si="20"/>
        <v>9536.8497075177729</v>
      </c>
      <c r="D75" s="15">
        <f t="shared" si="19"/>
        <v>6272894.4686504137</v>
      </c>
      <c r="E75" s="15">
        <f t="shared" si="21"/>
        <v>1923.5880108503625</v>
      </c>
      <c r="F75" s="15">
        <f t="shared" si="22"/>
        <v>5434667.3780904878</v>
      </c>
      <c r="G75" s="15">
        <f t="shared" si="23"/>
        <v>1443.790667575784</v>
      </c>
      <c r="H75" s="15">
        <f t="shared" si="24"/>
        <v>2568890.7927684519</v>
      </c>
      <c r="I75" s="15">
        <f t="shared" si="25"/>
        <v>301.2427555997856</v>
      </c>
      <c r="J75" s="77" t="s">
        <v>337</v>
      </c>
      <c r="K75" s="77" t="s">
        <v>336</v>
      </c>
      <c r="L75" s="77" t="s">
        <v>335</v>
      </c>
      <c r="M75" s="77" t="s">
        <v>334</v>
      </c>
      <c r="N75" s="23">
        <f t="shared" si="26"/>
        <v>44217</v>
      </c>
      <c r="P75" s="48">
        <f t="shared" si="12"/>
        <v>386</v>
      </c>
      <c r="Q75" s="48" t="s">
        <v>338</v>
      </c>
      <c r="R75" s="15">
        <v>1443.790667575784</v>
      </c>
      <c r="T75" s="15" t="s">
        <v>342</v>
      </c>
      <c r="U75" s="15" t="s">
        <v>343</v>
      </c>
      <c r="V75" s="15" t="s">
        <v>344</v>
      </c>
      <c r="W75" s="15" t="s">
        <v>345</v>
      </c>
      <c r="X75" s="23">
        <v>44216</v>
      </c>
      <c r="Z75" s="15">
        <v>385</v>
      </c>
      <c r="AA75" s="15" t="s">
        <v>346</v>
      </c>
    </row>
    <row r="76" spans="1:27" x14ac:dyDescent="0.4">
      <c r="A76" s="15">
        <f t="shared" si="17"/>
        <v>7.200000000000005E-2</v>
      </c>
      <c r="B76" s="15">
        <f t="shared" si="18"/>
        <v>13974272.998272469</v>
      </c>
      <c r="C76" s="15">
        <f t="shared" si="20"/>
        <v>6961.1446234788746</v>
      </c>
      <c r="D76" s="15">
        <f t="shared" si="19"/>
        <v>6274818.056661264</v>
      </c>
      <c r="E76" s="15">
        <f t="shared" si="21"/>
        <v>1403.1537660621107</v>
      </c>
      <c r="F76" s="15">
        <f t="shared" si="22"/>
        <v>5436111.1687580636</v>
      </c>
      <c r="G76" s="15">
        <f t="shared" si="23"/>
        <v>1053.0928371576592</v>
      </c>
      <c r="H76" s="15">
        <f t="shared" si="24"/>
        <v>2569192.0355240516</v>
      </c>
      <c r="I76" s="15">
        <f t="shared" si="25"/>
        <v>219.44883499853313</v>
      </c>
      <c r="J76" s="79" t="s">
        <v>352</v>
      </c>
      <c r="K76" s="79" t="s">
        <v>353</v>
      </c>
      <c r="L76" s="79" t="s">
        <v>354</v>
      </c>
      <c r="M76" s="79" t="s">
        <v>355</v>
      </c>
      <c r="N76" s="23">
        <v>44218</v>
      </c>
      <c r="P76" s="79">
        <v>387</v>
      </c>
      <c r="Q76" s="79" t="s">
        <v>356</v>
      </c>
      <c r="R76" s="15">
        <v>1053.0928371576592</v>
      </c>
      <c r="T76" s="15" t="s">
        <v>347</v>
      </c>
      <c r="U76" s="15" t="s">
        <v>348</v>
      </c>
      <c r="V76" s="15" t="s">
        <v>349</v>
      </c>
      <c r="W76" s="15" t="s">
        <v>350</v>
      </c>
      <c r="X76" s="23">
        <v>44217</v>
      </c>
      <c r="Z76" s="15">
        <v>386</v>
      </c>
      <c r="AA76" s="15" t="s">
        <v>351</v>
      </c>
    </row>
    <row r="77" spans="1:27" x14ac:dyDescent="0.4">
      <c r="A77" s="15">
        <f t="shared" si="17"/>
        <v>7.3000000000000051E-2</v>
      </c>
      <c r="B77" s="15">
        <f t="shared" si="18"/>
        <v>13981234.142895948</v>
      </c>
      <c r="C77" s="15">
        <f t="shared" si="20"/>
        <v>5079.461102925241</v>
      </c>
      <c r="D77" s="15">
        <f t="shared" si="19"/>
        <v>6276221.2104273262</v>
      </c>
      <c r="E77" s="15">
        <f t="shared" si="21"/>
        <v>1023.3781102625653</v>
      </c>
      <c r="F77" s="15">
        <f t="shared" si="22"/>
        <v>5437164.2615952212</v>
      </c>
      <c r="G77" s="15">
        <f t="shared" si="23"/>
        <v>768.02448971010745</v>
      </c>
      <c r="H77" s="15">
        <f t="shared" si="24"/>
        <v>2569411.4843590502</v>
      </c>
      <c r="I77" s="15">
        <f t="shared" si="25"/>
        <v>159.85493247397244</v>
      </c>
      <c r="J77" s="79" t="s">
        <v>357</v>
      </c>
      <c r="K77" s="79" t="s">
        <v>358</v>
      </c>
      <c r="L77" s="79" t="s">
        <v>359</v>
      </c>
      <c r="M77" s="79" t="s">
        <v>360</v>
      </c>
      <c r="N77" s="23">
        <v>44219</v>
      </c>
      <c r="P77" s="79">
        <v>388</v>
      </c>
      <c r="Q77" s="79" t="s">
        <v>361</v>
      </c>
      <c r="R77" s="15">
        <v>768.02448971010745</v>
      </c>
      <c r="T77" s="15" t="s">
        <v>352</v>
      </c>
      <c r="U77" s="15" t="s">
        <v>353</v>
      </c>
      <c r="V77" s="15" t="s">
        <v>354</v>
      </c>
      <c r="W77" s="15" t="s">
        <v>355</v>
      </c>
      <c r="X77" s="23">
        <v>44218</v>
      </c>
      <c r="Z77" s="15">
        <v>387</v>
      </c>
      <c r="AA77" s="15" t="s">
        <v>356</v>
      </c>
    </row>
    <row r="78" spans="1:27" x14ac:dyDescent="0.4">
      <c r="A78" s="15">
        <f t="shared" si="17"/>
        <v>7.4000000000000052E-2</v>
      </c>
      <c r="B78" s="15">
        <f t="shared" si="18"/>
        <v>13986313.603998873</v>
      </c>
      <c r="C78" s="15">
        <f t="shared" si="20"/>
        <v>3705.5560186710209</v>
      </c>
      <c r="D78" s="15">
        <f t="shared" si="19"/>
        <v>6277244.5885375887</v>
      </c>
      <c r="E78" s="15">
        <f t="shared" si="21"/>
        <v>746.31385950092226</v>
      </c>
      <c r="F78" s="15">
        <f t="shared" si="22"/>
        <v>5437932.2860849313</v>
      </c>
      <c r="G78" s="15">
        <f t="shared" si="23"/>
        <v>560.07228357996792</v>
      </c>
      <c r="H78" s="15">
        <f t="shared" si="24"/>
        <v>2569571.3392915241</v>
      </c>
      <c r="I78" s="15">
        <f t="shared" si="25"/>
        <v>116.43978337058797</v>
      </c>
      <c r="J78" s="79" t="s">
        <v>362</v>
      </c>
      <c r="K78" s="79" t="s">
        <v>363</v>
      </c>
      <c r="L78" s="79" t="s">
        <v>364</v>
      </c>
      <c r="M78" s="79" t="s">
        <v>365</v>
      </c>
      <c r="N78" s="23">
        <v>44220</v>
      </c>
      <c r="P78" s="79">
        <v>389</v>
      </c>
      <c r="Q78" s="79" t="s">
        <v>366</v>
      </c>
      <c r="R78" s="15">
        <v>560.07228357996792</v>
      </c>
      <c r="T78" s="15" t="s">
        <v>357</v>
      </c>
      <c r="U78" s="15" t="s">
        <v>358</v>
      </c>
      <c r="V78" s="15" t="s">
        <v>359</v>
      </c>
      <c r="W78" s="15" t="s">
        <v>360</v>
      </c>
      <c r="X78" s="23">
        <v>44219</v>
      </c>
      <c r="Z78" s="15">
        <v>388</v>
      </c>
      <c r="AA78" s="15" t="s">
        <v>361</v>
      </c>
    </row>
    <row r="79" spans="1:27" x14ac:dyDescent="0.4">
      <c r="A79" s="15">
        <f t="shared" si="17"/>
        <v>7.5000000000000053E-2</v>
      </c>
      <c r="B79" s="15">
        <f t="shared" si="18"/>
        <v>13990019.160017544</v>
      </c>
      <c r="C79" s="15">
        <f t="shared" si="20"/>
        <v>2702.8084614407271</v>
      </c>
      <c r="D79" s="15">
        <f t="shared" si="19"/>
        <v>6277990.9023970896</v>
      </c>
      <c r="E79" s="15">
        <f t="shared" si="21"/>
        <v>544.21903454884887</v>
      </c>
      <c r="F79" s="15">
        <f t="shared" si="22"/>
        <v>5438492.3583685113</v>
      </c>
      <c r="G79" s="15">
        <f t="shared" si="23"/>
        <v>408.39871212188154</v>
      </c>
      <c r="H79" s="15">
        <f t="shared" si="24"/>
        <v>2569687.7790748947</v>
      </c>
      <c r="I79" s="15">
        <f t="shared" si="25"/>
        <v>84.81331754848361</v>
      </c>
      <c r="J79" s="79" t="s">
        <v>367</v>
      </c>
      <c r="K79" s="79" t="s">
        <v>368</v>
      </c>
      <c r="L79" s="79" t="s">
        <v>369</v>
      </c>
      <c r="M79" s="79" t="s">
        <v>370</v>
      </c>
      <c r="N79" s="23">
        <v>44221</v>
      </c>
      <c r="P79" s="79">
        <v>390</v>
      </c>
      <c r="Q79" s="79" t="s">
        <v>371</v>
      </c>
      <c r="R79" s="15">
        <v>408.39871212188154</v>
      </c>
      <c r="T79" s="15" t="s">
        <v>362</v>
      </c>
      <c r="U79" s="15" t="s">
        <v>363</v>
      </c>
      <c r="V79" s="15" t="s">
        <v>364</v>
      </c>
      <c r="W79" s="15" t="s">
        <v>365</v>
      </c>
      <c r="X79" s="23">
        <v>44220</v>
      </c>
      <c r="Z79" s="15">
        <v>389</v>
      </c>
      <c r="AA79" s="15" t="s">
        <v>366</v>
      </c>
    </row>
    <row r="80" spans="1:27" x14ac:dyDescent="0.4">
      <c r="A80" s="15">
        <f t="shared" si="17"/>
        <v>7.6000000000000054E-2</v>
      </c>
      <c r="B80" s="15">
        <f t="shared" si="18"/>
        <v>13992721.968478985</v>
      </c>
      <c r="C80" s="15">
        <f t="shared" si="20"/>
        <v>1971.1663847919554</v>
      </c>
      <c r="D80" s="15">
        <f t="shared" si="19"/>
        <v>6278535.1214316385</v>
      </c>
      <c r="E80" s="15">
        <f t="shared" si="21"/>
        <v>396.82750409282744</v>
      </c>
      <c r="F80" s="15">
        <f t="shared" si="22"/>
        <v>5438900.7570806332</v>
      </c>
      <c r="G80" s="15">
        <f t="shared" si="23"/>
        <v>297.78560273349285</v>
      </c>
      <c r="H80" s="15">
        <f t="shared" si="24"/>
        <v>2569772.5923924432</v>
      </c>
      <c r="I80" s="15">
        <f t="shared" si="25"/>
        <v>61.77567143458873</v>
      </c>
      <c r="J80" s="84" t="s">
        <v>378</v>
      </c>
      <c r="K80" s="84" t="s">
        <v>377</v>
      </c>
      <c r="L80" s="84" t="s">
        <v>376</v>
      </c>
      <c r="M80" s="84" t="s">
        <v>375</v>
      </c>
      <c r="N80" s="23">
        <f t="shared" si="26"/>
        <v>44222</v>
      </c>
      <c r="P80" s="48">
        <f t="shared" ref="P80:P135" si="27">P79+1</f>
        <v>391</v>
      </c>
      <c r="Q80" s="48" t="s">
        <v>374</v>
      </c>
      <c r="R80" s="15">
        <v>297.78560273349285</v>
      </c>
      <c r="T80" s="15" t="s">
        <v>367</v>
      </c>
      <c r="U80" s="15" t="s">
        <v>368</v>
      </c>
      <c r="V80" s="15" t="s">
        <v>369</v>
      </c>
      <c r="W80" s="15" t="s">
        <v>370</v>
      </c>
      <c r="X80" s="23">
        <v>44221</v>
      </c>
      <c r="Z80" s="15">
        <v>390</v>
      </c>
      <c r="AA80" s="15" t="s">
        <v>371</v>
      </c>
    </row>
    <row r="81" spans="1:18" x14ac:dyDescent="0.4">
      <c r="A81" s="15">
        <f t="shared" si="17"/>
        <v>7.7000000000000055E-2</v>
      </c>
      <c r="B81" s="15">
        <f t="shared" si="18"/>
        <v>13994693.134863777</v>
      </c>
      <c r="C81" s="15">
        <f t="shared" si="20"/>
        <v>1437.447556283325</v>
      </c>
      <c r="D81" s="15">
        <f t="shared" si="19"/>
        <v>6278931.9489357313</v>
      </c>
      <c r="E81" s="15">
        <f t="shared" si="21"/>
        <v>289.34246021229774</v>
      </c>
      <c r="F81" s="15">
        <f t="shared" si="22"/>
        <v>5439198.5426833667</v>
      </c>
      <c r="G81" s="15">
        <f t="shared" si="23"/>
        <v>217.12396132946014</v>
      </c>
      <c r="H81" s="15">
        <f t="shared" si="24"/>
        <v>2569834.3680638778</v>
      </c>
      <c r="I81" s="15">
        <f t="shared" si="25"/>
        <v>44.994990829378366</v>
      </c>
      <c r="J81" s="15" t="s">
        <v>389</v>
      </c>
      <c r="K81" s="15" t="s">
        <v>388</v>
      </c>
      <c r="L81" s="15" t="s">
        <v>387</v>
      </c>
      <c r="M81" s="15" t="s">
        <v>386</v>
      </c>
      <c r="N81" s="23">
        <f t="shared" si="26"/>
        <v>44223</v>
      </c>
      <c r="P81" s="48">
        <f t="shared" si="27"/>
        <v>392</v>
      </c>
      <c r="Q81" s="48" t="s">
        <v>385</v>
      </c>
      <c r="R81" s="15">
        <v>217.12396132946014</v>
      </c>
    </row>
    <row r="82" spans="1:18" x14ac:dyDescent="0.4">
      <c r="A82" s="15">
        <f t="shared" si="17"/>
        <v>7.8000000000000055E-2</v>
      </c>
      <c r="B82" s="15">
        <f t="shared" si="18"/>
        <v>13996130.58242006</v>
      </c>
      <c r="C82" s="15">
        <f t="shared" si="20"/>
        <v>1048.1708591654897</v>
      </c>
      <c r="D82" s="15">
        <f t="shared" si="19"/>
        <v>6279221.2913959436</v>
      </c>
      <c r="E82" s="15">
        <f t="shared" si="21"/>
        <v>210.96466333977878</v>
      </c>
      <c r="F82" s="15">
        <f t="shared" si="22"/>
        <v>5439415.6666446961</v>
      </c>
      <c r="G82" s="15">
        <f t="shared" si="23"/>
        <v>158.30720198899508</v>
      </c>
      <c r="H82" s="15">
        <f t="shared" si="24"/>
        <v>2569879.3630547072</v>
      </c>
      <c r="I82" s="15">
        <f t="shared" si="25"/>
        <v>32.772227356210351</v>
      </c>
      <c r="J82" s="15" t="s">
        <v>391</v>
      </c>
      <c r="K82" s="15" t="s">
        <v>392</v>
      </c>
      <c r="L82" s="15" t="s">
        <v>390</v>
      </c>
      <c r="M82" s="15" t="s">
        <v>393</v>
      </c>
      <c r="N82" s="23">
        <f t="shared" si="26"/>
        <v>44224</v>
      </c>
      <c r="P82" s="48">
        <f t="shared" si="27"/>
        <v>393</v>
      </c>
      <c r="Q82" s="48" t="s">
        <v>394</v>
      </c>
      <c r="R82" s="15">
        <v>158.30720198899508</v>
      </c>
    </row>
    <row r="83" spans="1:18" x14ac:dyDescent="0.4">
      <c r="A83" s="15">
        <f t="shared" si="17"/>
        <v>7.9000000000000056E-2</v>
      </c>
      <c r="B83" s="15">
        <f t="shared" si="18"/>
        <v>13997178.753279226</v>
      </c>
      <c r="C83" s="15">
        <f t="shared" si="20"/>
        <v>764.27782868780196</v>
      </c>
      <c r="D83" s="15">
        <f t="shared" si="19"/>
        <v>6279432.2560592834</v>
      </c>
      <c r="E83" s="15">
        <f t="shared" si="21"/>
        <v>153.81471651233733</v>
      </c>
      <c r="F83" s="15">
        <f t="shared" si="22"/>
        <v>5439573.9738466851</v>
      </c>
      <c r="G83" s="15">
        <f t="shared" si="23"/>
        <v>115.42116970010102</v>
      </c>
      <c r="H83" s="15">
        <f t="shared" si="24"/>
        <v>2569912.1352820634</v>
      </c>
      <c r="I83" s="15">
        <f t="shared" si="25"/>
        <v>23.869547186419368</v>
      </c>
      <c r="J83" s="15" t="s">
        <v>398</v>
      </c>
      <c r="K83" s="15" t="s">
        <v>397</v>
      </c>
      <c r="L83" s="15" t="s">
        <v>396</v>
      </c>
      <c r="M83" s="15" t="s">
        <v>395</v>
      </c>
      <c r="N83" s="23">
        <f t="shared" si="26"/>
        <v>44225</v>
      </c>
      <c r="P83" s="48">
        <f t="shared" si="27"/>
        <v>394</v>
      </c>
      <c r="Q83" s="48" t="s">
        <v>399</v>
      </c>
      <c r="R83" s="15">
        <v>115.42116970010102</v>
      </c>
    </row>
    <row r="84" spans="1:18" x14ac:dyDescent="0.4">
      <c r="A84" s="15">
        <f t="shared" si="17"/>
        <v>8.0000000000000057E-2</v>
      </c>
      <c r="B84" s="15">
        <f t="shared" si="18"/>
        <v>13997943.031107914</v>
      </c>
      <c r="C84" s="15">
        <f t="shared" si="20"/>
        <v>557.2565816026181</v>
      </c>
      <c r="D84" s="15">
        <f t="shared" si="19"/>
        <v>6279586.0707757957</v>
      </c>
      <c r="E84" s="15">
        <f t="shared" si="21"/>
        <v>112.1448222361505</v>
      </c>
      <c r="F84" s="15">
        <f t="shared" si="22"/>
        <v>5439689.3950163852</v>
      </c>
      <c r="G84" s="15">
        <f t="shared" si="23"/>
        <v>84.151981868781149</v>
      </c>
      <c r="H84" s="15">
        <f t="shared" si="24"/>
        <v>2569936.0048292498</v>
      </c>
      <c r="I84" s="15">
        <f t="shared" si="25"/>
        <v>17.385204406455159</v>
      </c>
      <c r="J84" s="15" t="s">
        <v>409</v>
      </c>
      <c r="K84" s="15" t="s">
        <v>407</v>
      </c>
      <c r="L84" s="15" t="s">
        <v>404</v>
      </c>
      <c r="M84" s="15" t="s">
        <v>403</v>
      </c>
      <c r="N84" s="23">
        <f t="shared" si="26"/>
        <v>44226</v>
      </c>
      <c r="P84" s="48">
        <f t="shared" si="27"/>
        <v>395</v>
      </c>
      <c r="Q84" s="48" t="s">
        <v>400</v>
      </c>
      <c r="R84" s="15">
        <v>84.151981868781149</v>
      </c>
    </row>
    <row r="85" spans="1:18" x14ac:dyDescent="0.4">
      <c r="A85" s="15">
        <f t="shared" si="17"/>
        <v>8.1000000000000058E-2</v>
      </c>
      <c r="B85" s="15">
        <f t="shared" si="18"/>
        <v>13998500.287689516</v>
      </c>
      <c r="C85" s="15">
        <f t="shared" si="20"/>
        <v>406.30114306882024</v>
      </c>
      <c r="D85" s="15">
        <f t="shared" si="19"/>
        <v>6279698.2155980319</v>
      </c>
      <c r="E85" s="15">
        <f t="shared" si="21"/>
        <v>81.762767117470503</v>
      </c>
      <c r="F85" s="15">
        <f t="shared" si="22"/>
        <v>5439773.546998254</v>
      </c>
      <c r="G85" s="15">
        <f t="shared" si="23"/>
        <v>61.353438721038401</v>
      </c>
      <c r="H85" s="15">
        <f t="shared" si="24"/>
        <v>2569953.3900336563</v>
      </c>
      <c r="I85" s="15">
        <f t="shared" si="25"/>
        <v>12.662327098660171</v>
      </c>
      <c r="J85" s="15" t="s">
        <v>408</v>
      </c>
      <c r="K85" s="15" t="s">
        <v>406</v>
      </c>
      <c r="L85" s="15" t="s">
        <v>405</v>
      </c>
      <c r="M85" s="15" t="s">
        <v>402</v>
      </c>
      <c r="N85" s="23">
        <f t="shared" si="26"/>
        <v>44227</v>
      </c>
      <c r="P85" s="48">
        <f t="shared" si="27"/>
        <v>396</v>
      </c>
      <c r="Q85" s="48" t="s">
        <v>401</v>
      </c>
      <c r="R85" s="15">
        <v>61.353438721038401</v>
      </c>
    </row>
    <row r="86" spans="1:18" x14ac:dyDescent="0.4">
      <c r="A86" s="15">
        <f t="shared" si="17"/>
        <v>8.2000000000000059E-2</v>
      </c>
      <c r="B86" s="15">
        <f t="shared" si="18"/>
        <v>13998906.588832585</v>
      </c>
      <c r="C86" s="15">
        <f t="shared" si="20"/>
        <v>296.23255405761302</v>
      </c>
      <c r="D86" s="15">
        <f t="shared" si="19"/>
        <v>6279779.9783651493</v>
      </c>
      <c r="E86" s="15">
        <f t="shared" si="21"/>
        <v>59.611260029487312</v>
      </c>
      <c r="F86" s="15">
        <f t="shared" si="22"/>
        <v>5439834.9004369751</v>
      </c>
      <c r="G86" s="15">
        <f t="shared" si="23"/>
        <v>44.731176614761353</v>
      </c>
      <c r="H86" s="15">
        <f t="shared" si="24"/>
        <v>2569966.0523607549</v>
      </c>
      <c r="I86" s="15">
        <f t="shared" si="25"/>
        <v>9.222440792247653</v>
      </c>
      <c r="J86" s="15" t="s">
        <v>412</v>
      </c>
      <c r="K86" s="15" t="s">
        <v>415</v>
      </c>
      <c r="L86" s="15" t="s">
        <v>413</v>
      </c>
      <c r="M86" s="15" t="s">
        <v>417</v>
      </c>
      <c r="N86" s="23">
        <f t="shared" si="26"/>
        <v>44228</v>
      </c>
      <c r="P86" s="48">
        <f t="shared" si="27"/>
        <v>397</v>
      </c>
      <c r="Q86" s="48" t="s">
        <v>418</v>
      </c>
      <c r="R86" s="15">
        <v>44.731176614761353</v>
      </c>
    </row>
    <row r="87" spans="1:18" x14ac:dyDescent="0.4">
      <c r="A87" s="15">
        <f t="shared" si="17"/>
        <v>8.300000000000006E-2</v>
      </c>
      <c r="B87" s="15">
        <f t="shared" si="18"/>
        <v>13999202.821386643</v>
      </c>
      <c r="C87" s="15">
        <f t="shared" si="20"/>
        <v>215.97904523648322</v>
      </c>
      <c r="D87" s="15">
        <f t="shared" si="19"/>
        <v>6279839.5896251788</v>
      </c>
      <c r="E87" s="15">
        <f t="shared" si="21"/>
        <v>43.460865785367787</v>
      </c>
      <c r="F87" s="15">
        <f t="shared" si="22"/>
        <v>5439879.6316135898</v>
      </c>
      <c r="G87" s="15">
        <f t="shared" si="23"/>
        <v>32.612150699831545</v>
      </c>
      <c r="H87" s="15">
        <f t="shared" si="24"/>
        <v>2569975.2748015472</v>
      </c>
      <c r="I87" s="15">
        <f t="shared" si="25"/>
        <v>6.7170289261266589</v>
      </c>
      <c r="J87" s="15" t="s">
        <v>414</v>
      </c>
      <c r="K87" s="15" t="s">
        <v>328</v>
      </c>
      <c r="L87" s="15" t="s">
        <v>416</v>
      </c>
      <c r="M87" s="15" t="s">
        <v>421</v>
      </c>
      <c r="N87" s="23">
        <f t="shared" si="26"/>
        <v>44229</v>
      </c>
      <c r="P87" s="48">
        <f t="shared" si="27"/>
        <v>398</v>
      </c>
      <c r="Q87" s="48" t="s">
        <v>419</v>
      </c>
      <c r="R87" s="15">
        <v>32.612150699831545</v>
      </c>
    </row>
    <row r="88" spans="1:18" x14ac:dyDescent="0.4">
      <c r="A88" s="15">
        <f t="shared" si="17"/>
        <v>8.4000000000000061E-2</v>
      </c>
      <c r="B88" s="15">
        <f t="shared" si="18"/>
        <v>13999418.800431879</v>
      </c>
      <c r="C88" s="15">
        <f t="shared" si="20"/>
        <v>157.46576443500817</v>
      </c>
      <c r="D88" s="15">
        <f t="shared" si="19"/>
        <v>6279883.0504909642</v>
      </c>
      <c r="E88" s="15">
        <f t="shared" si="21"/>
        <v>31.685934075154364</v>
      </c>
      <c r="F88" s="15">
        <f t="shared" si="22"/>
        <v>5439912.2437642897</v>
      </c>
      <c r="G88" s="15">
        <f t="shared" si="23"/>
        <v>23.776443116366863</v>
      </c>
      <c r="H88" s="15">
        <f t="shared" si="24"/>
        <v>2569981.9918304733</v>
      </c>
      <c r="I88" s="15">
        <f t="shared" si="25"/>
        <v>4.8922408488579094</v>
      </c>
      <c r="J88" s="15" t="s">
        <v>422</v>
      </c>
      <c r="K88" s="15" t="s">
        <v>425</v>
      </c>
      <c r="L88" s="15" t="s">
        <v>423</v>
      </c>
      <c r="M88" s="15" t="s">
        <v>424</v>
      </c>
      <c r="N88" s="23">
        <f t="shared" si="26"/>
        <v>44230</v>
      </c>
      <c r="P88" s="48">
        <f t="shared" si="27"/>
        <v>399</v>
      </c>
      <c r="Q88" s="48" t="s">
        <v>426</v>
      </c>
      <c r="R88" s="15">
        <v>23.776443116366863</v>
      </c>
    </row>
    <row r="89" spans="1:18" x14ac:dyDescent="0.4">
      <c r="A89" s="15">
        <f t="shared" si="17"/>
        <v>8.5000000000000062E-2</v>
      </c>
      <c r="B89" s="15">
        <f t="shared" si="18"/>
        <v>13999576.266196314</v>
      </c>
      <c r="C89" s="15">
        <f t="shared" si="20"/>
        <v>114.80413638241589</v>
      </c>
      <c r="D89" s="15">
        <f t="shared" si="19"/>
        <v>6279914.7364250394</v>
      </c>
      <c r="E89" s="15">
        <f t="shared" si="21"/>
        <v>23.101131212897599</v>
      </c>
      <c r="F89" s="15">
        <f t="shared" si="22"/>
        <v>5439936.020207406</v>
      </c>
      <c r="G89" s="15">
        <f t="shared" si="23"/>
        <v>17.334571547806263</v>
      </c>
      <c r="H89" s="15">
        <f t="shared" si="24"/>
        <v>2569986.8840713222</v>
      </c>
      <c r="I89" s="15">
        <f t="shared" si="25"/>
        <v>3.5631811954081059</v>
      </c>
      <c r="J89" s="15" t="s">
        <v>427</v>
      </c>
      <c r="K89" s="15" t="s">
        <v>430</v>
      </c>
      <c r="L89" s="15" t="s">
        <v>99</v>
      </c>
      <c r="M89" s="15" t="s">
        <v>429</v>
      </c>
      <c r="N89" s="23">
        <f t="shared" si="26"/>
        <v>44231</v>
      </c>
      <c r="P89" s="48">
        <f t="shared" si="27"/>
        <v>400</v>
      </c>
      <c r="Q89" s="48" t="s">
        <v>428</v>
      </c>
      <c r="R89" s="15">
        <v>17.334571547806263</v>
      </c>
    </row>
    <row r="90" spans="1:18" x14ac:dyDescent="0.4">
      <c r="A90" s="15">
        <f t="shared" si="17"/>
        <v>8.6000000000000063E-2</v>
      </c>
      <c r="B90" s="15">
        <f t="shared" si="18"/>
        <v>13999691.070332697</v>
      </c>
      <c r="C90" s="15">
        <f t="shared" si="20"/>
        <v>83.700227342545986</v>
      </c>
      <c r="D90" s="15">
        <f t="shared" si="19"/>
        <v>6279937.8375562523</v>
      </c>
      <c r="E90" s="15">
        <f t="shared" si="21"/>
        <v>16.842205143533647</v>
      </c>
      <c r="F90" s="15">
        <f t="shared" si="22"/>
        <v>5439953.3547789538</v>
      </c>
      <c r="G90" s="15">
        <f t="shared" si="23"/>
        <v>12.63800283242017</v>
      </c>
      <c r="H90" s="15">
        <f t="shared" si="24"/>
        <v>2569990.4472525176</v>
      </c>
      <c r="I90" s="15">
        <f t="shared" si="25"/>
        <v>2.5951806688681245</v>
      </c>
      <c r="J90" s="15" t="s">
        <v>432</v>
      </c>
      <c r="K90" s="15" t="s">
        <v>436</v>
      </c>
      <c r="L90" s="15" t="s">
        <v>433</v>
      </c>
      <c r="M90" s="15" t="s">
        <v>435</v>
      </c>
      <c r="N90" s="23">
        <f t="shared" si="26"/>
        <v>44232</v>
      </c>
      <c r="P90" s="48">
        <f t="shared" si="27"/>
        <v>401</v>
      </c>
      <c r="Q90" s="48" t="s">
        <v>437</v>
      </c>
      <c r="R90" s="15">
        <v>12.63800283242017</v>
      </c>
    </row>
    <row r="91" spans="1:18" x14ac:dyDescent="0.4">
      <c r="A91" s="15">
        <f t="shared" si="17"/>
        <v>8.7000000000000063E-2</v>
      </c>
      <c r="B91" s="15">
        <f t="shared" si="18"/>
        <v>13999774.770560039</v>
      </c>
      <c r="C91" s="15">
        <f t="shared" si="20"/>
        <v>61.023072553798556</v>
      </c>
      <c r="D91" s="15">
        <f t="shared" si="19"/>
        <v>6279954.6797613958</v>
      </c>
      <c r="E91" s="15">
        <f t="shared" si="21"/>
        <v>12.279025761410594</v>
      </c>
      <c r="F91" s="15">
        <f t="shared" si="22"/>
        <v>5439965.9927817862</v>
      </c>
      <c r="G91" s="15">
        <f t="shared" si="23"/>
        <v>9.2138924077153206</v>
      </c>
      <c r="H91" s="15">
        <f t="shared" si="24"/>
        <v>2569993.0424331864</v>
      </c>
      <c r="I91" s="15">
        <f t="shared" si="25"/>
        <v>1.8901531957089901</v>
      </c>
      <c r="J91" s="15" t="s">
        <v>444</v>
      </c>
      <c r="K91" s="107" t="s">
        <v>443</v>
      </c>
      <c r="L91" s="15" t="s">
        <v>442</v>
      </c>
      <c r="M91" s="15" t="s">
        <v>441</v>
      </c>
      <c r="N91" s="23">
        <f t="shared" si="26"/>
        <v>44233</v>
      </c>
      <c r="P91" s="48">
        <f t="shared" si="27"/>
        <v>402</v>
      </c>
      <c r="Q91" s="48" t="s">
        <v>445</v>
      </c>
      <c r="R91" s="15">
        <v>9.2138924077153206</v>
      </c>
    </row>
    <row r="92" spans="1:18" x14ac:dyDescent="0.4">
      <c r="A92" s="15">
        <f t="shared" si="17"/>
        <v>8.8000000000000064E-2</v>
      </c>
      <c r="B92" s="15">
        <f t="shared" si="18"/>
        <v>13999835.793632593</v>
      </c>
      <c r="C92" s="15">
        <f t="shared" si="20"/>
        <v>44.489783028140664</v>
      </c>
      <c r="D92" s="15">
        <f t="shared" si="19"/>
        <v>6279966.9587871572</v>
      </c>
      <c r="E92" s="15">
        <f t="shared" si="21"/>
        <v>8.9521700358018279</v>
      </c>
      <c r="F92" s="15">
        <f t="shared" si="22"/>
        <v>5439975.206674194</v>
      </c>
      <c r="G92" s="15">
        <f t="shared" si="23"/>
        <v>6.7174950046464801</v>
      </c>
      <c r="H92" s="15">
        <f t="shared" si="24"/>
        <v>2569994.9325863821</v>
      </c>
      <c r="I92" s="15">
        <f t="shared" si="25"/>
        <v>1.3766584540717304</v>
      </c>
      <c r="J92" s="15" t="s">
        <v>451</v>
      </c>
      <c r="K92" s="186" t="s">
        <v>452</v>
      </c>
      <c r="L92" s="15" t="s">
        <v>138</v>
      </c>
      <c r="M92" s="15" t="s">
        <v>453</v>
      </c>
      <c r="N92" s="23">
        <f t="shared" si="26"/>
        <v>44234</v>
      </c>
      <c r="P92" s="48">
        <f t="shared" si="27"/>
        <v>403</v>
      </c>
      <c r="Q92" s="48" t="s">
        <v>449</v>
      </c>
      <c r="R92" s="15">
        <v>6.7174950046464801</v>
      </c>
    </row>
    <row r="93" spans="1:18" x14ac:dyDescent="0.4">
      <c r="A93" s="15">
        <f t="shared" si="17"/>
        <v>8.9000000000000065E-2</v>
      </c>
      <c r="B93" s="15">
        <f t="shared" si="18"/>
        <v>13999880.283415621</v>
      </c>
      <c r="C93" s="15">
        <f t="shared" si="20"/>
        <v>32.435874978080392</v>
      </c>
      <c r="D93" s="15">
        <f t="shared" si="19"/>
        <v>6279975.910957193</v>
      </c>
      <c r="E93" s="15">
        <f t="shared" si="21"/>
        <v>6.5266802506521344</v>
      </c>
      <c r="F93" s="15">
        <f t="shared" si="22"/>
        <v>5439981.9241691986</v>
      </c>
      <c r="G93" s="15">
        <f t="shared" si="23"/>
        <v>4.8974636718630791</v>
      </c>
      <c r="H93" s="15">
        <f t="shared" si="24"/>
        <v>2569996.3092448362</v>
      </c>
      <c r="I93" s="15">
        <f t="shared" si="25"/>
        <v>1.002663619350642</v>
      </c>
      <c r="J93" s="15" t="s">
        <v>457</v>
      </c>
      <c r="K93" s="107" t="s">
        <v>458</v>
      </c>
      <c r="L93" s="15" t="s">
        <v>456</v>
      </c>
      <c r="M93" s="15" t="s">
        <v>455</v>
      </c>
      <c r="N93" s="23">
        <f t="shared" si="26"/>
        <v>44235</v>
      </c>
      <c r="P93" s="48">
        <f t="shared" si="27"/>
        <v>404</v>
      </c>
      <c r="Q93" s="48" t="s">
        <v>454</v>
      </c>
      <c r="R93" s="15">
        <v>4.8974636718630791</v>
      </c>
    </row>
    <row r="94" spans="1:18" x14ac:dyDescent="0.4">
      <c r="A94" s="15">
        <f t="shared" si="17"/>
        <v>9.0000000000000066E-2</v>
      </c>
      <c r="B94" s="15">
        <f t="shared" si="18"/>
        <v>13999912.719290599</v>
      </c>
      <c r="C94" s="15">
        <f t="shared" si="20"/>
        <v>23.647775910794735</v>
      </c>
      <c r="D94" s="15">
        <f t="shared" si="19"/>
        <v>6279982.4376374437</v>
      </c>
      <c r="E94" s="15">
        <f t="shared" si="21"/>
        <v>4.7583464654162526</v>
      </c>
      <c r="F94" s="15">
        <f t="shared" si="22"/>
        <v>5439986.8216328705</v>
      </c>
      <c r="G94" s="15">
        <f t="shared" si="23"/>
        <v>3.5705477306619287</v>
      </c>
      <c r="H94" s="15">
        <f t="shared" si="24"/>
        <v>2569997.3119084556</v>
      </c>
      <c r="I94" s="15">
        <f t="shared" si="25"/>
        <v>0.73027124395594001</v>
      </c>
      <c r="J94" s="15" t="s">
        <v>459</v>
      </c>
      <c r="K94" s="107" t="s">
        <v>460</v>
      </c>
      <c r="L94" s="15" t="s">
        <v>467</v>
      </c>
      <c r="M94" s="15" t="s">
        <v>464</v>
      </c>
      <c r="N94" s="23">
        <f t="shared" si="26"/>
        <v>44236</v>
      </c>
      <c r="P94" s="48">
        <f t="shared" si="27"/>
        <v>405</v>
      </c>
      <c r="Q94" s="48" t="s">
        <v>463</v>
      </c>
      <c r="R94" s="15">
        <v>3.5705477306619287</v>
      </c>
    </row>
    <row r="95" spans="1:18" x14ac:dyDescent="0.4">
      <c r="A95" s="15">
        <f t="shared" si="17"/>
        <v>9.1000000000000067E-2</v>
      </c>
      <c r="B95" s="15">
        <f t="shared" si="18"/>
        <v>13999936.36706651</v>
      </c>
      <c r="C95" s="15">
        <f t="shared" si="20"/>
        <v>17.240684855729342</v>
      </c>
      <c r="D95" s="15">
        <f t="shared" si="19"/>
        <v>6279987.1959839091</v>
      </c>
      <c r="E95" s="15">
        <f t="shared" si="21"/>
        <v>3.4691220037639141</v>
      </c>
      <c r="F95" s="15">
        <f t="shared" si="22"/>
        <v>5439990.3921806011</v>
      </c>
      <c r="G95" s="15">
        <f t="shared" si="23"/>
        <v>2.6031445180997252</v>
      </c>
      <c r="H95" s="15">
        <f t="shared" si="24"/>
        <v>2569998.0421796995</v>
      </c>
      <c r="I95" s="15">
        <f t="shared" si="25"/>
        <v>0.53187926718965173</v>
      </c>
      <c r="J95" s="15" t="s">
        <v>465</v>
      </c>
      <c r="K95" s="15" t="s">
        <v>469</v>
      </c>
      <c r="L95" s="15" t="s">
        <v>466</v>
      </c>
      <c r="M95" s="15" t="s">
        <v>474</v>
      </c>
      <c r="N95" s="23">
        <f t="shared" si="26"/>
        <v>44237</v>
      </c>
      <c r="P95" s="48">
        <f t="shared" si="27"/>
        <v>406</v>
      </c>
      <c r="Q95" s="48" t="s">
        <v>468</v>
      </c>
      <c r="R95" s="15">
        <v>2.6031445180997252</v>
      </c>
    </row>
    <row r="96" spans="1:18" x14ac:dyDescent="0.4">
      <c r="A96" s="15">
        <f t="shared" si="17"/>
        <v>9.2000000000000068E-2</v>
      </c>
      <c r="B96" s="15">
        <f t="shared" si="18"/>
        <v>13999953.607751366</v>
      </c>
      <c r="C96" s="15">
        <f t="shared" si="20"/>
        <v>12.56951098702848</v>
      </c>
      <c r="D96" s="15">
        <f t="shared" si="19"/>
        <v>6279990.6651059128</v>
      </c>
      <c r="E96" s="15">
        <f t="shared" si="21"/>
        <v>2.5291985953226686</v>
      </c>
      <c r="F96" s="15">
        <f t="shared" si="22"/>
        <v>5439992.9953251192</v>
      </c>
      <c r="G96" s="15">
        <f t="shared" si="23"/>
        <v>1.8978486824780703</v>
      </c>
      <c r="H96" s="15">
        <f t="shared" si="24"/>
        <v>2569998.5740589667</v>
      </c>
      <c r="I96" s="15">
        <f t="shared" si="25"/>
        <v>0.387384167406708</v>
      </c>
      <c r="J96" s="15" t="s">
        <v>470</v>
      </c>
      <c r="K96" s="15" t="s">
        <v>471</v>
      </c>
      <c r="L96" s="15" t="s">
        <v>472</v>
      </c>
      <c r="M96" s="15" t="s">
        <v>473</v>
      </c>
      <c r="N96" s="23">
        <f t="shared" si="26"/>
        <v>44238</v>
      </c>
      <c r="P96" s="48">
        <f t="shared" si="27"/>
        <v>407</v>
      </c>
      <c r="Q96" s="48" t="s">
        <v>475</v>
      </c>
      <c r="R96" s="15">
        <v>1.8978486824780703</v>
      </c>
    </row>
    <row r="97" spans="1:18" x14ac:dyDescent="0.4">
      <c r="A97" s="15">
        <f t="shared" si="17"/>
        <v>9.3000000000000069E-2</v>
      </c>
      <c r="B97" s="15">
        <f t="shared" si="18"/>
        <v>13999966.177262353</v>
      </c>
      <c r="C97" s="15">
        <f t="shared" si="20"/>
        <v>9.1639349926263094</v>
      </c>
      <c r="D97" s="15">
        <f t="shared" si="19"/>
        <v>6279993.1943045082</v>
      </c>
      <c r="E97" s="15">
        <f t="shared" si="21"/>
        <v>1.8439374212175608</v>
      </c>
      <c r="F97" s="15">
        <f t="shared" si="22"/>
        <v>5439994.8931738017</v>
      </c>
      <c r="G97" s="15">
        <f t="shared" si="23"/>
        <v>1.3836453510448337</v>
      </c>
      <c r="H97" s="15">
        <f t="shared" si="24"/>
        <v>2569998.9614431341</v>
      </c>
      <c r="I97" s="15">
        <f t="shared" si="25"/>
        <v>0.28214387642219663</v>
      </c>
      <c r="J97" s="15" t="s">
        <v>480</v>
      </c>
      <c r="K97" s="15" t="s">
        <v>479</v>
      </c>
      <c r="L97" s="15" t="s">
        <v>478</v>
      </c>
      <c r="M97" s="15" t="s">
        <v>464</v>
      </c>
      <c r="N97" s="23">
        <f t="shared" si="26"/>
        <v>44239</v>
      </c>
      <c r="P97" s="48">
        <f t="shared" si="27"/>
        <v>408</v>
      </c>
      <c r="Q97" s="48" t="s">
        <v>477</v>
      </c>
      <c r="R97" s="15">
        <v>1.3836453510448337</v>
      </c>
    </row>
    <row r="98" spans="1:18" x14ac:dyDescent="0.4">
      <c r="A98" s="15">
        <f t="shared" si="17"/>
        <v>9.400000000000007E-2</v>
      </c>
      <c r="B98" s="15">
        <f t="shared" si="18"/>
        <v>13999975.341197345</v>
      </c>
      <c r="C98" s="15">
        <f t="shared" si="20"/>
        <v>6.6810609698295593</v>
      </c>
      <c r="D98" s="15">
        <f t="shared" si="19"/>
        <v>6279995.0382419294</v>
      </c>
      <c r="E98" s="15">
        <f t="shared" si="21"/>
        <v>1.3443406857550144</v>
      </c>
      <c r="F98" s="15">
        <f t="shared" si="22"/>
        <v>5439996.2768191528</v>
      </c>
      <c r="G98" s="15">
        <f t="shared" si="23"/>
        <v>1.0087601626291871</v>
      </c>
      <c r="H98" s="15">
        <f t="shared" si="24"/>
        <v>2569999.2435870105</v>
      </c>
      <c r="I98" s="15">
        <f t="shared" si="25"/>
        <v>0.20549410162493587</v>
      </c>
      <c r="J98" s="15" t="s">
        <v>481</v>
      </c>
      <c r="K98" s="15" t="s">
        <v>487</v>
      </c>
      <c r="L98" s="15" t="s">
        <v>482</v>
      </c>
      <c r="M98" s="15" t="s">
        <v>489</v>
      </c>
      <c r="N98" s="23">
        <f t="shared" si="26"/>
        <v>44240</v>
      </c>
      <c r="P98" s="48">
        <f t="shared" si="27"/>
        <v>409</v>
      </c>
      <c r="Q98" s="48" t="s">
        <v>485</v>
      </c>
      <c r="R98" s="15">
        <v>1.0087601626291871</v>
      </c>
    </row>
    <row r="99" spans="1:18" x14ac:dyDescent="0.4">
      <c r="A99" s="15">
        <f t="shared" si="17"/>
        <v>9.500000000000007E-2</v>
      </c>
      <c r="B99" s="15">
        <f t="shared" si="18"/>
        <v>13999982.022258315</v>
      </c>
      <c r="C99" s="15">
        <f t="shared" si="20"/>
        <v>4.870894655585289</v>
      </c>
      <c r="D99" s="15">
        <f t="shared" si="19"/>
        <v>6279996.3825826151</v>
      </c>
      <c r="E99" s="15">
        <f t="shared" si="21"/>
        <v>0.98010464292019606</v>
      </c>
      <c r="F99" s="15">
        <f t="shared" si="22"/>
        <v>5439997.2855793154</v>
      </c>
      <c r="G99" s="15">
        <f t="shared" si="23"/>
        <v>0.73544636461883783</v>
      </c>
      <c r="H99" s="15">
        <f t="shared" si="24"/>
        <v>2569999.4490811122</v>
      </c>
      <c r="I99" s="15">
        <f t="shared" si="25"/>
        <v>0.14966769516468048</v>
      </c>
      <c r="J99" s="15" t="s">
        <v>494</v>
      </c>
      <c r="K99" s="15" t="s">
        <v>493</v>
      </c>
      <c r="L99" s="15" t="s">
        <v>492</v>
      </c>
      <c r="M99" s="15" t="s">
        <v>491</v>
      </c>
      <c r="N99" s="23">
        <f t="shared" si="26"/>
        <v>44241</v>
      </c>
      <c r="P99" s="48">
        <f t="shared" si="27"/>
        <v>410</v>
      </c>
      <c r="Q99" s="48" t="s">
        <v>490</v>
      </c>
      <c r="R99" s="15">
        <v>0.73544636461883783</v>
      </c>
    </row>
    <row r="100" spans="1:18" x14ac:dyDescent="0.4">
      <c r="A100" s="15">
        <f t="shared" si="17"/>
        <v>9.6000000000000071E-2</v>
      </c>
      <c r="B100" s="15">
        <f t="shared" ref="B100:B127" si="28">$B$2/(($B$2-1)*EXP(-$A100*$P$5)+1)</f>
        <v>13999986.893152971</v>
      </c>
      <c r="C100" s="15">
        <f t="shared" si="20"/>
        <v>3.5511739179491997</v>
      </c>
      <c r="D100" s="15">
        <f t="shared" ref="D100:D127" si="29">$D$2/(($D$2-1)*EXP(-$A100*$P$5)+1)</f>
        <v>6279997.362687258</v>
      </c>
      <c r="E100" s="15">
        <f t="shared" si="21"/>
        <v>0.7145547466352582</v>
      </c>
      <c r="F100" s="15">
        <f t="shared" ref="F100:F127" si="30">$F$2/(($F$2-1)*EXP(-$A100*$P$5)+1)</f>
        <v>5439998.02102568</v>
      </c>
      <c r="G100" s="15">
        <f t="shared" si="23"/>
        <v>0.53618424851447344</v>
      </c>
      <c r="H100" s="15">
        <f t="shared" si="24"/>
        <v>2569999.5987488073</v>
      </c>
      <c r="I100" s="15">
        <f t="shared" si="25"/>
        <v>0.10900759603828192</v>
      </c>
      <c r="J100" s="15" t="s">
        <v>496</v>
      </c>
      <c r="K100" s="15" t="s">
        <v>497</v>
      </c>
      <c r="L100" s="15" t="s">
        <v>498</v>
      </c>
      <c r="M100" s="15" t="s">
        <v>499</v>
      </c>
      <c r="N100" s="23">
        <f t="shared" si="26"/>
        <v>44242</v>
      </c>
      <c r="P100" s="48">
        <f t="shared" si="27"/>
        <v>411</v>
      </c>
      <c r="Q100" s="48" t="s">
        <v>500</v>
      </c>
      <c r="R100" s="15">
        <v>0.53618424851447344</v>
      </c>
    </row>
    <row r="101" spans="1:18" x14ac:dyDescent="0.4">
      <c r="A101" s="15">
        <f t="shared" si="17"/>
        <v>9.7000000000000072E-2</v>
      </c>
      <c r="B101" s="15">
        <f t="shared" si="28"/>
        <v>13999990.444326889</v>
      </c>
      <c r="C101" s="15">
        <f t="shared" si="20"/>
        <v>2.5890180394053459</v>
      </c>
      <c r="D101" s="15">
        <f t="shared" si="29"/>
        <v>6279998.0772420047</v>
      </c>
      <c r="E101" s="15">
        <f t="shared" si="21"/>
        <v>0.5209529921412468</v>
      </c>
      <c r="F101" s="15">
        <f t="shared" si="30"/>
        <v>5439998.5572099285</v>
      </c>
      <c r="G101" s="15">
        <f t="shared" si="23"/>
        <v>0.39091025944799185</v>
      </c>
      <c r="H101" s="15">
        <f t="shared" si="24"/>
        <v>2569999.7077564034</v>
      </c>
      <c r="I101" s="15">
        <f t="shared" si="25"/>
        <v>7.9393590334802866E-2</v>
      </c>
      <c r="J101" s="15" t="s">
        <v>501</v>
      </c>
      <c r="K101" s="15" t="s">
        <v>95</v>
      </c>
      <c r="L101" s="15" t="s">
        <v>502</v>
      </c>
      <c r="M101" s="15" t="s">
        <v>503</v>
      </c>
      <c r="N101" s="23">
        <f t="shared" si="26"/>
        <v>44243</v>
      </c>
      <c r="P101" s="48">
        <f t="shared" si="27"/>
        <v>412</v>
      </c>
      <c r="Q101" s="48" t="s">
        <v>504</v>
      </c>
      <c r="R101" s="15">
        <v>0.39091025944799185</v>
      </c>
    </row>
    <row r="102" spans="1:18" x14ac:dyDescent="0.4">
      <c r="A102" s="15">
        <f t="shared" si="17"/>
        <v>9.8000000000000073E-2</v>
      </c>
      <c r="B102" s="15">
        <f t="shared" si="28"/>
        <v>13999993.033344928</v>
      </c>
      <c r="C102" s="15">
        <f t="shared" si="20"/>
        <v>1.8875486720353365</v>
      </c>
      <c r="D102" s="15">
        <f t="shared" si="29"/>
        <v>6279998.5981949968</v>
      </c>
      <c r="E102" s="15">
        <f t="shared" si="21"/>
        <v>0.37980575673282146</v>
      </c>
      <c r="F102" s="15">
        <f t="shared" si="30"/>
        <v>5439998.948120188</v>
      </c>
      <c r="G102" s="15">
        <f t="shared" si="23"/>
        <v>0.28499685414135456</v>
      </c>
      <c r="H102" s="15">
        <f t="shared" si="24"/>
        <v>2569999.7871499937</v>
      </c>
      <c r="I102" s="15">
        <f t="shared" si="25"/>
        <v>5.7824796997010708E-2</v>
      </c>
      <c r="J102" s="15" t="s">
        <v>508</v>
      </c>
      <c r="K102" s="15" t="s">
        <v>507</v>
      </c>
      <c r="L102" s="15" t="s">
        <v>506</v>
      </c>
      <c r="M102" s="15" t="s">
        <v>100</v>
      </c>
      <c r="N102" s="23">
        <f t="shared" si="26"/>
        <v>44244</v>
      </c>
      <c r="P102" s="48">
        <f t="shared" si="27"/>
        <v>413</v>
      </c>
      <c r="Q102" s="48" t="s">
        <v>505</v>
      </c>
      <c r="R102" s="15">
        <v>0.28499685414135456</v>
      </c>
    </row>
    <row r="103" spans="1:18" x14ac:dyDescent="0.4">
      <c r="A103" s="15">
        <f t="shared" si="17"/>
        <v>9.9000000000000074E-2</v>
      </c>
      <c r="B103" s="15">
        <f t="shared" si="28"/>
        <v>13999994.9208936</v>
      </c>
      <c r="C103" s="15">
        <f t="shared" si="20"/>
        <v>1.3761355169117451</v>
      </c>
      <c r="D103" s="15">
        <f t="shared" si="29"/>
        <v>6279998.9780007536</v>
      </c>
      <c r="E103" s="15">
        <f t="shared" si="21"/>
        <v>0.27690100483596325</v>
      </c>
      <c r="F103" s="15">
        <f t="shared" si="30"/>
        <v>5439999.2331170421</v>
      </c>
      <c r="G103" s="15">
        <f t="shared" si="23"/>
        <v>0.20777966920286417</v>
      </c>
      <c r="H103" s="15">
        <f t="shared" si="24"/>
        <v>2569999.8449747907</v>
      </c>
      <c r="I103" s="15">
        <f t="shared" si="25"/>
        <v>4.2115579359233379E-2</v>
      </c>
      <c r="J103" s="15" t="s">
        <v>513</v>
      </c>
      <c r="K103" s="15" t="s">
        <v>512</v>
      </c>
      <c r="L103" s="15" t="s">
        <v>511</v>
      </c>
      <c r="M103" s="15" t="s">
        <v>510</v>
      </c>
      <c r="N103" s="23">
        <f t="shared" si="26"/>
        <v>44245</v>
      </c>
      <c r="P103" s="48">
        <f t="shared" si="27"/>
        <v>414</v>
      </c>
      <c r="Q103" s="48" t="s">
        <v>509</v>
      </c>
      <c r="R103" s="15">
        <v>0.20777966920286417</v>
      </c>
    </row>
    <row r="104" spans="1:18" x14ac:dyDescent="0.4">
      <c r="A104" s="15">
        <f t="shared" si="17"/>
        <v>0.10000000000000007</v>
      </c>
      <c r="B104" s="15">
        <f t="shared" si="28"/>
        <v>13999996.297029117</v>
      </c>
      <c r="C104" s="15">
        <f t="shared" si="20"/>
        <v>1.0032847728580236</v>
      </c>
      <c r="D104" s="15">
        <f t="shared" si="29"/>
        <v>6279999.2549017584</v>
      </c>
      <c r="E104" s="15">
        <f t="shared" si="21"/>
        <v>0.20187730900943279</v>
      </c>
      <c r="F104" s="15">
        <f t="shared" si="30"/>
        <v>5439999.4408967113</v>
      </c>
      <c r="G104" s="15">
        <f t="shared" si="23"/>
        <v>0.15148374158889055</v>
      </c>
      <c r="H104" s="15">
        <f t="shared" si="24"/>
        <v>2569999.8870903701</v>
      </c>
      <c r="I104" s="15">
        <f t="shared" si="25"/>
        <v>3.0674073379486799E-2</v>
      </c>
      <c r="J104" s="15" t="s">
        <v>514</v>
      </c>
      <c r="K104" s="15" t="s">
        <v>515</v>
      </c>
      <c r="L104" s="15" t="s">
        <v>516</v>
      </c>
      <c r="M104" s="15" t="s">
        <v>100</v>
      </c>
      <c r="N104" s="23">
        <f t="shared" si="26"/>
        <v>44246</v>
      </c>
      <c r="P104" s="48">
        <f t="shared" si="27"/>
        <v>415</v>
      </c>
      <c r="Q104" s="48" t="s">
        <v>517</v>
      </c>
      <c r="R104" s="15">
        <v>0.15148374158889055</v>
      </c>
    </row>
    <row r="105" spans="1:18" x14ac:dyDescent="0.4">
      <c r="A105" s="15">
        <f t="shared" si="17"/>
        <v>0.10100000000000008</v>
      </c>
      <c r="B105" s="15">
        <f t="shared" si="28"/>
        <v>13999997.30031389</v>
      </c>
      <c r="C105" s="15">
        <f t="shared" si="20"/>
        <v>0.73145433515310287</v>
      </c>
      <c r="D105" s="15">
        <f t="shared" si="29"/>
        <v>6279999.4567790674</v>
      </c>
      <c r="E105" s="15">
        <f t="shared" si="21"/>
        <v>0.14718057028949261</v>
      </c>
      <c r="F105" s="15">
        <f t="shared" si="30"/>
        <v>5439999.5923804529</v>
      </c>
      <c r="G105" s="15">
        <f t="shared" si="23"/>
        <v>0.11044065747410059</v>
      </c>
      <c r="H105" s="15">
        <f t="shared" si="24"/>
        <v>2569999.9177644434</v>
      </c>
      <c r="I105" s="15">
        <f t="shared" si="25"/>
        <v>2.2340870928019285E-2</v>
      </c>
      <c r="J105" s="15" t="s">
        <v>522</v>
      </c>
      <c r="K105" s="15" t="s">
        <v>521</v>
      </c>
      <c r="L105" s="15" t="s">
        <v>520</v>
      </c>
      <c r="M105" s="15" t="s">
        <v>519</v>
      </c>
      <c r="N105" s="23">
        <f t="shared" si="26"/>
        <v>44247</v>
      </c>
      <c r="P105" s="48">
        <f t="shared" si="27"/>
        <v>416</v>
      </c>
      <c r="Q105" s="48" t="s">
        <v>518</v>
      </c>
      <c r="R105" s="15">
        <v>0.11044065747410059</v>
      </c>
    </row>
    <row r="106" spans="1:18" x14ac:dyDescent="0.4">
      <c r="A106" s="15">
        <f t="shared" si="17"/>
        <v>0.10200000000000008</v>
      </c>
      <c r="B106" s="15">
        <f t="shared" si="28"/>
        <v>13999998.031768225</v>
      </c>
      <c r="C106" s="15">
        <f t="shared" si="20"/>
        <v>0.53327374532818794</v>
      </c>
      <c r="D106" s="15">
        <f t="shared" si="29"/>
        <v>6279999.6039596377</v>
      </c>
      <c r="E106" s="15">
        <f t="shared" si="21"/>
        <v>0.10730338748544455</v>
      </c>
      <c r="F106" s="15">
        <f t="shared" si="30"/>
        <v>5439999.7028211104</v>
      </c>
      <c r="G106" s="15">
        <f t="shared" si="23"/>
        <v>8.0517809838056564E-2</v>
      </c>
      <c r="H106" s="15">
        <f t="shared" si="24"/>
        <v>2569999.9401053144</v>
      </c>
      <c r="I106" s="15">
        <f t="shared" si="25"/>
        <v>1.6271543689072132E-2</v>
      </c>
      <c r="J106" s="15" t="s">
        <v>527</v>
      </c>
      <c r="K106" s="15" t="s">
        <v>526</v>
      </c>
      <c r="L106" s="15" t="s">
        <v>525</v>
      </c>
      <c r="M106" s="15" t="s">
        <v>524</v>
      </c>
      <c r="N106" s="23">
        <f t="shared" si="26"/>
        <v>44248</v>
      </c>
      <c r="P106" s="48">
        <f t="shared" si="27"/>
        <v>417</v>
      </c>
      <c r="Q106" s="48" t="s">
        <v>523</v>
      </c>
      <c r="R106" s="15">
        <v>8.0517809838056564E-2</v>
      </c>
    </row>
    <row r="107" spans="1:18" x14ac:dyDescent="0.4">
      <c r="A107" s="15">
        <f t="shared" si="17"/>
        <v>0.10300000000000008</v>
      </c>
      <c r="B107" s="15">
        <f t="shared" si="28"/>
        <v>13999998.56504197</v>
      </c>
      <c r="C107" s="15">
        <f t="shared" si="20"/>
        <v>0.38878828845918179</v>
      </c>
      <c r="D107" s="15">
        <f t="shared" si="29"/>
        <v>6279999.7112630252</v>
      </c>
      <c r="E107" s="15">
        <f t="shared" si="21"/>
        <v>7.8230553306639194E-2</v>
      </c>
      <c r="F107" s="15">
        <f t="shared" si="30"/>
        <v>5439999.7833389202</v>
      </c>
      <c r="G107" s="15">
        <f t="shared" si="23"/>
        <v>5.8702270500361919E-2</v>
      </c>
      <c r="H107" s="15">
        <f t="shared" si="24"/>
        <v>2569999.9563768581</v>
      </c>
      <c r="I107" s="15">
        <f t="shared" si="25"/>
        <v>1.1851066257804632E-2</v>
      </c>
      <c r="J107" s="15" t="s">
        <v>532</v>
      </c>
      <c r="K107" s="15" t="s">
        <v>531</v>
      </c>
      <c r="L107" s="15" t="s">
        <v>530</v>
      </c>
      <c r="M107" s="15" t="s">
        <v>529</v>
      </c>
      <c r="N107" s="23">
        <f t="shared" si="26"/>
        <v>44249</v>
      </c>
      <c r="P107" s="48">
        <f t="shared" si="27"/>
        <v>418</v>
      </c>
      <c r="Q107" s="48" t="s">
        <v>528</v>
      </c>
      <c r="R107" s="15">
        <v>5.8702270500361919E-2</v>
      </c>
    </row>
    <row r="108" spans="1:18" x14ac:dyDescent="0.4">
      <c r="A108" s="15">
        <f t="shared" si="17"/>
        <v>0.10400000000000008</v>
      </c>
      <c r="B108" s="15">
        <f t="shared" si="28"/>
        <v>13999998.953830259</v>
      </c>
      <c r="C108" s="15">
        <f t="shared" si="20"/>
        <v>0.28344978764653206</v>
      </c>
      <c r="D108" s="15">
        <f t="shared" si="29"/>
        <v>6279999.7894935785</v>
      </c>
      <c r="E108" s="15">
        <f t="shared" si="21"/>
        <v>5.7034723460674286E-2</v>
      </c>
      <c r="F108" s="15">
        <f t="shared" si="30"/>
        <v>5439999.8420411907</v>
      </c>
      <c r="G108" s="15">
        <f t="shared" si="23"/>
        <v>4.2797444388270378E-2</v>
      </c>
      <c r="H108" s="15">
        <f t="shared" si="24"/>
        <v>2569999.9682279243</v>
      </c>
      <c r="I108" s="15">
        <f t="shared" si="25"/>
        <v>8.6314957588911057E-3</v>
      </c>
      <c r="J108" s="15" t="s">
        <v>533</v>
      </c>
      <c r="K108" s="15" t="s">
        <v>534</v>
      </c>
      <c r="L108" s="15" t="s">
        <v>535</v>
      </c>
      <c r="N108" s="23">
        <f t="shared" si="26"/>
        <v>44250</v>
      </c>
      <c r="P108" s="48">
        <f t="shared" si="27"/>
        <v>419</v>
      </c>
      <c r="Q108" s="48"/>
      <c r="R108" s="15">
        <v>4.2797444388270378E-2</v>
      </c>
    </row>
    <row r="109" spans="1:18" x14ac:dyDescent="0.4">
      <c r="A109" s="15">
        <f t="shared" si="17"/>
        <v>0.10500000000000008</v>
      </c>
      <c r="B109" s="15">
        <f t="shared" si="28"/>
        <v>13999999.237280047</v>
      </c>
      <c r="C109" s="15">
        <f t="shared" si="20"/>
        <v>0.20665175840258598</v>
      </c>
      <c r="D109" s="15">
        <f t="shared" si="29"/>
        <v>6279999.8465283019</v>
      </c>
      <c r="E109" s="15">
        <f t="shared" si="21"/>
        <v>4.1581705212593079E-2</v>
      </c>
      <c r="F109" s="15">
        <f t="shared" si="30"/>
        <v>5439999.8848386351</v>
      </c>
      <c r="G109" s="15">
        <f t="shared" si="23"/>
        <v>3.1201883219182491E-2</v>
      </c>
      <c r="H109" s="15">
        <f t="shared" si="24"/>
        <v>2569999.9768594201</v>
      </c>
      <c r="I109" s="15">
        <f t="shared" si="25"/>
        <v>6.2865833751857281E-3</v>
      </c>
      <c r="N109" s="23">
        <f t="shared" si="26"/>
        <v>44251</v>
      </c>
      <c r="P109" s="48">
        <f t="shared" si="27"/>
        <v>420</v>
      </c>
      <c r="Q109" s="48"/>
      <c r="R109" s="15">
        <v>3.1201883219182491E-2</v>
      </c>
    </row>
    <row r="110" spans="1:18" x14ac:dyDescent="0.4">
      <c r="A110" s="15">
        <f t="shared" si="17"/>
        <v>0.10600000000000008</v>
      </c>
      <c r="B110" s="15">
        <f t="shared" si="28"/>
        <v>13999999.443931805</v>
      </c>
      <c r="C110" s="15">
        <f t="shared" si="20"/>
        <v>0.1506614163517952</v>
      </c>
      <c r="D110" s="15">
        <f t="shared" si="29"/>
        <v>6279999.8881100072</v>
      </c>
      <c r="E110" s="15">
        <f t="shared" si="21"/>
        <v>3.0315535143017769E-2</v>
      </c>
      <c r="F110" s="15">
        <f t="shared" si="30"/>
        <v>5439999.9160405183</v>
      </c>
      <c r="G110" s="15">
        <f t="shared" si="23"/>
        <v>2.2748028859496117E-2</v>
      </c>
      <c r="H110" s="15">
        <f t="shared" si="24"/>
        <v>2569999.9831460034</v>
      </c>
      <c r="I110" s="15">
        <f t="shared" si="25"/>
        <v>4.5787128619849682E-3</v>
      </c>
      <c r="N110" s="23">
        <f t="shared" si="26"/>
        <v>44252</v>
      </c>
      <c r="P110" s="48">
        <f t="shared" si="27"/>
        <v>421</v>
      </c>
      <c r="Q110" s="48"/>
      <c r="R110" s="15">
        <v>2.2748028859496117E-2</v>
      </c>
    </row>
    <row r="111" spans="1:18" x14ac:dyDescent="0.4">
      <c r="A111" s="15">
        <f t="shared" si="17"/>
        <v>0.10700000000000008</v>
      </c>
      <c r="B111" s="15">
        <f t="shared" si="28"/>
        <v>13999999.594593221</v>
      </c>
      <c r="C111" s="15">
        <f t="shared" si="20"/>
        <v>0.10984113253653049</v>
      </c>
      <c r="D111" s="15">
        <f t="shared" si="29"/>
        <v>6279999.9184255423</v>
      </c>
      <c r="E111" s="15">
        <f t="shared" si="21"/>
        <v>2.2101828828454018E-2</v>
      </c>
      <c r="F111" s="15">
        <f t="shared" si="30"/>
        <v>5439999.9387885472</v>
      </c>
      <c r="G111" s="15">
        <f t="shared" si="23"/>
        <v>1.6584663651883602E-2</v>
      </c>
      <c r="H111" s="15">
        <f t="shared" si="24"/>
        <v>2569999.9877247163</v>
      </c>
      <c r="I111" s="15">
        <f t="shared" si="25"/>
        <v>3.3348170109093189E-3</v>
      </c>
      <c r="N111" s="23">
        <f t="shared" si="26"/>
        <v>44253</v>
      </c>
      <c r="P111" s="48">
        <f t="shared" si="27"/>
        <v>422</v>
      </c>
      <c r="Q111" s="48"/>
      <c r="R111" s="15">
        <v>1.6584663651883602E-2</v>
      </c>
    </row>
    <row r="112" spans="1:18" x14ac:dyDescent="0.4">
      <c r="A112" s="15">
        <f t="shared" si="17"/>
        <v>0.10800000000000008</v>
      </c>
      <c r="B112" s="15">
        <f t="shared" si="28"/>
        <v>13999999.704434354</v>
      </c>
      <c r="C112" s="15">
        <f t="shared" si="20"/>
        <v>8.0080719664692879E-2</v>
      </c>
      <c r="D112" s="15">
        <f t="shared" si="29"/>
        <v>6279999.9405273711</v>
      </c>
      <c r="E112" s="15">
        <f t="shared" si="21"/>
        <v>1.6113546676933765E-2</v>
      </c>
      <c r="F112" s="15">
        <f t="shared" si="30"/>
        <v>5439999.9553732108</v>
      </c>
      <c r="G112" s="15">
        <f t="shared" si="23"/>
        <v>1.2091206386685371E-2</v>
      </c>
      <c r="H112" s="15">
        <f t="shared" si="24"/>
        <v>2569999.9910595333</v>
      </c>
      <c r="I112" s="15">
        <f t="shared" si="25"/>
        <v>2.4288496933877468E-3</v>
      </c>
      <c r="N112" s="23">
        <f t="shared" si="26"/>
        <v>44254</v>
      </c>
      <c r="P112" s="48">
        <f t="shared" si="27"/>
        <v>423</v>
      </c>
      <c r="Q112" s="48"/>
      <c r="R112" s="15">
        <v>1.2091206386685371E-2</v>
      </c>
    </row>
    <row r="113" spans="1:18" x14ac:dyDescent="0.4">
      <c r="A113" s="15">
        <f t="shared" ref="A113:A127" si="31">A112+0.001</f>
        <v>0.10900000000000008</v>
      </c>
      <c r="B113" s="15">
        <f t="shared" si="28"/>
        <v>13999999.784515074</v>
      </c>
      <c r="C113" s="15">
        <f t="shared" si="20"/>
        <v>5.8383602648973465E-2</v>
      </c>
      <c r="D113" s="15">
        <f t="shared" si="29"/>
        <v>6279999.9566409178</v>
      </c>
      <c r="E113" s="15">
        <f t="shared" si="21"/>
        <v>1.1747732758522034E-2</v>
      </c>
      <c r="F113" s="15">
        <f t="shared" si="30"/>
        <v>5439999.9674644172</v>
      </c>
      <c r="G113" s="15">
        <f t="shared" si="23"/>
        <v>8.8152093812823296E-3</v>
      </c>
      <c r="H113" s="15">
        <f t="shared" si="24"/>
        <v>2569999.993488383</v>
      </c>
      <c r="I113" s="15">
        <f t="shared" si="25"/>
        <v>1.7690062522888184E-3</v>
      </c>
      <c r="N113" s="23">
        <f t="shared" si="26"/>
        <v>44255</v>
      </c>
      <c r="P113" s="48">
        <f t="shared" si="27"/>
        <v>424</v>
      </c>
      <c r="Q113" s="48"/>
      <c r="R113" s="15">
        <v>8.8152093812823296E-3</v>
      </c>
    </row>
    <row r="114" spans="1:18" x14ac:dyDescent="0.4">
      <c r="A114" s="15">
        <f t="shared" si="31"/>
        <v>0.11000000000000008</v>
      </c>
      <c r="B114" s="15">
        <f t="shared" si="28"/>
        <v>13999999.842898676</v>
      </c>
      <c r="C114" s="15">
        <f t="shared" si="20"/>
        <v>4.256511852145195E-2</v>
      </c>
      <c r="D114" s="15">
        <f t="shared" si="29"/>
        <v>6279999.9683886506</v>
      </c>
      <c r="E114" s="15">
        <f t="shared" si="21"/>
        <v>8.5647962987422943E-3</v>
      </c>
      <c r="F114" s="15">
        <f t="shared" si="30"/>
        <v>5439999.9762796266</v>
      </c>
      <c r="G114" s="15">
        <f t="shared" si="23"/>
        <v>6.4268102869391441E-3</v>
      </c>
      <c r="H114" s="15">
        <f t="shared" si="24"/>
        <v>2569999.9952573893</v>
      </c>
      <c r="I114" s="15">
        <f t="shared" si="25"/>
        <v>1.2884209863841534E-3</v>
      </c>
      <c r="N114" s="23">
        <f t="shared" si="26"/>
        <v>44256</v>
      </c>
      <c r="P114" s="48">
        <f t="shared" si="27"/>
        <v>425</v>
      </c>
      <c r="Q114" s="48"/>
      <c r="R114" s="15">
        <v>6.4268102869391441E-3</v>
      </c>
    </row>
    <row r="115" spans="1:18" x14ac:dyDescent="0.4">
      <c r="A115" s="15">
        <f t="shared" si="31"/>
        <v>0.11100000000000008</v>
      </c>
      <c r="B115" s="15">
        <f t="shared" si="28"/>
        <v>13999999.885463795</v>
      </c>
      <c r="C115" s="15">
        <f t="shared" si="20"/>
        <v>3.10325026512146E-2</v>
      </c>
      <c r="D115" s="15">
        <f t="shared" si="29"/>
        <v>6279999.9769534469</v>
      </c>
      <c r="E115" s="15">
        <f t="shared" si="21"/>
        <v>6.2442459166049957E-3</v>
      </c>
      <c r="F115" s="15">
        <f t="shared" si="30"/>
        <v>5439999.9827064369</v>
      </c>
      <c r="G115" s="15">
        <f t="shared" si="23"/>
        <v>4.6855276450514793E-3</v>
      </c>
      <c r="H115" s="15">
        <f t="shared" si="24"/>
        <v>2569999.9965458103</v>
      </c>
      <c r="I115" s="15">
        <f t="shared" si="25"/>
        <v>9.38397366553545E-4</v>
      </c>
      <c r="N115" s="23">
        <f t="shared" si="26"/>
        <v>44257</v>
      </c>
      <c r="P115" s="48">
        <f t="shared" si="27"/>
        <v>426</v>
      </c>
      <c r="Q115" s="48"/>
      <c r="R115" s="15">
        <v>4.6855276450514793E-3</v>
      </c>
    </row>
    <row r="116" spans="1:18" x14ac:dyDescent="0.4">
      <c r="A116" s="15">
        <f t="shared" si="31"/>
        <v>0.11200000000000009</v>
      </c>
      <c r="B116" s="15">
        <f t="shared" si="28"/>
        <v>13999999.916496297</v>
      </c>
      <c r="C116" s="15">
        <f t="shared" si="20"/>
        <v>2.2624537348747253E-2</v>
      </c>
      <c r="D116" s="15">
        <f t="shared" si="29"/>
        <v>6279999.9831976928</v>
      </c>
      <c r="E116" s="15">
        <f t="shared" si="21"/>
        <v>4.5524267479777336E-3</v>
      </c>
      <c r="F116" s="15">
        <f t="shared" si="30"/>
        <v>5439999.9873919645</v>
      </c>
      <c r="G116" s="15">
        <f t="shared" si="23"/>
        <v>3.4160278737545013E-3</v>
      </c>
      <c r="H116" s="15">
        <f t="shared" si="24"/>
        <v>2569999.9974842076</v>
      </c>
      <c r="I116" s="15">
        <f t="shared" si="25"/>
        <v>6.8346364423632622E-4</v>
      </c>
      <c r="N116" s="23">
        <f t="shared" si="26"/>
        <v>44258</v>
      </c>
      <c r="P116" s="48">
        <f t="shared" si="27"/>
        <v>427</v>
      </c>
      <c r="Q116" s="48"/>
      <c r="R116" s="15">
        <v>3.4160278737545013E-3</v>
      </c>
    </row>
    <row r="117" spans="1:18" x14ac:dyDescent="0.4">
      <c r="A117" s="15">
        <f t="shared" si="31"/>
        <v>0.11300000000000009</v>
      </c>
      <c r="B117" s="15">
        <f t="shared" si="28"/>
        <v>13999999.939120835</v>
      </c>
      <c r="C117" s="15">
        <f t="shared" si="20"/>
        <v>1.6494635492563248E-2</v>
      </c>
      <c r="D117" s="15">
        <f t="shared" si="29"/>
        <v>6279999.9877501195</v>
      </c>
      <c r="E117" s="15">
        <f t="shared" si="21"/>
        <v>3.3189896494150162E-3</v>
      </c>
      <c r="F117" s="15">
        <f t="shared" si="30"/>
        <v>5439999.9908079924</v>
      </c>
      <c r="G117" s="15">
        <f t="shared" si="23"/>
        <v>2.4904878810048103E-3</v>
      </c>
      <c r="H117" s="15">
        <f t="shared" si="24"/>
        <v>2569999.9981676713</v>
      </c>
      <c r="I117" s="15">
        <f t="shared" si="25"/>
        <v>4.9778725951910019E-4</v>
      </c>
      <c r="N117" s="23">
        <f t="shared" si="26"/>
        <v>44259</v>
      </c>
      <c r="P117" s="48">
        <f t="shared" si="27"/>
        <v>428</v>
      </c>
      <c r="Q117" s="48"/>
      <c r="R117" s="15">
        <v>2.4904878810048103E-3</v>
      </c>
    </row>
    <row r="118" spans="1:18" x14ac:dyDescent="0.4">
      <c r="A118" s="15">
        <f t="shared" si="31"/>
        <v>0.11400000000000009</v>
      </c>
      <c r="B118" s="15">
        <f t="shared" si="28"/>
        <v>13999999.95561547</v>
      </c>
      <c r="C118" s="15">
        <f t="shared" si="20"/>
        <v>1.2025568634271622E-2</v>
      </c>
      <c r="D118" s="15">
        <f t="shared" si="29"/>
        <v>6279999.9910691092</v>
      </c>
      <c r="E118" s="15">
        <f t="shared" si="21"/>
        <v>2.4197399616241455E-3</v>
      </c>
      <c r="F118" s="15">
        <f t="shared" si="30"/>
        <v>5439999.9932984803</v>
      </c>
      <c r="G118" s="15">
        <f t="shared" si="23"/>
        <v>1.8157130107283592E-3</v>
      </c>
      <c r="H118" s="15">
        <f t="shared" si="24"/>
        <v>2569999.9986654585</v>
      </c>
      <c r="I118" s="15">
        <f t="shared" si="25"/>
        <v>3.6255409941077232E-4</v>
      </c>
      <c r="N118" s="23">
        <f t="shared" si="26"/>
        <v>44260</v>
      </c>
      <c r="P118" s="48">
        <f t="shared" si="27"/>
        <v>429</v>
      </c>
      <c r="Q118" s="48"/>
      <c r="R118" s="15">
        <v>1.8157130107283592E-3</v>
      </c>
    </row>
    <row r="119" spans="1:18" x14ac:dyDescent="0.4">
      <c r="A119" s="15">
        <f t="shared" si="31"/>
        <v>0.11500000000000009</v>
      </c>
      <c r="B119" s="15">
        <f t="shared" si="28"/>
        <v>13999999.967641039</v>
      </c>
      <c r="C119" s="15">
        <f t="shared" si="20"/>
        <v>8.7673552334308624E-3</v>
      </c>
      <c r="D119" s="15">
        <f t="shared" si="29"/>
        <v>6279999.9934888491</v>
      </c>
      <c r="E119" s="15">
        <f t="shared" si="21"/>
        <v>1.7641354352235794E-3</v>
      </c>
      <c r="F119" s="15">
        <f t="shared" si="30"/>
        <v>5439999.9951141933</v>
      </c>
      <c r="G119" s="15">
        <f t="shared" si="23"/>
        <v>1.3237632811069489E-3</v>
      </c>
      <c r="H119" s="15">
        <f t="shared" si="24"/>
        <v>2569999.9990280126</v>
      </c>
      <c r="I119" s="15">
        <f t="shared" si="25"/>
        <v>2.6405882090330124E-4</v>
      </c>
      <c r="N119" s="23">
        <f t="shared" si="26"/>
        <v>44261</v>
      </c>
      <c r="P119" s="48">
        <f t="shared" si="27"/>
        <v>430</v>
      </c>
      <c r="Q119" s="48"/>
      <c r="R119" s="15">
        <v>1.3237632811069489E-3</v>
      </c>
    </row>
    <row r="120" spans="1:18" x14ac:dyDescent="0.4">
      <c r="A120" s="15">
        <f t="shared" si="31"/>
        <v>0.11600000000000009</v>
      </c>
      <c r="B120" s="15">
        <f t="shared" si="28"/>
        <v>13999999.976408394</v>
      </c>
      <c r="C120" s="15">
        <f t="shared" si="20"/>
        <v>6.3919220119714737E-3</v>
      </c>
      <c r="D120" s="15">
        <f t="shared" si="29"/>
        <v>6279999.9952529846</v>
      </c>
      <c r="E120" s="15">
        <f t="shared" si="21"/>
        <v>1.2861583381891251E-3</v>
      </c>
      <c r="F120" s="15">
        <f t="shared" si="30"/>
        <v>5439999.9964379566</v>
      </c>
      <c r="G120" s="15">
        <f t="shared" si="23"/>
        <v>9.6510164439678192E-4</v>
      </c>
      <c r="H120" s="15">
        <f t="shared" si="24"/>
        <v>2569999.9992920714</v>
      </c>
      <c r="I120" s="15">
        <f t="shared" si="25"/>
        <v>1.9232276827096939E-4</v>
      </c>
      <c r="N120" s="23">
        <f t="shared" si="26"/>
        <v>44262</v>
      </c>
      <c r="P120" s="48">
        <f t="shared" si="27"/>
        <v>431</v>
      </c>
      <c r="Q120" s="48"/>
      <c r="R120" s="15">
        <v>9.6510164439678192E-4</v>
      </c>
    </row>
    <row r="121" spans="1:18" x14ac:dyDescent="0.4">
      <c r="A121" s="15">
        <f t="shared" si="31"/>
        <v>0.11700000000000009</v>
      </c>
      <c r="B121" s="15">
        <f t="shared" si="28"/>
        <v>13999999.982800316</v>
      </c>
      <c r="C121" s="15">
        <f t="shared" si="20"/>
        <v>4.660092294216156E-3</v>
      </c>
      <c r="D121" s="15">
        <f t="shared" si="29"/>
        <v>6279999.9965391429</v>
      </c>
      <c r="E121" s="15">
        <f t="shared" si="21"/>
        <v>9.3768630176782608E-4</v>
      </c>
      <c r="F121" s="15">
        <f t="shared" si="30"/>
        <v>5439999.9974030582</v>
      </c>
      <c r="G121" s="15">
        <f t="shared" si="23"/>
        <v>7.0361699908971786E-4</v>
      </c>
      <c r="H121" s="15">
        <f t="shared" si="24"/>
        <v>2569999.9994843942</v>
      </c>
      <c r="I121" s="15">
        <f t="shared" si="25"/>
        <v>1.4007417485117912E-4</v>
      </c>
      <c r="N121" s="23">
        <f t="shared" si="26"/>
        <v>44263</v>
      </c>
      <c r="P121" s="48">
        <f t="shared" si="27"/>
        <v>432</v>
      </c>
      <c r="Q121" s="48"/>
      <c r="R121" s="15">
        <v>7.0361699908971786E-4</v>
      </c>
    </row>
    <row r="122" spans="1:18" x14ac:dyDescent="0.4">
      <c r="A122" s="15">
        <f t="shared" si="31"/>
        <v>0.11800000000000009</v>
      </c>
      <c r="B122" s="15">
        <f t="shared" si="28"/>
        <v>13999999.987460408</v>
      </c>
      <c r="C122" s="15">
        <f t="shared" si="20"/>
        <v>3.3974852412939072E-3</v>
      </c>
      <c r="D122" s="15">
        <f t="shared" si="29"/>
        <v>6279999.9974768292</v>
      </c>
      <c r="E122" s="15">
        <f t="shared" si="21"/>
        <v>6.8362988531589508E-4</v>
      </c>
      <c r="F122" s="15">
        <f t="shared" si="30"/>
        <v>5439999.9981066752</v>
      </c>
      <c r="G122" s="15">
        <f t="shared" si="23"/>
        <v>5.1297806203365326E-4</v>
      </c>
      <c r="H122" s="15">
        <f t="shared" si="24"/>
        <v>2569999.9996244684</v>
      </c>
      <c r="I122" s="15">
        <f t="shared" si="25"/>
        <v>1.0202033445239067E-4</v>
      </c>
      <c r="N122" s="23">
        <f t="shared" si="26"/>
        <v>44264</v>
      </c>
      <c r="P122" s="48">
        <f t="shared" si="27"/>
        <v>433</v>
      </c>
      <c r="Q122" s="48"/>
      <c r="R122" s="15">
        <v>5.1297806203365326E-4</v>
      </c>
    </row>
    <row r="123" spans="1:18" x14ac:dyDescent="0.4">
      <c r="A123" s="15">
        <f t="shared" si="31"/>
        <v>0.11900000000000009</v>
      </c>
      <c r="B123" s="15">
        <f t="shared" si="28"/>
        <v>13999999.990857894</v>
      </c>
      <c r="C123" s="15">
        <f t="shared" si="20"/>
        <v>2.4769660085439682E-3</v>
      </c>
      <c r="D123" s="15">
        <f t="shared" si="29"/>
        <v>6279999.9981604591</v>
      </c>
      <c r="E123" s="15">
        <f t="shared" si="21"/>
        <v>4.9840565770864487E-4</v>
      </c>
      <c r="F123" s="15">
        <f t="shared" si="30"/>
        <v>5439999.9986196533</v>
      </c>
      <c r="G123" s="15">
        <f t="shared" si="23"/>
        <v>3.7399213761091232E-4</v>
      </c>
      <c r="H123" s="15">
        <f t="shared" si="24"/>
        <v>2569999.9997264887</v>
      </c>
      <c r="I123" s="15">
        <f t="shared" si="25"/>
        <v>7.430417463183403E-5</v>
      </c>
      <c r="N123" s="23">
        <f t="shared" si="26"/>
        <v>44265</v>
      </c>
      <c r="P123" s="48">
        <f t="shared" si="27"/>
        <v>434</v>
      </c>
      <c r="Q123" s="48"/>
      <c r="R123" s="15">
        <v>3.7399213761091232E-4</v>
      </c>
    </row>
    <row r="124" spans="1:18" x14ac:dyDescent="0.4">
      <c r="A124" s="15">
        <f t="shared" si="31"/>
        <v>0.12000000000000009</v>
      </c>
      <c r="B124" s="15">
        <f t="shared" si="28"/>
        <v>13999999.99333486</v>
      </c>
      <c r="C124" s="15">
        <f t="shared" si="20"/>
        <v>1.8058568239212036E-3</v>
      </c>
      <c r="D124" s="15">
        <f t="shared" si="29"/>
        <v>6279999.9986588648</v>
      </c>
      <c r="E124" s="15">
        <f t="shared" si="21"/>
        <v>3.6336760967969894E-4</v>
      </c>
      <c r="F124" s="15">
        <f t="shared" si="30"/>
        <v>5439999.9989936454</v>
      </c>
      <c r="G124" s="15">
        <f t="shared" si="23"/>
        <v>2.7266237884759903E-4</v>
      </c>
      <c r="H124" s="15">
        <f t="shared" si="24"/>
        <v>2569999.9998007929</v>
      </c>
      <c r="I124" s="15">
        <f t="shared" si="25"/>
        <v>5.4118689149618149E-5</v>
      </c>
      <c r="N124" s="23">
        <f t="shared" si="26"/>
        <v>44266</v>
      </c>
      <c r="P124" s="48">
        <f t="shared" si="27"/>
        <v>435</v>
      </c>
      <c r="Q124" s="48"/>
      <c r="R124" s="15">
        <v>2.7266237884759903E-4</v>
      </c>
    </row>
    <row r="125" spans="1:18" x14ac:dyDescent="0.4">
      <c r="A125" s="15">
        <f t="shared" si="31"/>
        <v>0.12100000000000009</v>
      </c>
      <c r="B125" s="15">
        <f t="shared" si="28"/>
        <v>13999999.995140716</v>
      </c>
      <c r="C125" s="15">
        <f t="shared" si="20"/>
        <v>1.3165771961212158E-3</v>
      </c>
      <c r="D125" s="15">
        <f t="shared" si="29"/>
        <v>6279999.9990222324</v>
      </c>
      <c r="E125" s="15">
        <f t="shared" si="21"/>
        <v>2.6491750031709671E-4</v>
      </c>
      <c r="F125" s="15">
        <f t="shared" si="30"/>
        <v>5439999.9992663078</v>
      </c>
      <c r="G125" s="15">
        <f t="shared" si="23"/>
        <v>1.9878614693880081E-4</v>
      </c>
      <c r="H125" s="15">
        <f t="shared" si="24"/>
        <v>2569999.9998549116</v>
      </c>
      <c r="I125" s="15">
        <f t="shared" si="25"/>
        <v>3.9416365325450897E-5</v>
      </c>
      <c r="N125" s="23">
        <f t="shared" si="26"/>
        <v>44267</v>
      </c>
      <c r="P125" s="48">
        <f t="shared" si="27"/>
        <v>436</v>
      </c>
      <c r="Q125" s="48"/>
      <c r="R125" s="15">
        <v>1.9878614693880081E-4</v>
      </c>
    </row>
    <row r="126" spans="1:18" x14ac:dyDescent="0.4">
      <c r="A126" s="15">
        <f t="shared" si="31"/>
        <v>0.12200000000000009</v>
      </c>
      <c r="B126" s="15">
        <f t="shared" si="28"/>
        <v>13999999.996457294</v>
      </c>
      <c r="C126" s="15">
        <f t="shared" si="20"/>
        <v>9.5986202359199524E-4</v>
      </c>
      <c r="D126" s="15">
        <f t="shared" si="29"/>
        <v>6279999.9992871499</v>
      </c>
      <c r="E126" s="15">
        <f t="shared" si="21"/>
        <v>1.9313953816890717E-4</v>
      </c>
      <c r="F126" s="15">
        <f t="shared" si="30"/>
        <v>5439999.9994650939</v>
      </c>
      <c r="G126" s="15">
        <f t="shared" si="23"/>
        <v>1.4492776244878769E-4</v>
      </c>
      <c r="H126" s="15">
        <f t="shared" si="24"/>
        <v>2569999.9998943279</v>
      </c>
      <c r="I126" s="15">
        <f t="shared" si="25"/>
        <v>2.8708018362522125E-5</v>
      </c>
      <c r="N126" s="23">
        <f t="shared" si="26"/>
        <v>44268</v>
      </c>
      <c r="P126" s="48">
        <f t="shared" si="27"/>
        <v>437</v>
      </c>
      <c r="Q126" s="48"/>
      <c r="R126" s="15">
        <v>1.4492776244878769E-4</v>
      </c>
    </row>
    <row r="127" spans="1:18" x14ac:dyDescent="0.4">
      <c r="A127" s="15">
        <f t="shared" si="31"/>
        <v>0.1230000000000001</v>
      </c>
      <c r="B127" s="15">
        <f t="shared" si="28"/>
        <v>13999999.997417156</v>
      </c>
      <c r="C127" s="15">
        <f t="shared" si="20"/>
        <v>-13999999.997417156</v>
      </c>
      <c r="D127" s="15">
        <f t="shared" si="29"/>
        <v>6279999.9994802894</v>
      </c>
      <c r="E127" s="15">
        <f t="shared" si="21"/>
        <v>-6279999.9994802894</v>
      </c>
      <c r="F127" s="15">
        <f t="shared" si="30"/>
        <v>5439999.9996100217</v>
      </c>
      <c r="G127" s="15">
        <f t="shared" si="23"/>
        <v>-5439999.9996100217</v>
      </c>
      <c r="H127" s="15">
        <f t="shared" si="24"/>
        <v>2569999.999923036</v>
      </c>
      <c r="I127" s="15">
        <f t="shared" si="25"/>
        <v>-2569999.999923036</v>
      </c>
      <c r="N127" s="23">
        <f t="shared" si="26"/>
        <v>44269</v>
      </c>
      <c r="P127" s="48">
        <f t="shared" si="27"/>
        <v>438</v>
      </c>
      <c r="Q127" s="48"/>
      <c r="R127" s="15">
        <v>-5439999.9996100217</v>
      </c>
    </row>
    <row r="128" spans="1:18" x14ac:dyDescent="0.4">
      <c r="N128" s="23">
        <f t="shared" si="26"/>
        <v>44270</v>
      </c>
      <c r="P128" s="48">
        <f t="shared" si="27"/>
        <v>439</v>
      </c>
      <c r="Q128" s="48"/>
    </row>
    <row r="129" spans="14:16" x14ac:dyDescent="0.4">
      <c r="N129" s="23">
        <f t="shared" si="26"/>
        <v>44271</v>
      </c>
      <c r="P129" s="48">
        <f t="shared" si="27"/>
        <v>440</v>
      </c>
    </row>
    <row r="130" spans="14:16" x14ac:dyDescent="0.4">
      <c r="N130" s="23">
        <f t="shared" si="26"/>
        <v>44272</v>
      </c>
      <c r="P130" s="48">
        <f t="shared" si="27"/>
        <v>441</v>
      </c>
    </row>
    <row r="131" spans="14:16" x14ac:dyDescent="0.4">
      <c r="N131" s="23">
        <f t="shared" si="26"/>
        <v>44273</v>
      </c>
      <c r="P131" s="48">
        <f t="shared" si="27"/>
        <v>442</v>
      </c>
    </row>
    <row r="132" spans="14:16" x14ac:dyDescent="0.4">
      <c r="N132" s="23">
        <f t="shared" si="26"/>
        <v>44274</v>
      </c>
      <c r="P132" s="48">
        <f t="shared" si="27"/>
        <v>443</v>
      </c>
    </row>
    <row r="133" spans="14:16" x14ac:dyDescent="0.4">
      <c r="N133" s="23">
        <f t="shared" si="26"/>
        <v>44275</v>
      </c>
      <c r="P133" s="48">
        <f t="shared" si="27"/>
        <v>444</v>
      </c>
    </row>
    <row r="134" spans="14:16" x14ac:dyDescent="0.4">
      <c r="N134" s="23">
        <f t="shared" ref="N134:N135" si="32">N133+1</f>
        <v>44276</v>
      </c>
      <c r="P134" s="48">
        <f t="shared" si="27"/>
        <v>445</v>
      </c>
    </row>
    <row r="135" spans="14:16" x14ac:dyDescent="0.4">
      <c r="N135" s="23">
        <f t="shared" si="32"/>
        <v>44277</v>
      </c>
      <c r="P135" s="48">
        <f t="shared" si="27"/>
        <v>446</v>
      </c>
    </row>
  </sheetData>
  <mergeCells count="6">
    <mergeCell ref="Q2:R2"/>
    <mergeCell ref="J3:M3"/>
    <mergeCell ref="B2:C2"/>
    <mergeCell ref="D2:E2"/>
    <mergeCell ref="F2:G2"/>
    <mergeCell ref="H2:I2"/>
  </mergeCells>
  <phoneticPr fontId="1"/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51FA75-3843-4A19-8203-7403618F094F}">
  <dimension ref="A2:M1730"/>
  <sheetViews>
    <sheetView topLeftCell="D149" workbookViewId="0">
      <selection activeCell="J164" sqref="J164"/>
    </sheetView>
  </sheetViews>
  <sheetFormatPr defaultRowHeight="16.5" x14ac:dyDescent="0.4"/>
  <cols>
    <col min="1" max="1" width="9.375" style="117" customWidth="1"/>
    <col min="2" max="2" width="9.5" style="119" bestFit="1" customWidth="1"/>
    <col min="3" max="3" width="9.5" style="15" customWidth="1"/>
    <col min="4" max="4" width="12.75" style="15" customWidth="1"/>
    <col min="5" max="5" width="11.75" style="15" customWidth="1"/>
    <col min="6" max="6" width="9.75" style="15" customWidth="1"/>
    <col min="7" max="7" width="9.75" style="112" customWidth="1"/>
    <col min="8" max="8" width="9" style="15"/>
    <col min="9" max="9" width="9.125" style="15" bestFit="1" customWidth="1"/>
    <col min="10" max="10" width="9" style="15"/>
    <col min="11" max="11" width="9.25" style="15" customWidth="1"/>
    <col min="12" max="16384" width="9" style="15"/>
  </cols>
  <sheetData>
    <row r="2" spans="1:9" x14ac:dyDescent="0.4">
      <c r="A2" s="116" t="s">
        <v>0</v>
      </c>
      <c r="B2" s="217">
        <v>14000000</v>
      </c>
      <c r="C2" s="218"/>
    </row>
    <row r="3" spans="1:9" ht="39" customHeight="1" x14ac:dyDescent="0.4">
      <c r="A3" s="116" t="s">
        <v>2</v>
      </c>
      <c r="B3" s="118" t="s">
        <v>3</v>
      </c>
      <c r="C3" s="112" t="s">
        <v>4</v>
      </c>
      <c r="D3" s="113" t="s">
        <v>9</v>
      </c>
      <c r="E3" s="114" t="s">
        <v>10</v>
      </c>
      <c r="F3" s="114" t="s">
        <v>11</v>
      </c>
      <c r="G3" s="112" t="s">
        <v>12</v>
      </c>
      <c r="H3" s="15" t="s">
        <v>14</v>
      </c>
    </row>
    <row r="4" spans="1:9" x14ac:dyDescent="0.4">
      <c r="A4" s="116">
        <v>0</v>
      </c>
      <c r="B4" s="119">
        <f t="shared" ref="B4:B67" si="0">$B$2/(($B$2-1)*EXP(-$A4*$G$5)+1)</f>
        <v>1</v>
      </c>
      <c r="C4" s="17">
        <f>B5-B4</f>
        <v>554.55098576764317</v>
      </c>
      <c r="D4" s="18">
        <v>393</v>
      </c>
      <c r="I4" s="15" t="s">
        <v>15</v>
      </c>
    </row>
    <row r="5" spans="1:9" x14ac:dyDescent="0.4">
      <c r="A5" s="117">
        <v>0.02</v>
      </c>
      <c r="B5" s="119">
        <f t="shared" si="0"/>
        <v>555.55098576764317</v>
      </c>
      <c r="C5" s="19">
        <f t="shared" ref="C5:C68" si="1">B6-B5</f>
        <v>1.7582477992181111</v>
      </c>
      <c r="D5" s="19" t="s">
        <v>16</v>
      </c>
      <c r="E5" s="154">
        <v>44147</v>
      </c>
      <c r="F5" s="21">
        <v>43831</v>
      </c>
      <c r="G5" s="118">
        <v>316</v>
      </c>
      <c r="H5" s="15" t="s">
        <v>14</v>
      </c>
    </row>
    <row r="6" spans="1:9" x14ac:dyDescent="0.4">
      <c r="A6" s="117">
        <f>A5+0.00001</f>
        <v>2.001E-2</v>
      </c>
      <c r="B6" s="119">
        <f t="shared" si="0"/>
        <v>557.30923356686128</v>
      </c>
      <c r="C6" s="112">
        <f t="shared" si="1"/>
        <v>1.7638122063476658</v>
      </c>
      <c r="D6" s="82" t="e">
        <f t="shared" ref="D6:D23" si="2">D5+1</f>
        <v>#VALUE!</v>
      </c>
      <c r="E6" s="153">
        <f t="shared" ref="E6:E32" si="3">E5+1</f>
        <v>44148</v>
      </c>
      <c r="F6" s="112">
        <f>G5+1</f>
        <v>317</v>
      </c>
      <c r="G6" s="15"/>
      <c r="H6" s="15" t="s">
        <v>24</v>
      </c>
    </row>
    <row r="7" spans="1:9" x14ac:dyDescent="0.4">
      <c r="A7" s="117">
        <f t="shared" ref="A7:A70" si="4">A6+0.00001</f>
        <v>2.002E-2</v>
      </c>
      <c r="B7" s="119">
        <f t="shared" si="0"/>
        <v>559.07304577320895</v>
      </c>
      <c r="C7" s="112">
        <f t="shared" si="1"/>
        <v>1.7693942220009831</v>
      </c>
      <c r="D7" s="23" t="e">
        <f t="shared" si="2"/>
        <v>#VALUE!</v>
      </c>
      <c r="E7" s="153">
        <f t="shared" si="3"/>
        <v>44149</v>
      </c>
      <c r="F7" s="112">
        <f t="shared" ref="F7:G69" si="5">F6+1</f>
        <v>318</v>
      </c>
      <c r="G7" s="15"/>
      <c r="H7" s="15" t="s">
        <v>30</v>
      </c>
    </row>
    <row r="8" spans="1:9" x14ac:dyDescent="0.4">
      <c r="A8" s="117">
        <f t="shared" si="4"/>
        <v>2.0029999999999999E-2</v>
      </c>
      <c r="B8" s="119">
        <f t="shared" si="0"/>
        <v>560.84243999520993</v>
      </c>
      <c r="C8" s="112">
        <f t="shared" si="1"/>
        <v>1.7749939018929126</v>
      </c>
      <c r="D8" s="23" t="e">
        <f t="shared" si="2"/>
        <v>#VALUE!</v>
      </c>
      <c r="E8" s="153">
        <f t="shared" si="3"/>
        <v>44150</v>
      </c>
      <c r="F8" s="112">
        <f t="shared" si="5"/>
        <v>319</v>
      </c>
      <c r="G8" s="15"/>
      <c r="H8" s="15" t="s">
        <v>34</v>
      </c>
    </row>
    <row r="9" spans="1:9" x14ac:dyDescent="0.4">
      <c r="A9" s="117">
        <f t="shared" si="4"/>
        <v>2.0039999999999999E-2</v>
      </c>
      <c r="B9" s="119">
        <f t="shared" si="0"/>
        <v>562.61743389710284</v>
      </c>
      <c r="C9" s="112">
        <f t="shared" si="1"/>
        <v>1.7806113019112217</v>
      </c>
      <c r="D9" s="23" t="e">
        <f t="shared" si="2"/>
        <v>#VALUE!</v>
      </c>
      <c r="E9" s="153">
        <f t="shared" si="3"/>
        <v>44151</v>
      </c>
      <c r="F9" s="112">
        <f t="shared" si="5"/>
        <v>320</v>
      </c>
      <c r="G9" s="15"/>
      <c r="H9" s="15" t="s">
        <v>40</v>
      </c>
    </row>
    <row r="10" spans="1:9" x14ac:dyDescent="0.4">
      <c r="A10" s="117">
        <f t="shared" si="4"/>
        <v>2.0049999999999998E-2</v>
      </c>
      <c r="B10" s="119">
        <f t="shared" si="0"/>
        <v>564.39804519901406</v>
      </c>
      <c r="C10" s="112">
        <f t="shared" si="1"/>
        <v>1.7862464781225071</v>
      </c>
      <c r="D10" s="23" t="e">
        <f t="shared" si="2"/>
        <v>#VALUE!</v>
      </c>
      <c r="E10" s="153">
        <f t="shared" si="3"/>
        <v>44152</v>
      </c>
      <c r="F10" s="112">
        <f t="shared" si="5"/>
        <v>321</v>
      </c>
      <c r="G10" s="15"/>
      <c r="H10" s="15" t="s">
        <v>45</v>
      </c>
    </row>
    <row r="11" spans="1:9" x14ac:dyDescent="0.4">
      <c r="A11" s="117">
        <f t="shared" si="4"/>
        <v>2.0059999999999998E-2</v>
      </c>
      <c r="B11" s="119">
        <f t="shared" si="0"/>
        <v>566.18429167713657</v>
      </c>
      <c r="C11" s="112">
        <f t="shared" si="1"/>
        <v>1.7918994867711717</v>
      </c>
      <c r="D11" s="23" t="e">
        <f t="shared" si="2"/>
        <v>#VALUE!</v>
      </c>
      <c r="E11" s="153">
        <f t="shared" si="3"/>
        <v>44153</v>
      </c>
      <c r="F11" s="112">
        <f t="shared" si="5"/>
        <v>322</v>
      </c>
      <c r="G11" s="15"/>
      <c r="H11" s="15" t="s">
        <v>51</v>
      </c>
    </row>
    <row r="12" spans="1:9" x14ac:dyDescent="0.4">
      <c r="A12" s="117">
        <f t="shared" si="4"/>
        <v>2.0069999999999998E-2</v>
      </c>
      <c r="B12" s="119">
        <f t="shared" si="0"/>
        <v>567.97619116390774</v>
      </c>
      <c r="C12" s="112">
        <f t="shared" si="1"/>
        <v>1.7975703842765824</v>
      </c>
      <c r="D12" s="23" t="e">
        <f t="shared" si="2"/>
        <v>#VALUE!</v>
      </c>
      <c r="E12" s="153">
        <f t="shared" si="3"/>
        <v>44154</v>
      </c>
      <c r="F12" s="112">
        <f t="shared" si="5"/>
        <v>323</v>
      </c>
      <c r="G12" s="15"/>
      <c r="H12" s="15" t="s">
        <v>57</v>
      </c>
    </row>
    <row r="13" spans="1:9" x14ac:dyDescent="0.4">
      <c r="A13" s="117">
        <f t="shared" si="4"/>
        <v>2.0079999999999997E-2</v>
      </c>
      <c r="B13" s="119">
        <f t="shared" si="0"/>
        <v>569.77376154818432</v>
      </c>
      <c r="C13" s="112">
        <f t="shared" si="1"/>
        <v>1.8032592272410284</v>
      </c>
      <c r="D13" s="23" t="e">
        <f t="shared" si="2"/>
        <v>#VALUE!</v>
      </c>
      <c r="E13" s="153">
        <f t="shared" si="3"/>
        <v>44155</v>
      </c>
      <c r="F13" s="112">
        <f t="shared" si="5"/>
        <v>324</v>
      </c>
      <c r="G13" s="15"/>
      <c r="H13" s="15">
        <v>1.2495704E-2</v>
      </c>
      <c r="I13" s="15" t="s">
        <v>63</v>
      </c>
    </row>
    <row r="14" spans="1:9" x14ac:dyDescent="0.4">
      <c r="A14" s="117">
        <f t="shared" si="4"/>
        <v>2.0089999999999997E-2</v>
      </c>
      <c r="B14" s="119">
        <f t="shared" si="0"/>
        <v>571.57702077542535</v>
      </c>
      <c r="C14" s="112">
        <f t="shared" si="1"/>
        <v>1.8089660724405121</v>
      </c>
      <c r="D14" s="23" t="e">
        <f t="shared" si="2"/>
        <v>#VALUE!</v>
      </c>
      <c r="E14" s="153">
        <f t="shared" si="3"/>
        <v>44156</v>
      </c>
      <c r="F14" s="112">
        <f t="shared" si="5"/>
        <v>325</v>
      </c>
      <c r="G14" s="15"/>
    </row>
    <row r="15" spans="1:9" x14ac:dyDescent="0.4">
      <c r="A15" s="117">
        <f t="shared" si="4"/>
        <v>2.0099999999999996E-2</v>
      </c>
      <c r="B15" s="119">
        <f t="shared" si="0"/>
        <v>573.38598684786587</v>
      </c>
      <c r="C15" s="112">
        <f t="shared" si="1"/>
        <v>1.8146909768363457</v>
      </c>
      <c r="D15" s="23" t="e">
        <f t="shared" si="2"/>
        <v>#VALUE!</v>
      </c>
      <c r="E15" s="153">
        <f t="shared" si="3"/>
        <v>44157</v>
      </c>
      <c r="F15" s="112">
        <f t="shared" si="5"/>
        <v>326</v>
      </c>
      <c r="G15" s="15"/>
    </row>
    <row r="16" spans="1:9" x14ac:dyDescent="0.4">
      <c r="A16" s="117">
        <f t="shared" si="4"/>
        <v>2.0109999999999996E-2</v>
      </c>
      <c r="B16" s="119">
        <f t="shared" si="0"/>
        <v>575.20067782470221</v>
      </c>
      <c r="C16" s="112">
        <f t="shared" si="1"/>
        <v>1.820433997564578</v>
      </c>
      <c r="D16" s="23" t="e">
        <f t="shared" si="2"/>
        <v>#VALUE!</v>
      </c>
      <c r="E16" s="153">
        <f t="shared" si="3"/>
        <v>44158</v>
      </c>
      <c r="F16" s="112">
        <f t="shared" si="5"/>
        <v>327</v>
      </c>
      <c r="G16" s="15"/>
    </row>
    <row r="17" spans="1:7" x14ac:dyDescent="0.4">
      <c r="A17" s="117">
        <f t="shared" si="4"/>
        <v>2.0119999999999996E-2</v>
      </c>
      <c r="B17" s="119">
        <f t="shared" si="0"/>
        <v>577.02111182226679</v>
      </c>
      <c r="C17" s="112">
        <f t="shared" si="1"/>
        <v>1.8261951919463399</v>
      </c>
      <c r="D17" s="23" t="e">
        <f t="shared" si="2"/>
        <v>#VALUE!</v>
      </c>
      <c r="E17" s="153">
        <f t="shared" si="3"/>
        <v>44159</v>
      </c>
      <c r="F17" s="112">
        <f t="shared" si="5"/>
        <v>328</v>
      </c>
      <c r="G17" s="15"/>
    </row>
    <row r="18" spans="1:7" x14ac:dyDescent="0.4">
      <c r="A18" s="117">
        <f t="shared" si="4"/>
        <v>2.0129999999999995E-2</v>
      </c>
      <c r="B18" s="119">
        <f t="shared" si="0"/>
        <v>578.84730701421313</v>
      </c>
      <c r="C18" s="112">
        <f t="shared" si="1"/>
        <v>1.8319746174805687</v>
      </c>
      <c r="D18" s="23" t="e">
        <f t="shared" si="2"/>
        <v>#VALUE!</v>
      </c>
      <c r="E18" s="153">
        <f t="shared" si="3"/>
        <v>44160</v>
      </c>
      <c r="F18" s="112">
        <f t="shared" si="5"/>
        <v>329</v>
      </c>
      <c r="G18" s="15"/>
    </row>
    <row r="19" spans="1:7" x14ac:dyDescent="0.4">
      <c r="A19" s="117">
        <f t="shared" si="4"/>
        <v>2.0139999999999995E-2</v>
      </c>
      <c r="B19" s="119">
        <f t="shared" si="0"/>
        <v>580.6792816316937</v>
      </c>
      <c r="C19" s="112">
        <f t="shared" si="1"/>
        <v>1.8377723318516246</v>
      </c>
      <c r="D19" s="23" t="e">
        <f t="shared" si="2"/>
        <v>#VALUE!</v>
      </c>
      <c r="E19" s="153">
        <f t="shared" si="3"/>
        <v>44161</v>
      </c>
      <c r="F19" s="112">
        <f t="shared" si="5"/>
        <v>330</v>
      </c>
      <c r="G19" s="15"/>
    </row>
    <row r="20" spans="1:7" x14ac:dyDescent="0.4">
      <c r="A20" s="117">
        <f t="shared" si="4"/>
        <v>2.0149999999999994E-2</v>
      </c>
      <c r="B20" s="119">
        <f t="shared" si="0"/>
        <v>582.51705396354532</v>
      </c>
      <c r="C20" s="112">
        <f t="shared" si="1"/>
        <v>1.8435883929229249</v>
      </c>
      <c r="D20" s="23" t="e">
        <f t="shared" si="2"/>
        <v>#VALUE!</v>
      </c>
      <c r="E20" s="153">
        <f t="shared" si="3"/>
        <v>44162</v>
      </c>
      <c r="F20" s="112">
        <f t="shared" si="5"/>
        <v>331</v>
      </c>
      <c r="G20" s="15"/>
    </row>
    <row r="21" spans="1:7" x14ac:dyDescent="0.4">
      <c r="A21" s="117">
        <f t="shared" si="4"/>
        <v>2.0159999999999994E-2</v>
      </c>
      <c r="B21" s="119">
        <f t="shared" si="0"/>
        <v>584.36064235646825</v>
      </c>
      <c r="C21" s="112">
        <f t="shared" si="1"/>
        <v>1.8494228587420594</v>
      </c>
      <c r="D21" s="23" t="e">
        <f t="shared" si="2"/>
        <v>#VALUE!</v>
      </c>
      <c r="E21" s="153">
        <f t="shared" si="3"/>
        <v>44163</v>
      </c>
      <c r="F21" s="112">
        <f t="shared" si="5"/>
        <v>332</v>
      </c>
      <c r="G21" s="15"/>
    </row>
    <row r="22" spans="1:7" x14ac:dyDescent="0.4">
      <c r="A22" s="117">
        <f t="shared" si="4"/>
        <v>2.0169999999999993E-2</v>
      </c>
      <c r="B22" s="119">
        <f t="shared" si="0"/>
        <v>586.21006521521031</v>
      </c>
      <c r="C22" s="112">
        <f t="shared" si="1"/>
        <v>1.8552757875424959</v>
      </c>
      <c r="D22" s="23" t="e">
        <f t="shared" si="2"/>
        <v>#VALUE!</v>
      </c>
      <c r="E22" s="153">
        <f t="shared" si="3"/>
        <v>44164</v>
      </c>
      <c r="F22" s="112">
        <f t="shared" si="5"/>
        <v>333</v>
      </c>
      <c r="G22" s="15"/>
    </row>
    <row r="23" spans="1:7" x14ac:dyDescent="0.4">
      <c r="A23" s="117">
        <f t="shared" si="4"/>
        <v>2.0179999999999993E-2</v>
      </c>
      <c r="B23" s="119">
        <f t="shared" si="0"/>
        <v>588.0653410027528</v>
      </c>
      <c r="C23" s="112">
        <f t="shared" si="1"/>
        <v>1.8611472377375549</v>
      </c>
      <c r="D23" s="23" t="e">
        <f t="shared" si="2"/>
        <v>#VALUE!</v>
      </c>
      <c r="E23" s="153">
        <f t="shared" si="3"/>
        <v>44165</v>
      </c>
      <c r="F23" s="112">
        <f t="shared" si="5"/>
        <v>334</v>
      </c>
      <c r="G23" s="15"/>
    </row>
    <row r="24" spans="1:7" x14ac:dyDescent="0.4">
      <c r="A24" s="117">
        <f t="shared" si="4"/>
        <v>2.0189999999999993E-2</v>
      </c>
      <c r="B24" s="119">
        <f t="shared" si="0"/>
        <v>589.92648824049036</v>
      </c>
      <c r="C24" s="15">
        <f t="shared" si="1"/>
        <v>1.8670372679299589</v>
      </c>
      <c r="D24" s="112" t="s">
        <v>106</v>
      </c>
      <c r="E24" s="153">
        <f t="shared" si="3"/>
        <v>44166</v>
      </c>
      <c r="G24" s="112">
        <f>F23+1</f>
        <v>335</v>
      </c>
    </row>
    <row r="25" spans="1:7" x14ac:dyDescent="0.4">
      <c r="A25" s="117">
        <f t="shared" si="4"/>
        <v>2.0199999999999992E-2</v>
      </c>
      <c r="B25" s="119">
        <f t="shared" si="0"/>
        <v>591.79352550842032</v>
      </c>
      <c r="C25" s="25">
        <f t="shared" si="1"/>
        <v>1.8729459369034203</v>
      </c>
      <c r="D25" s="112" t="s">
        <v>108</v>
      </c>
      <c r="E25" s="153">
        <f t="shared" si="3"/>
        <v>44167</v>
      </c>
      <c r="G25" s="112">
        <f t="shared" si="5"/>
        <v>336</v>
      </c>
    </row>
    <row r="26" spans="1:7" x14ac:dyDescent="0.4">
      <c r="A26" s="117">
        <f t="shared" si="4"/>
        <v>2.0209999999999992E-2</v>
      </c>
      <c r="B26" s="119">
        <f t="shared" si="0"/>
        <v>593.66647144532374</v>
      </c>
      <c r="C26" s="24">
        <f t="shared" si="1"/>
        <v>1.878873303631508</v>
      </c>
      <c r="D26" s="112" t="s">
        <v>111</v>
      </c>
      <c r="E26" s="153">
        <f t="shared" si="3"/>
        <v>44168</v>
      </c>
      <c r="G26" s="112">
        <f t="shared" si="5"/>
        <v>337</v>
      </c>
    </row>
    <row r="27" spans="1:7" x14ac:dyDescent="0.4">
      <c r="A27" s="117">
        <f t="shared" si="4"/>
        <v>2.0219999999999991E-2</v>
      </c>
      <c r="B27" s="119">
        <f t="shared" si="0"/>
        <v>595.54534474895524</v>
      </c>
      <c r="C27" s="24">
        <f t="shared" si="1"/>
        <v>1.8848194272704859</v>
      </c>
      <c r="D27" s="112" t="s">
        <v>114</v>
      </c>
      <c r="E27" s="153">
        <f t="shared" si="3"/>
        <v>44169</v>
      </c>
      <c r="G27" s="112">
        <f t="shared" si="5"/>
        <v>338</v>
      </c>
    </row>
    <row r="28" spans="1:7" x14ac:dyDescent="0.4">
      <c r="A28" s="117">
        <f t="shared" si="4"/>
        <v>2.0229999999999991E-2</v>
      </c>
      <c r="B28" s="119">
        <f t="shared" si="0"/>
        <v>597.43016417622573</v>
      </c>
      <c r="C28" s="15">
        <f t="shared" si="1"/>
        <v>1.8907843671681803</v>
      </c>
      <c r="D28" s="112" t="s">
        <v>118</v>
      </c>
      <c r="E28" s="153">
        <f t="shared" si="3"/>
        <v>44170</v>
      </c>
      <c r="G28" s="112">
        <f t="shared" si="5"/>
        <v>339</v>
      </c>
    </row>
    <row r="29" spans="1:7" x14ac:dyDescent="0.4">
      <c r="A29" s="117">
        <f t="shared" si="4"/>
        <v>2.0239999999999991E-2</v>
      </c>
      <c r="B29" s="119">
        <f t="shared" si="0"/>
        <v>599.32094854339391</v>
      </c>
      <c r="C29" s="15">
        <f t="shared" si="1"/>
        <v>1.8967681828555669</v>
      </c>
      <c r="D29" s="112" t="s">
        <v>122</v>
      </c>
      <c r="E29" s="153">
        <f t="shared" si="3"/>
        <v>44171</v>
      </c>
      <c r="G29" s="112">
        <f t="shared" si="5"/>
        <v>340</v>
      </c>
    </row>
    <row r="30" spans="1:7" x14ac:dyDescent="0.4">
      <c r="A30" s="117">
        <f t="shared" si="4"/>
        <v>2.024999999999999E-2</v>
      </c>
      <c r="B30" s="119">
        <f t="shared" si="0"/>
        <v>601.21771672624948</v>
      </c>
      <c r="C30" s="15">
        <f t="shared" si="1"/>
        <v>1.9027709340541605</v>
      </c>
      <c r="D30" s="112" t="s">
        <v>127</v>
      </c>
      <c r="E30" s="153">
        <f t="shared" si="3"/>
        <v>44172</v>
      </c>
      <c r="G30" s="112">
        <f t="shared" si="5"/>
        <v>341</v>
      </c>
    </row>
    <row r="31" spans="1:7" x14ac:dyDescent="0.4">
      <c r="A31" s="117">
        <f t="shared" si="4"/>
        <v>2.025999999999999E-2</v>
      </c>
      <c r="B31" s="119">
        <f t="shared" si="0"/>
        <v>603.12048766030364</v>
      </c>
      <c r="C31" s="15">
        <f t="shared" si="1"/>
        <v>1.9087926806759015</v>
      </c>
      <c r="D31" s="112" t="s">
        <v>25</v>
      </c>
      <c r="E31" s="153">
        <f t="shared" si="3"/>
        <v>44173</v>
      </c>
      <c r="G31" s="112">
        <f t="shared" si="5"/>
        <v>342</v>
      </c>
    </row>
    <row r="32" spans="1:7" x14ac:dyDescent="0.4">
      <c r="A32" s="117">
        <f t="shared" si="4"/>
        <v>2.0269999999999989E-2</v>
      </c>
      <c r="B32" s="119">
        <f t="shared" si="0"/>
        <v>605.02928034097954</v>
      </c>
      <c r="C32" s="15">
        <f t="shared" si="1"/>
        <v>1.9148334828180396</v>
      </c>
      <c r="D32" s="112" t="s">
        <v>132</v>
      </c>
      <c r="E32" s="153">
        <f t="shared" si="3"/>
        <v>44174</v>
      </c>
      <c r="G32" s="112">
        <f t="shared" si="5"/>
        <v>343</v>
      </c>
    </row>
    <row r="33" spans="1:7" x14ac:dyDescent="0.4">
      <c r="A33" s="117">
        <f t="shared" si="4"/>
        <v>2.0279999999999989E-2</v>
      </c>
      <c r="B33" s="119">
        <f t="shared" si="0"/>
        <v>606.94411382379758</v>
      </c>
      <c r="C33" s="15">
        <f t="shared" si="1"/>
        <v>1.920893400773025</v>
      </c>
      <c r="D33" s="112" t="s">
        <v>136</v>
      </c>
      <c r="E33" s="153">
        <f t="shared" ref="E33:E96" si="6">E32+1</f>
        <v>44175</v>
      </c>
      <c r="G33" s="112">
        <f t="shared" si="5"/>
        <v>344</v>
      </c>
    </row>
    <row r="34" spans="1:7" x14ac:dyDescent="0.4">
      <c r="A34" s="117">
        <f t="shared" si="4"/>
        <v>2.0289999999999989E-2</v>
      </c>
      <c r="B34" s="119">
        <f t="shared" si="0"/>
        <v>608.8650072245706</v>
      </c>
      <c r="C34" s="15">
        <f t="shared" si="1"/>
        <v>1.9269724950188447</v>
      </c>
      <c r="D34" s="112" t="s">
        <v>139</v>
      </c>
      <c r="E34" s="153">
        <f t="shared" si="6"/>
        <v>44176</v>
      </c>
      <c r="G34" s="112">
        <f t="shared" si="5"/>
        <v>345</v>
      </c>
    </row>
    <row r="35" spans="1:7" x14ac:dyDescent="0.4">
      <c r="A35" s="117">
        <f t="shared" si="4"/>
        <v>2.0299999999999988E-2</v>
      </c>
      <c r="B35" s="119">
        <f t="shared" si="0"/>
        <v>610.79197971958945</v>
      </c>
      <c r="C35" s="15">
        <f t="shared" si="1"/>
        <v>1.9330708262293683</v>
      </c>
      <c r="D35" s="112" t="s">
        <v>144</v>
      </c>
      <c r="E35" s="153">
        <f t="shared" si="6"/>
        <v>44177</v>
      </c>
      <c r="G35" s="112">
        <f t="shared" si="5"/>
        <v>346</v>
      </c>
    </row>
    <row r="36" spans="1:7" x14ac:dyDescent="0.4">
      <c r="A36" s="117">
        <f t="shared" si="4"/>
        <v>2.0309999999999988E-2</v>
      </c>
      <c r="B36" s="119">
        <f t="shared" si="0"/>
        <v>612.72505054581882</v>
      </c>
      <c r="C36" s="15">
        <f t="shared" si="1"/>
        <v>1.9391884552665033</v>
      </c>
      <c r="D36" s="112" t="s">
        <v>148</v>
      </c>
      <c r="E36" s="153">
        <f t="shared" si="6"/>
        <v>44178</v>
      </c>
      <c r="G36" s="112">
        <f t="shared" si="5"/>
        <v>347</v>
      </c>
    </row>
    <row r="37" spans="1:7" x14ac:dyDescent="0.4">
      <c r="A37" s="117">
        <f t="shared" si="4"/>
        <v>2.0319999999999987E-2</v>
      </c>
      <c r="B37" s="119">
        <f t="shared" si="0"/>
        <v>614.66423900108532</v>
      </c>
      <c r="C37" s="15">
        <f t="shared" si="1"/>
        <v>1.9453254431881533</v>
      </c>
      <c r="D37" s="112" t="s">
        <v>151</v>
      </c>
      <c r="E37" s="153">
        <f t="shared" si="6"/>
        <v>44179</v>
      </c>
      <c r="G37" s="112">
        <f t="shared" si="5"/>
        <v>348</v>
      </c>
    </row>
    <row r="38" spans="1:7" x14ac:dyDescent="0.4">
      <c r="A38" s="117">
        <f t="shared" si="4"/>
        <v>2.0329999999999987E-2</v>
      </c>
      <c r="B38" s="119">
        <f t="shared" si="0"/>
        <v>616.60956444427347</v>
      </c>
      <c r="C38" s="15">
        <f t="shared" si="1"/>
        <v>1.9514818512415104</v>
      </c>
      <c r="D38" s="112" t="s">
        <v>154</v>
      </c>
      <c r="E38" s="153">
        <f t="shared" si="6"/>
        <v>44180</v>
      </c>
      <c r="G38" s="112">
        <f t="shared" si="5"/>
        <v>349</v>
      </c>
    </row>
    <row r="39" spans="1:7" x14ac:dyDescent="0.4">
      <c r="A39" s="117">
        <f t="shared" si="4"/>
        <v>2.0339999999999987E-2</v>
      </c>
      <c r="B39" s="119">
        <f t="shared" si="0"/>
        <v>618.56104629551498</v>
      </c>
      <c r="C39" s="15">
        <f t="shared" si="1"/>
        <v>1.9576577408719231</v>
      </c>
      <c r="D39" s="112" t="s">
        <v>159</v>
      </c>
      <c r="E39" s="153">
        <f t="shared" si="6"/>
        <v>44181</v>
      </c>
      <c r="G39" s="112">
        <f t="shared" si="5"/>
        <v>350</v>
      </c>
    </row>
    <row r="40" spans="1:7" x14ac:dyDescent="0.4">
      <c r="A40" s="117">
        <f t="shared" si="4"/>
        <v>2.0349999999999986E-2</v>
      </c>
      <c r="B40" s="119">
        <f t="shared" si="0"/>
        <v>620.51870403638691</v>
      </c>
      <c r="C40" s="15">
        <f t="shared" si="1"/>
        <v>1.9638531737150515</v>
      </c>
      <c r="D40" s="112" t="s">
        <v>164</v>
      </c>
      <c r="E40" s="153">
        <f t="shared" si="6"/>
        <v>44182</v>
      </c>
      <c r="G40" s="112">
        <f t="shared" si="5"/>
        <v>351</v>
      </c>
    </row>
    <row r="41" spans="1:7" x14ac:dyDescent="0.4">
      <c r="A41" s="117">
        <f t="shared" si="4"/>
        <v>2.0359999999999986E-2</v>
      </c>
      <c r="B41" s="119">
        <f t="shared" si="0"/>
        <v>622.48255721010196</v>
      </c>
      <c r="C41" s="15">
        <f t="shared" si="1"/>
        <v>1.9700682116030066</v>
      </c>
      <c r="D41" s="112" t="s">
        <v>169</v>
      </c>
      <c r="E41" s="153">
        <f t="shared" si="6"/>
        <v>44183</v>
      </c>
      <c r="G41" s="112">
        <f t="shared" si="5"/>
        <v>352</v>
      </c>
    </row>
    <row r="42" spans="1:7" x14ac:dyDescent="0.4">
      <c r="A42" s="117">
        <f t="shared" si="4"/>
        <v>2.0369999999999985E-2</v>
      </c>
      <c r="B42" s="119">
        <f t="shared" si="0"/>
        <v>624.45262542170497</v>
      </c>
      <c r="C42" s="15">
        <f t="shared" si="1"/>
        <v>1.9763029165653734</v>
      </c>
      <c r="D42" s="112" t="s">
        <v>173</v>
      </c>
      <c r="E42" s="153">
        <f t="shared" si="6"/>
        <v>44184</v>
      </c>
      <c r="G42" s="112">
        <f t="shared" si="5"/>
        <v>353</v>
      </c>
    </row>
    <row r="43" spans="1:7" x14ac:dyDescent="0.4">
      <c r="A43" s="117">
        <f t="shared" si="4"/>
        <v>2.0379999999999985E-2</v>
      </c>
      <c r="B43" s="119">
        <f t="shared" si="0"/>
        <v>626.42892833827034</v>
      </c>
      <c r="C43" s="15">
        <f t="shared" si="1"/>
        <v>1.9825573508237539</v>
      </c>
      <c r="D43" s="112" t="s">
        <v>176</v>
      </c>
      <c r="E43" s="153">
        <f t="shared" si="6"/>
        <v>44185</v>
      </c>
      <c r="G43" s="112">
        <f t="shared" si="5"/>
        <v>354</v>
      </c>
    </row>
    <row r="44" spans="1:7" x14ac:dyDescent="0.4">
      <c r="A44" s="117">
        <f t="shared" si="4"/>
        <v>2.0389999999999985E-2</v>
      </c>
      <c r="B44" s="119">
        <f t="shared" si="0"/>
        <v>628.41148568909409</v>
      </c>
      <c r="C44" s="15">
        <f t="shared" si="1"/>
        <v>1.9888315768014309</v>
      </c>
      <c r="D44" s="112" t="s">
        <v>179</v>
      </c>
      <c r="E44" s="153">
        <f t="shared" si="6"/>
        <v>44186</v>
      </c>
      <c r="G44" s="112">
        <f t="shared" si="5"/>
        <v>355</v>
      </c>
    </row>
    <row r="45" spans="1:7" x14ac:dyDescent="0.4">
      <c r="A45" s="117">
        <f t="shared" si="4"/>
        <v>2.0399999999999984E-2</v>
      </c>
      <c r="B45" s="119">
        <f t="shared" si="0"/>
        <v>630.40031726589552</v>
      </c>
      <c r="C45" s="15">
        <f t="shared" si="1"/>
        <v>1.9951256571142721</v>
      </c>
      <c r="D45" s="112" t="s">
        <v>181</v>
      </c>
      <c r="E45" s="153">
        <f t="shared" si="6"/>
        <v>44187</v>
      </c>
      <c r="G45" s="112">
        <f t="shared" si="5"/>
        <v>356</v>
      </c>
    </row>
    <row r="46" spans="1:7" x14ac:dyDescent="0.4">
      <c r="A46" s="117">
        <f t="shared" si="4"/>
        <v>2.0409999999999984E-2</v>
      </c>
      <c r="B46" s="119">
        <f t="shared" si="0"/>
        <v>632.3954429230098</v>
      </c>
      <c r="C46" s="15">
        <f t="shared" si="1"/>
        <v>2.0014396545807358</v>
      </c>
      <c r="D46" s="112" t="s">
        <v>185</v>
      </c>
      <c r="E46" s="153">
        <f t="shared" si="6"/>
        <v>44188</v>
      </c>
      <c r="G46" s="112">
        <f t="shared" si="5"/>
        <v>357</v>
      </c>
    </row>
    <row r="47" spans="1:7" x14ac:dyDescent="0.4">
      <c r="A47" s="117">
        <f t="shared" si="4"/>
        <v>2.0419999999999983E-2</v>
      </c>
      <c r="B47" s="119">
        <f t="shared" si="0"/>
        <v>634.39688257759053</v>
      </c>
      <c r="C47" s="15">
        <f t="shared" si="1"/>
        <v>2.0077736322134569</v>
      </c>
      <c r="D47" s="112" t="s">
        <v>189</v>
      </c>
      <c r="E47" s="153">
        <f t="shared" si="6"/>
        <v>44189</v>
      </c>
      <c r="G47" s="112">
        <f t="shared" si="5"/>
        <v>358</v>
      </c>
    </row>
    <row r="48" spans="1:7" x14ac:dyDescent="0.4">
      <c r="A48" s="117">
        <f t="shared" si="4"/>
        <v>2.0429999999999983E-2</v>
      </c>
      <c r="B48" s="119">
        <f t="shared" si="0"/>
        <v>636.40465620980399</v>
      </c>
      <c r="C48" s="15">
        <f t="shared" si="1"/>
        <v>2.0141276532292522</v>
      </c>
      <c r="D48" s="112" t="s">
        <v>192</v>
      </c>
      <c r="E48" s="153">
        <f t="shared" si="6"/>
        <v>44190</v>
      </c>
      <c r="G48" s="112">
        <f t="shared" si="5"/>
        <v>359</v>
      </c>
    </row>
    <row r="49" spans="1:7" x14ac:dyDescent="0.4">
      <c r="A49" s="117">
        <f t="shared" si="4"/>
        <v>2.0439999999999982E-2</v>
      </c>
      <c r="B49" s="119">
        <f t="shared" si="0"/>
        <v>638.41878386303324</v>
      </c>
      <c r="C49" s="15">
        <f t="shared" si="1"/>
        <v>2.0205017810395702</v>
      </c>
      <c r="D49" s="112" t="s">
        <v>196</v>
      </c>
      <c r="E49" s="153">
        <f t="shared" si="6"/>
        <v>44191</v>
      </c>
      <c r="G49" s="112">
        <f t="shared" si="5"/>
        <v>360</v>
      </c>
    </row>
    <row r="50" spans="1:7" x14ac:dyDescent="0.4">
      <c r="A50" s="117">
        <f t="shared" si="4"/>
        <v>2.0449999999999982E-2</v>
      </c>
      <c r="B50" s="119">
        <f t="shared" si="0"/>
        <v>640.43928564407281</v>
      </c>
      <c r="C50" s="15">
        <f t="shared" si="1"/>
        <v>2.0268960792617463</v>
      </c>
      <c r="D50" s="112" t="s">
        <v>199</v>
      </c>
      <c r="E50" s="153">
        <f t="shared" si="6"/>
        <v>44192</v>
      </c>
      <c r="G50" s="112">
        <f t="shared" si="5"/>
        <v>361</v>
      </c>
    </row>
    <row r="51" spans="1:7" x14ac:dyDescent="0.4">
      <c r="A51" s="117">
        <f t="shared" si="4"/>
        <v>2.0459999999999982E-2</v>
      </c>
      <c r="B51" s="119">
        <f t="shared" si="0"/>
        <v>642.46618172333456</v>
      </c>
      <c r="C51" s="15">
        <f t="shared" si="1"/>
        <v>2.0333106117097941</v>
      </c>
      <c r="D51" s="112" t="s">
        <v>84</v>
      </c>
      <c r="E51" s="153">
        <f t="shared" si="6"/>
        <v>44193</v>
      </c>
      <c r="G51" s="112">
        <f t="shared" si="5"/>
        <v>362</v>
      </c>
    </row>
    <row r="52" spans="1:7" x14ac:dyDescent="0.4">
      <c r="A52" s="117">
        <f t="shared" si="4"/>
        <v>2.0469999999999981E-2</v>
      </c>
      <c r="B52" s="119">
        <f t="shared" si="0"/>
        <v>644.49949233504435</v>
      </c>
      <c r="C52" s="15">
        <f t="shared" si="1"/>
        <v>2.0397454424012267</v>
      </c>
      <c r="D52" s="112" t="s">
        <v>205</v>
      </c>
      <c r="E52" s="153">
        <f t="shared" si="6"/>
        <v>44194</v>
      </c>
      <c r="G52" s="112">
        <f t="shared" si="5"/>
        <v>363</v>
      </c>
    </row>
    <row r="53" spans="1:7" x14ac:dyDescent="0.4">
      <c r="A53" s="117">
        <f t="shared" si="4"/>
        <v>2.0479999999999981E-2</v>
      </c>
      <c r="B53" s="119">
        <f t="shared" si="0"/>
        <v>646.53923777744558</v>
      </c>
      <c r="C53" s="15">
        <f t="shared" si="1"/>
        <v>2.0462006355586482</v>
      </c>
      <c r="D53" s="112" t="s">
        <v>209</v>
      </c>
      <c r="E53" s="153">
        <f t="shared" si="6"/>
        <v>44195</v>
      </c>
      <c r="G53" s="112">
        <f t="shared" si="5"/>
        <v>364</v>
      </c>
    </row>
    <row r="54" spans="1:7" x14ac:dyDescent="0.4">
      <c r="A54" s="117">
        <f t="shared" si="4"/>
        <v>2.048999999999998E-2</v>
      </c>
      <c r="B54" s="119">
        <f t="shared" si="0"/>
        <v>648.58543841300423</v>
      </c>
      <c r="C54" s="15">
        <f t="shared" si="1"/>
        <v>2.0526762556022504</v>
      </c>
      <c r="D54" s="112" t="s">
        <v>219</v>
      </c>
      <c r="E54" s="153">
        <f t="shared" si="6"/>
        <v>44196</v>
      </c>
      <c r="G54" s="112">
        <f t="shared" si="5"/>
        <v>365</v>
      </c>
    </row>
    <row r="55" spans="1:7" x14ac:dyDescent="0.4">
      <c r="A55" s="117">
        <f t="shared" si="4"/>
        <v>2.049999999999998E-2</v>
      </c>
      <c r="B55" s="119">
        <f t="shared" si="0"/>
        <v>650.63811466860648</v>
      </c>
      <c r="C55" s="15">
        <f t="shared" si="1"/>
        <v>2.0591723671622049</v>
      </c>
      <c r="D55" s="112" t="s">
        <v>225</v>
      </c>
      <c r="E55" s="153">
        <f t="shared" si="6"/>
        <v>44197</v>
      </c>
      <c r="G55" s="112">
        <f t="shared" si="5"/>
        <v>366</v>
      </c>
    </row>
    <row r="56" spans="1:7" x14ac:dyDescent="0.4">
      <c r="A56" s="117">
        <f t="shared" si="4"/>
        <v>2.050999999999998E-2</v>
      </c>
      <c r="B56" s="119">
        <f t="shared" si="0"/>
        <v>652.69728703576868</v>
      </c>
      <c r="C56" s="15">
        <f t="shared" si="1"/>
        <v>2.0656890350669528</v>
      </c>
      <c r="D56" s="112" t="s">
        <v>229</v>
      </c>
      <c r="E56" s="153">
        <f t="shared" si="6"/>
        <v>44198</v>
      </c>
      <c r="G56" s="112">
        <f t="shared" si="5"/>
        <v>367</v>
      </c>
    </row>
    <row r="57" spans="1:7" x14ac:dyDescent="0.4">
      <c r="A57" s="117">
        <f t="shared" si="4"/>
        <v>2.0519999999999979E-2</v>
      </c>
      <c r="B57" s="119">
        <f t="shared" si="0"/>
        <v>654.76297607083563</v>
      </c>
      <c r="C57" s="15">
        <f t="shared" si="1"/>
        <v>2.0722263243555972</v>
      </c>
      <c r="D57" s="112" t="s">
        <v>233</v>
      </c>
      <c r="E57" s="153">
        <f t="shared" si="6"/>
        <v>44199</v>
      </c>
      <c r="G57" s="112">
        <f t="shared" si="5"/>
        <v>368</v>
      </c>
    </row>
    <row r="58" spans="1:7" x14ac:dyDescent="0.4">
      <c r="A58" s="117">
        <f t="shared" si="4"/>
        <v>2.0529999999999979E-2</v>
      </c>
      <c r="B58" s="119">
        <f t="shared" si="0"/>
        <v>656.83520239519123</v>
      </c>
      <c r="C58" s="15">
        <f t="shared" si="1"/>
        <v>2.0787843002682393</v>
      </c>
      <c r="D58" s="112" t="s">
        <v>192</v>
      </c>
      <c r="E58" s="153">
        <f t="shared" si="6"/>
        <v>44200</v>
      </c>
      <c r="G58" s="112">
        <f t="shared" si="5"/>
        <v>369</v>
      </c>
    </row>
    <row r="59" spans="1:7" x14ac:dyDescent="0.4">
      <c r="A59" s="117">
        <f t="shared" si="4"/>
        <v>2.0539999999999978E-2</v>
      </c>
      <c r="B59" s="119">
        <f t="shared" si="0"/>
        <v>658.91398669545947</v>
      </c>
      <c r="C59" s="15">
        <f t="shared" si="1"/>
        <v>2.0853630282551876</v>
      </c>
      <c r="D59" s="112" t="s">
        <v>243</v>
      </c>
      <c r="E59" s="153">
        <f t="shared" si="6"/>
        <v>44201</v>
      </c>
      <c r="G59" s="112">
        <f t="shared" si="5"/>
        <v>370</v>
      </c>
    </row>
    <row r="60" spans="1:7" x14ac:dyDescent="0.4">
      <c r="A60" s="117">
        <f t="shared" si="4"/>
        <v>2.0549999999999978E-2</v>
      </c>
      <c r="B60" s="119">
        <f t="shared" si="0"/>
        <v>660.99934972371466</v>
      </c>
      <c r="C60" s="15">
        <f t="shared" si="1"/>
        <v>2.0919625739700223</v>
      </c>
      <c r="D60" s="112" t="s">
        <v>250</v>
      </c>
      <c r="E60" s="153">
        <f t="shared" si="6"/>
        <v>44202</v>
      </c>
      <c r="G60" s="112">
        <f t="shared" si="5"/>
        <v>371</v>
      </c>
    </row>
    <row r="61" spans="1:7" x14ac:dyDescent="0.4">
      <c r="A61" s="117">
        <f t="shared" si="4"/>
        <v>2.0559999999999978E-2</v>
      </c>
      <c r="B61" s="119">
        <f t="shared" si="0"/>
        <v>663.09131229768468</v>
      </c>
      <c r="C61" s="15">
        <f t="shared" si="1"/>
        <v>2.0985830032778949</v>
      </c>
      <c r="D61" s="112" t="s">
        <v>259</v>
      </c>
      <c r="E61" s="153">
        <f t="shared" si="6"/>
        <v>44203</v>
      </c>
      <c r="G61" s="112">
        <f t="shared" si="5"/>
        <v>372</v>
      </c>
    </row>
    <row r="62" spans="1:7" x14ac:dyDescent="0.4">
      <c r="A62" s="117">
        <f t="shared" si="4"/>
        <v>2.0569999999999977E-2</v>
      </c>
      <c r="B62" s="119">
        <f t="shared" si="0"/>
        <v>665.18989530096258</v>
      </c>
      <c r="C62" s="15">
        <f t="shared" si="1"/>
        <v>2.1052243822490482</v>
      </c>
      <c r="D62" s="112" t="s">
        <v>260</v>
      </c>
      <c r="E62" s="153">
        <f t="shared" si="6"/>
        <v>44204</v>
      </c>
      <c r="G62" s="112">
        <f t="shared" si="5"/>
        <v>373</v>
      </c>
    </row>
    <row r="63" spans="1:7" x14ac:dyDescent="0.4">
      <c r="A63" s="117">
        <f t="shared" si="4"/>
        <v>2.0579999999999977E-2</v>
      </c>
      <c r="B63" s="119">
        <f t="shared" si="0"/>
        <v>667.29511968321162</v>
      </c>
      <c r="C63" s="15">
        <f t="shared" si="1"/>
        <v>2.1118867771632495</v>
      </c>
      <c r="D63" s="112" t="s">
        <v>265</v>
      </c>
      <c r="E63" s="153">
        <f t="shared" si="6"/>
        <v>44205</v>
      </c>
      <c r="G63" s="112">
        <f t="shared" si="5"/>
        <v>374</v>
      </c>
    </row>
    <row r="64" spans="1:7" x14ac:dyDescent="0.4">
      <c r="A64" s="117">
        <f t="shared" si="4"/>
        <v>2.0589999999999976E-2</v>
      </c>
      <c r="B64" s="119">
        <f t="shared" si="0"/>
        <v>669.40700646037487</v>
      </c>
      <c r="C64" s="15">
        <f t="shared" si="1"/>
        <v>2.1185702545125196</v>
      </c>
      <c r="D64" s="112" t="s">
        <v>271</v>
      </c>
      <c r="E64" s="153">
        <f t="shared" si="6"/>
        <v>44206</v>
      </c>
      <c r="G64" s="112">
        <f t="shared" si="5"/>
        <v>375</v>
      </c>
    </row>
    <row r="65" spans="1:13" x14ac:dyDescent="0.4">
      <c r="A65" s="117">
        <f t="shared" si="4"/>
        <v>2.0599999999999976E-2</v>
      </c>
      <c r="B65" s="119">
        <f t="shared" si="0"/>
        <v>671.52557671488739</v>
      </c>
      <c r="C65" s="15">
        <f t="shared" si="1"/>
        <v>2.1252748809951072</v>
      </c>
      <c r="D65" s="112" t="s">
        <v>276</v>
      </c>
      <c r="E65" s="153">
        <f t="shared" si="6"/>
        <v>44207</v>
      </c>
      <c r="G65" s="112">
        <f t="shared" si="5"/>
        <v>376</v>
      </c>
    </row>
    <row r="66" spans="1:13" x14ac:dyDescent="0.4">
      <c r="A66" s="117">
        <f t="shared" si="4"/>
        <v>2.0609999999999976E-2</v>
      </c>
      <c r="B66" s="119">
        <f t="shared" si="0"/>
        <v>673.6508515958825</v>
      </c>
      <c r="C66" s="15">
        <f t="shared" si="1"/>
        <v>2.1320007235237881</v>
      </c>
      <c r="D66" s="112" t="s">
        <v>281</v>
      </c>
      <c r="E66" s="153">
        <f t="shared" si="6"/>
        <v>44208</v>
      </c>
      <c r="G66" s="112">
        <f t="shared" si="5"/>
        <v>377</v>
      </c>
    </row>
    <row r="67" spans="1:13" x14ac:dyDescent="0.4">
      <c r="A67" s="117">
        <f t="shared" si="4"/>
        <v>2.0619999999999975E-2</v>
      </c>
      <c r="B67" s="119">
        <f t="shared" si="0"/>
        <v>675.78285231940629</v>
      </c>
      <c r="C67" s="15">
        <f t="shared" si="1"/>
        <v>2.1387478492201808</v>
      </c>
      <c r="D67" s="112" t="s">
        <v>290</v>
      </c>
      <c r="E67" s="153">
        <f t="shared" si="6"/>
        <v>44209</v>
      </c>
      <c r="G67" s="112">
        <f t="shared" si="5"/>
        <v>378</v>
      </c>
    </row>
    <row r="68" spans="1:13" x14ac:dyDescent="0.4">
      <c r="A68" s="117">
        <f t="shared" si="4"/>
        <v>2.0629999999999975E-2</v>
      </c>
      <c r="B68" s="119">
        <f t="shared" ref="B68:B131" si="7">$B$2/(($B$2-1)*EXP(-$A68*$G$5)+1)</f>
        <v>677.92160016862647</v>
      </c>
      <c r="C68" s="15">
        <f t="shared" si="1"/>
        <v>2.1455163254208856</v>
      </c>
      <c r="D68" s="112" t="s">
        <v>295</v>
      </c>
      <c r="E68" s="153">
        <f t="shared" si="6"/>
        <v>44210</v>
      </c>
      <c r="G68" s="112">
        <f t="shared" si="5"/>
        <v>379</v>
      </c>
    </row>
    <row r="69" spans="1:13" x14ac:dyDescent="0.4">
      <c r="A69" s="117">
        <f t="shared" si="4"/>
        <v>2.0639999999999974E-2</v>
      </c>
      <c r="B69" s="119">
        <f t="shared" si="7"/>
        <v>680.06711649404735</v>
      </c>
      <c r="C69" s="15">
        <f t="shared" ref="C69:C132" si="8">B70-B69</f>
        <v>2.1523062196720275</v>
      </c>
      <c r="D69" s="112" t="s">
        <v>297</v>
      </c>
      <c r="E69" s="153">
        <f t="shared" si="6"/>
        <v>44211</v>
      </c>
      <c r="G69" s="112">
        <f t="shared" si="5"/>
        <v>380</v>
      </c>
    </row>
    <row r="70" spans="1:13" x14ac:dyDescent="0.4">
      <c r="A70" s="117">
        <f t="shared" si="4"/>
        <v>2.0649999999999974E-2</v>
      </c>
      <c r="B70" s="119">
        <f t="shared" si="7"/>
        <v>682.21942271371938</v>
      </c>
      <c r="C70" s="15">
        <f t="shared" si="8"/>
        <v>2.1591175997374421</v>
      </c>
      <c r="D70" s="112" t="s">
        <v>305</v>
      </c>
      <c r="E70" s="153">
        <f t="shared" si="6"/>
        <v>44212</v>
      </c>
      <c r="G70" s="112">
        <f t="shared" ref="G70:G75" si="9">G69+1</f>
        <v>381</v>
      </c>
    </row>
    <row r="71" spans="1:13" x14ac:dyDescent="0.4">
      <c r="A71" s="117">
        <f t="shared" ref="A71:A134" si="10">A70+0.00001</f>
        <v>2.0659999999999974E-2</v>
      </c>
      <c r="B71" s="119">
        <f t="shared" si="7"/>
        <v>684.37854031345682</v>
      </c>
      <c r="C71" s="15">
        <f t="shared" si="8"/>
        <v>2.1659505335909444</v>
      </c>
      <c r="D71" s="112" t="s">
        <v>306</v>
      </c>
      <c r="E71" s="153">
        <f t="shared" si="6"/>
        <v>44213</v>
      </c>
      <c r="G71" s="112">
        <f t="shared" si="9"/>
        <v>382</v>
      </c>
    </row>
    <row r="72" spans="1:13" x14ac:dyDescent="0.4">
      <c r="A72" s="117">
        <f t="shared" si="10"/>
        <v>2.0669999999999973E-2</v>
      </c>
      <c r="B72" s="119">
        <f t="shared" si="7"/>
        <v>686.54449084704777</v>
      </c>
      <c r="C72" s="15">
        <f t="shared" si="8"/>
        <v>2.1728050894258786</v>
      </c>
      <c r="D72" s="112" t="s">
        <v>319</v>
      </c>
      <c r="E72" s="153">
        <f t="shared" si="6"/>
        <v>44214</v>
      </c>
      <c r="G72" s="112">
        <f t="shared" si="9"/>
        <v>383</v>
      </c>
    </row>
    <row r="73" spans="1:13" x14ac:dyDescent="0.4">
      <c r="A73" s="117">
        <f t="shared" si="10"/>
        <v>2.0679999999999973E-2</v>
      </c>
      <c r="B73" s="119">
        <f t="shared" si="7"/>
        <v>688.71729593647365</v>
      </c>
      <c r="C73" s="15">
        <f t="shared" si="8"/>
        <v>2.1796813356471603</v>
      </c>
      <c r="D73" s="112" t="s">
        <v>323</v>
      </c>
      <c r="E73" s="153">
        <f t="shared" si="6"/>
        <v>44215</v>
      </c>
      <c r="G73" s="112">
        <f t="shared" si="9"/>
        <v>384</v>
      </c>
    </row>
    <row r="74" spans="1:13" x14ac:dyDescent="0.4">
      <c r="A74" s="117">
        <f t="shared" si="10"/>
        <v>2.0689999999999972E-2</v>
      </c>
      <c r="B74" s="119">
        <f t="shared" si="7"/>
        <v>690.89697727212081</v>
      </c>
      <c r="C74" s="15">
        <f t="shared" si="8"/>
        <v>2.1865793408773015</v>
      </c>
      <c r="D74" s="112" t="s">
        <v>330</v>
      </c>
      <c r="E74" s="153">
        <f t="shared" si="6"/>
        <v>44216</v>
      </c>
      <c r="G74" s="112">
        <f t="shared" si="9"/>
        <v>385</v>
      </c>
    </row>
    <row r="75" spans="1:13" x14ac:dyDescent="0.4">
      <c r="A75" s="117">
        <f t="shared" si="10"/>
        <v>2.0699999999999972E-2</v>
      </c>
      <c r="B75" s="119">
        <f t="shared" si="7"/>
        <v>693.08355661299811</v>
      </c>
      <c r="C75" s="15">
        <f t="shared" si="8"/>
        <v>2.1934991739586849</v>
      </c>
      <c r="D75" s="112" t="s">
        <v>337</v>
      </c>
      <c r="E75" s="153">
        <f t="shared" si="6"/>
        <v>44217</v>
      </c>
      <c r="G75" s="112">
        <f t="shared" si="9"/>
        <v>386</v>
      </c>
      <c r="H75" s="15" t="s">
        <v>344</v>
      </c>
      <c r="I75" s="15" t="s">
        <v>345</v>
      </c>
      <c r="J75" s="23">
        <v>44216</v>
      </c>
      <c r="L75" s="15">
        <v>385</v>
      </c>
      <c r="M75" s="15" t="s">
        <v>346</v>
      </c>
    </row>
    <row r="76" spans="1:13" x14ac:dyDescent="0.4">
      <c r="A76" s="117">
        <f t="shared" si="10"/>
        <v>2.0709999999999971E-2</v>
      </c>
      <c r="B76" s="119">
        <f t="shared" si="7"/>
        <v>695.27705578695679</v>
      </c>
      <c r="C76" s="15">
        <f t="shared" si="8"/>
        <v>2.2004409039462871</v>
      </c>
      <c r="D76" s="112" t="s">
        <v>352</v>
      </c>
      <c r="E76" s="153">
        <f t="shared" si="6"/>
        <v>44218</v>
      </c>
      <c r="G76" s="112">
        <v>387</v>
      </c>
      <c r="H76" s="15" t="s">
        <v>349</v>
      </c>
      <c r="I76" s="15" t="s">
        <v>350</v>
      </c>
      <c r="J76" s="23">
        <v>44217</v>
      </c>
      <c r="L76" s="15">
        <v>386</v>
      </c>
      <c r="M76" s="15" t="s">
        <v>351</v>
      </c>
    </row>
    <row r="77" spans="1:13" x14ac:dyDescent="0.4">
      <c r="A77" s="117">
        <f t="shared" si="10"/>
        <v>2.0719999999999971E-2</v>
      </c>
      <c r="B77" s="119">
        <f t="shared" si="7"/>
        <v>697.47749669090308</v>
      </c>
      <c r="C77" s="15">
        <f t="shared" si="8"/>
        <v>2.2074046001187071</v>
      </c>
      <c r="D77" s="112" t="s">
        <v>357</v>
      </c>
      <c r="E77" s="153">
        <f t="shared" si="6"/>
        <v>44219</v>
      </c>
      <c r="G77" s="112">
        <v>388</v>
      </c>
      <c r="H77" s="15" t="s">
        <v>354</v>
      </c>
      <c r="I77" s="15" t="s">
        <v>355</v>
      </c>
      <c r="J77" s="23">
        <v>44218</v>
      </c>
      <c r="L77" s="15">
        <v>387</v>
      </c>
      <c r="M77" s="15" t="s">
        <v>356</v>
      </c>
    </row>
    <row r="78" spans="1:13" x14ac:dyDescent="0.4">
      <c r="A78" s="117">
        <f t="shared" si="10"/>
        <v>2.0729999999999971E-2</v>
      </c>
      <c r="B78" s="119">
        <f t="shared" si="7"/>
        <v>699.68490129102179</v>
      </c>
      <c r="C78" s="15">
        <f t="shared" si="8"/>
        <v>2.2143903319685023</v>
      </c>
      <c r="D78" s="112" t="s">
        <v>362</v>
      </c>
      <c r="E78" s="153">
        <f t="shared" si="6"/>
        <v>44220</v>
      </c>
      <c r="G78" s="112">
        <v>389</v>
      </c>
      <c r="H78" s="15" t="s">
        <v>359</v>
      </c>
      <c r="I78" s="15" t="s">
        <v>360</v>
      </c>
      <c r="J78" s="23">
        <v>44219</v>
      </c>
      <c r="L78" s="15">
        <v>388</v>
      </c>
      <c r="M78" s="15" t="s">
        <v>361</v>
      </c>
    </row>
    <row r="79" spans="1:13" x14ac:dyDescent="0.4">
      <c r="A79" s="117">
        <f t="shared" si="10"/>
        <v>2.073999999999997E-2</v>
      </c>
      <c r="B79" s="119">
        <f t="shared" si="7"/>
        <v>701.89929162299029</v>
      </c>
      <c r="C79" s="15">
        <f t="shared" si="8"/>
        <v>2.2213981692135576</v>
      </c>
      <c r="D79" s="112" t="s">
        <v>367</v>
      </c>
      <c r="E79" s="153">
        <f t="shared" si="6"/>
        <v>44221</v>
      </c>
      <c r="G79" s="112">
        <v>390</v>
      </c>
      <c r="H79" s="15" t="s">
        <v>364</v>
      </c>
      <c r="I79" s="15" t="s">
        <v>365</v>
      </c>
      <c r="J79" s="23">
        <v>44220</v>
      </c>
      <c r="L79" s="15">
        <v>389</v>
      </c>
      <c r="M79" s="15" t="s">
        <v>366</v>
      </c>
    </row>
    <row r="80" spans="1:13" x14ac:dyDescent="0.4">
      <c r="A80" s="117">
        <f t="shared" si="10"/>
        <v>2.074999999999997E-2</v>
      </c>
      <c r="B80" s="119">
        <f t="shared" si="7"/>
        <v>704.12068979220385</v>
      </c>
      <c r="C80" s="15">
        <f t="shared" si="8"/>
        <v>2.2284281817861711</v>
      </c>
      <c r="D80" s="112" t="s">
        <v>378</v>
      </c>
      <c r="E80" s="153">
        <f t="shared" si="6"/>
        <v>44222</v>
      </c>
      <c r="G80" s="112">
        <f t="shared" ref="G80:G135" si="11">G79+1</f>
        <v>391</v>
      </c>
      <c r="H80" s="15" t="s">
        <v>369</v>
      </c>
      <c r="I80" s="15" t="s">
        <v>370</v>
      </c>
      <c r="J80" s="23">
        <v>44221</v>
      </c>
      <c r="L80" s="15">
        <v>390</v>
      </c>
      <c r="M80" s="15" t="s">
        <v>371</v>
      </c>
    </row>
    <row r="81" spans="1:7" x14ac:dyDescent="0.4">
      <c r="A81" s="117">
        <f t="shared" si="10"/>
        <v>2.0759999999999969E-2</v>
      </c>
      <c r="B81" s="119">
        <f t="shared" si="7"/>
        <v>706.34911797399002</v>
      </c>
      <c r="C81" s="15">
        <f t="shared" si="8"/>
        <v>2.2354804398457873</v>
      </c>
      <c r="D81" s="15" t="s">
        <v>389</v>
      </c>
      <c r="E81" s="153">
        <f t="shared" si="6"/>
        <v>44223</v>
      </c>
      <c r="G81" s="112">
        <f t="shared" si="11"/>
        <v>392</v>
      </c>
    </row>
    <row r="82" spans="1:7" x14ac:dyDescent="0.4">
      <c r="A82" s="117">
        <f t="shared" si="10"/>
        <v>2.0769999999999969E-2</v>
      </c>
      <c r="B82" s="119">
        <f t="shared" si="7"/>
        <v>708.58459841383581</v>
      </c>
      <c r="C82" s="15">
        <f t="shared" si="8"/>
        <v>2.2425550137683103</v>
      </c>
      <c r="D82" s="15" t="s">
        <v>391</v>
      </c>
      <c r="E82" s="153">
        <f t="shared" si="6"/>
        <v>44224</v>
      </c>
      <c r="G82" s="112">
        <f t="shared" si="11"/>
        <v>393</v>
      </c>
    </row>
    <row r="83" spans="1:7" x14ac:dyDescent="0.4">
      <c r="A83" s="117">
        <f t="shared" si="10"/>
        <v>2.0779999999999969E-2</v>
      </c>
      <c r="B83" s="119">
        <f t="shared" si="7"/>
        <v>710.82715342760412</v>
      </c>
      <c r="C83" s="15">
        <f t="shared" si="8"/>
        <v>2.2496519741573593</v>
      </c>
      <c r="D83" s="15" t="s">
        <v>398</v>
      </c>
      <c r="E83" s="153">
        <f t="shared" si="6"/>
        <v>44225</v>
      </c>
      <c r="G83" s="112">
        <f t="shared" si="11"/>
        <v>394</v>
      </c>
    </row>
    <row r="84" spans="1:7" x14ac:dyDescent="0.4">
      <c r="A84" s="117">
        <f t="shared" si="10"/>
        <v>2.0789999999999968E-2</v>
      </c>
      <c r="B84" s="119">
        <f t="shared" si="7"/>
        <v>713.07680540176148</v>
      </c>
      <c r="C84" s="15">
        <f t="shared" si="8"/>
        <v>2.2567713918351728</v>
      </c>
      <c r="D84" s="15" t="s">
        <v>409</v>
      </c>
      <c r="E84" s="153">
        <f t="shared" si="6"/>
        <v>44226</v>
      </c>
      <c r="G84" s="112">
        <f t="shared" si="11"/>
        <v>395</v>
      </c>
    </row>
    <row r="85" spans="1:7" x14ac:dyDescent="0.4">
      <c r="A85" s="117">
        <f t="shared" si="10"/>
        <v>2.0799999999999968E-2</v>
      </c>
      <c r="B85" s="119">
        <f t="shared" si="7"/>
        <v>715.33357679359665</v>
      </c>
      <c r="C85" s="15">
        <f t="shared" si="8"/>
        <v>2.2639133378499992</v>
      </c>
      <c r="D85" s="15" t="s">
        <v>408</v>
      </c>
      <c r="E85" s="153">
        <f t="shared" si="6"/>
        <v>44227</v>
      </c>
      <c r="G85" s="112">
        <f t="shared" si="11"/>
        <v>396</v>
      </c>
    </row>
    <row r="86" spans="1:7" x14ac:dyDescent="0.4">
      <c r="A86" s="117">
        <f t="shared" si="10"/>
        <v>2.0809999999999967E-2</v>
      </c>
      <c r="B86" s="119">
        <f t="shared" si="7"/>
        <v>717.59749013144665</v>
      </c>
      <c r="C86" s="15">
        <f t="shared" si="8"/>
        <v>2.271077883477119</v>
      </c>
      <c r="D86" s="15" t="s">
        <v>412</v>
      </c>
      <c r="E86" s="153">
        <f t="shared" si="6"/>
        <v>44228</v>
      </c>
      <c r="G86" s="112">
        <f t="shared" si="11"/>
        <v>397</v>
      </c>
    </row>
    <row r="87" spans="1:7" x14ac:dyDescent="0.4">
      <c r="A87" s="117">
        <f t="shared" si="10"/>
        <v>2.0819999999999967E-2</v>
      </c>
      <c r="B87" s="119">
        <f t="shared" si="7"/>
        <v>719.86856801492377</v>
      </c>
      <c r="C87" s="15">
        <f t="shared" si="8"/>
        <v>2.2782651002113425</v>
      </c>
      <c r="D87" s="15" t="s">
        <v>176</v>
      </c>
      <c r="E87" s="153">
        <f t="shared" si="6"/>
        <v>44229</v>
      </c>
      <c r="G87" s="112">
        <f t="shared" si="11"/>
        <v>398</v>
      </c>
    </row>
    <row r="88" spans="1:7" x14ac:dyDescent="0.4">
      <c r="A88" s="117">
        <f t="shared" si="10"/>
        <v>2.0829999999999967E-2</v>
      </c>
      <c r="B88" s="119">
        <f t="shared" si="7"/>
        <v>722.14683311513511</v>
      </c>
      <c r="C88" s="15">
        <f t="shared" si="8"/>
        <v>2.2854750597811062</v>
      </c>
      <c r="D88" s="15" t="s">
        <v>422</v>
      </c>
      <c r="E88" s="153">
        <f t="shared" si="6"/>
        <v>44230</v>
      </c>
      <c r="G88" s="112">
        <f t="shared" si="11"/>
        <v>399</v>
      </c>
    </row>
    <row r="89" spans="1:7" x14ac:dyDescent="0.4">
      <c r="A89" s="117">
        <f t="shared" si="10"/>
        <v>2.0839999999999966E-2</v>
      </c>
      <c r="B89" s="119">
        <f t="shared" si="7"/>
        <v>724.43230817491622</v>
      </c>
      <c r="C89" s="15">
        <f t="shared" si="8"/>
        <v>2.29270783413358</v>
      </c>
      <c r="D89" s="15" t="s">
        <v>427</v>
      </c>
      <c r="E89" s="153">
        <f t="shared" si="6"/>
        <v>44231</v>
      </c>
      <c r="G89" s="112">
        <f t="shared" si="11"/>
        <v>400</v>
      </c>
    </row>
    <row r="90" spans="1:7" x14ac:dyDescent="0.4">
      <c r="A90" s="117">
        <f t="shared" si="10"/>
        <v>2.0849999999999966E-2</v>
      </c>
      <c r="B90" s="119">
        <f t="shared" si="7"/>
        <v>726.7250160090498</v>
      </c>
      <c r="C90" s="15">
        <f t="shared" si="8"/>
        <v>2.2999634954513795</v>
      </c>
      <c r="D90" s="15" t="s">
        <v>432</v>
      </c>
      <c r="E90" s="153">
        <f t="shared" si="6"/>
        <v>44232</v>
      </c>
      <c r="G90" s="112">
        <f t="shared" si="11"/>
        <v>401</v>
      </c>
    </row>
    <row r="91" spans="1:7" x14ac:dyDescent="0.4">
      <c r="A91" s="117">
        <f t="shared" si="10"/>
        <v>2.0859999999999965E-2</v>
      </c>
      <c r="B91" s="119">
        <f t="shared" si="7"/>
        <v>729.02497950450118</v>
      </c>
      <c r="C91" s="15">
        <f t="shared" si="8"/>
        <v>2.3072421161383545</v>
      </c>
      <c r="E91" s="153">
        <f t="shared" si="6"/>
        <v>44233</v>
      </c>
      <c r="G91" s="112">
        <f t="shared" si="11"/>
        <v>402</v>
      </c>
    </row>
    <row r="92" spans="1:7" x14ac:dyDescent="0.4">
      <c r="A92" s="117">
        <f t="shared" si="10"/>
        <v>2.0869999999999965E-2</v>
      </c>
      <c r="B92" s="119">
        <f t="shared" si="7"/>
        <v>731.33222162063953</v>
      </c>
      <c r="C92" s="15">
        <f t="shared" si="8"/>
        <v>2.3145437688331185</v>
      </c>
      <c r="E92" s="153">
        <f t="shared" si="6"/>
        <v>44234</v>
      </c>
      <c r="G92" s="112">
        <f t="shared" si="11"/>
        <v>403</v>
      </c>
    </row>
    <row r="93" spans="1:7" x14ac:dyDescent="0.4">
      <c r="A93" s="117">
        <f t="shared" si="10"/>
        <v>2.0879999999999965E-2</v>
      </c>
      <c r="B93" s="119">
        <f t="shared" si="7"/>
        <v>733.64676538947265</v>
      </c>
      <c r="C93" s="15">
        <f t="shared" si="8"/>
        <v>2.3218685263992711</v>
      </c>
      <c r="E93" s="153">
        <f t="shared" si="6"/>
        <v>44235</v>
      </c>
      <c r="G93" s="112">
        <f t="shared" si="11"/>
        <v>404</v>
      </c>
    </row>
    <row r="94" spans="1:7" x14ac:dyDescent="0.4">
      <c r="A94" s="117">
        <f t="shared" si="10"/>
        <v>2.0889999999999964E-2</v>
      </c>
      <c r="B94" s="119">
        <f t="shared" si="7"/>
        <v>735.96863391587192</v>
      </c>
      <c r="C94" s="15">
        <f t="shared" si="8"/>
        <v>2.3292164619351752</v>
      </c>
      <c r="E94" s="153">
        <f t="shared" si="6"/>
        <v>44236</v>
      </c>
      <c r="G94" s="112">
        <f t="shared" si="11"/>
        <v>405</v>
      </c>
    </row>
    <row r="95" spans="1:7" x14ac:dyDescent="0.4">
      <c r="A95" s="117">
        <f t="shared" si="10"/>
        <v>2.0899999999999964E-2</v>
      </c>
      <c r="B95" s="119">
        <f t="shared" si="7"/>
        <v>738.29785037780709</v>
      </c>
      <c r="C95" s="15">
        <f t="shared" si="8"/>
        <v>2.3365876487661126</v>
      </c>
      <c r="E95" s="153">
        <f t="shared" si="6"/>
        <v>44237</v>
      </c>
      <c r="G95" s="112">
        <f t="shared" si="11"/>
        <v>406</v>
      </c>
    </row>
    <row r="96" spans="1:7" x14ac:dyDescent="0.4">
      <c r="A96" s="117">
        <f t="shared" si="10"/>
        <v>2.0909999999999963E-2</v>
      </c>
      <c r="B96" s="119">
        <f t="shared" si="7"/>
        <v>740.63443802657321</v>
      </c>
      <c r="C96" s="15">
        <f t="shared" si="8"/>
        <v>2.3439821604519011</v>
      </c>
      <c r="E96" s="153">
        <f t="shared" si="6"/>
        <v>44238</v>
      </c>
      <c r="G96" s="112">
        <f t="shared" si="11"/>
        <v>407</v>
      </c>
    </row>
    <row r="97" spans="1:7" x14ac:dyDescent="0.4">
      <c r="A97" s="117">
        <f t="shared" si="10"/>
        <v>2.0919999999999963E-2</v>
      </c>
      <c r="B97" s="119">
        <f t="shared" si="7"/>
        <v>742.97842018702511</v>
      </c>
      <c r="C97" s="15">
        <f t="shared" si="8"/>
        <v>2.3514000707854166</v>
      </c>
      <c r="E97" s="153">
        <f t="shared" ref="E97:E114" si="12">E96+1</f>
        <v>44239</v>
      </c>
      <c r="G97" s="112">
        <f t="shared" si="11"/>
        <v>408</v>
      </c>
    </row>
    <row r="98" spans="1:7" x14ac:dyDescent="0.4">
      <c r="A98" s="117">
        <f t="shared" si="10"/>
        <v>2.0929999999999963E-2</v>
      </c>
      <c r="B98" s="119">
        <f t="shared" si="7"/>
        <v>745.32982025781052</v>
      </c>
      <c r="C98" s="15">
        <f t="shared" si="8"/>
        <v>2.358841453789978</v>
      </c>
      <c r="E98" s="153">
        <f t="shared" si="12"/>
        <v>44240</v>
      </c>
      <c r="G98" s="112">
        <f t="shared" si="11"/>
        <v>409</v>
      </c>
    </row>
    <row r="99" spans="1:7" x14ac:dyDescent="0.4">
      <c r="A99" s="117">
        <f t="shared" si="10"/>
        <v>2.0939999999999962E-2</v>
      </c>
      <c r="B99" s="119">
        <f t="shared" si="7"/>
        <v>747.6886617116005</v>
      </c>
      <c r="C99" s="15">
        <f t="shared" si="8"/>
        <v>2.3663063837273057</v>
      </c>
      <c r="E99" s="153">
        <f t="shared" si="12"/>
        <v>44241</v>
      </c>
      <c r="G99" s="112">
        <f t="shared" si="11"/>
        <v>410</v>
      </c>
    </row>
    <row r="100" spans="1:7" x14ac:dyDescent="0.4">
      <c r="A100" s="117">
        <f t="shared" si="10"/>
        <v>2.0949999999999962E-2</v>
      </c>
      <c r="B100" s="119">
        <f t="shared" si="7"/>
        <v>750.05496809532781</v>
      </c>
      <c r="C100" s="15">
        <f t="shared" si="8"/>
        <v>2.3737949350886538</v>
      </c>
      <c r="E100" s="153">
        <f t="shared" si="12"/>
        <v>44242</v>
      </c>
      <c r="G100" s="112">
        <f t="shared" si="11"/>
        <v>411</v>
      </c>
    </row>
    <row r="101" spans="1:7" x14ac:dyDescent="0.4">
      <c r="A101" s="117">
        <f t="shared" si="10"/>
        <v>2.0959999999999961E-2</v>
      </c>
      <c r="B101" s="119">
        <f t="shared" si="7"/>
        <v>752.42876303041646</v>
      </c>
      <c r="C101" s="15">
        <f t="shared" si="8"/>
        <v>2.3813071826064061</v>
      </c>
      <c r="E101" s="153">
        <f t="shared" si="12"/>
        <v>44243</v>
      </c>
      <c r="G101" s="112">
        <f t="shared" si="11"/>
        <v>412</v>
      </c>
    </row>
    <row r="102" spans="1:7" x14ac:dyDescent="0.4">
      <c r="A102" s="117">
        <f t="shared" si="10"/>
        <v>2.0969999999999961E-2</v>
      </c>
      <c r="B102" s="119">
        <f t="shared" si="7"/>
        <v>754.81007021302287</v>
      </c>
      <c r="C102" s="15">
        <f t="shared" si="8"/>
        <v>2.388843201243958</v>
      </c>
      <c r="E102" s="153">
        <f t="shared" si="12"/>
        <v>44244</v>
      </c>
      <c r="G102" s="112">
        <f t="shared" si="11"/>
        <v>413</v>
      </c>
    </row>
    <row r="103" spans="1:7" x14ac:dyDescent="0.4">
      <c r="A103" s="117">
        <f t="shared" si="10"/>
        <v>2.097999999999996E-2</v>
      </c>
      <c r="B103" s="119">
        <f t="shared" si="7"/>
        <v>757.19891341426683</v>
      </c>
      <c r="C103" s="15">
        <f t="shared" si="8"/>
        <v>2.3964030662069717</v>
      </c>
      <c r="E103" s="153">
        <f t="shared" si="12"/>
        <v>44245</v>
      </c>
      <c r="G103" s="112">
        <f t="shared" si="11"/>
        <v>414</v>
      </c>
    </row>
    <row r="104" spans="1:7" x14ac:dyDescent="0.4">
      <c r="A104" s="117">
        <f t="shared" si="10"/>
        <v>2.098999999999996E-2</v>
      </c>
      <c r="B104" s="119">
        <f t="shared" si="7"/>
        <v>759.5953164804738</v>
      </c>
      <c r="C104" s="15">
        <f t="shared" si="8"/>
        <v>2.4039868529343948</v>
      </c>
      <c r="E104" s="153">
        <f t="shared" si="12"/>
        <v>44246</v>
      </c>
      <c r="G104" s="112">
        <f t="shared" si="11"/>
        <v>415</v>
      </c>
    </row>
    <row r="105" spans="1:7" x14ac:dyDescent="0.4">
      <c r="A105" s="117">
        <f t="shared" si="10"/>
        <v>2.099999999999996E-2</v>
      </c>
      <c r="B105" s="119">
        <f t="shared" si="7"/>
        <v>761.99930333340819</v>
      </c>
      <c r="C105" s="15">
        <f t="shared" si="8"/>
        <v>2.4115946371057362</v>
      </c>
      <c r="E105" s="153">
        <f t="shared" si="12"/>
        <v>44247</v>
      </c>
      <c r="G105" s="112">
        <f t="shared" si="11"/>
        <v>416</v>
      </c>
    </row>
    <row r="106" spans="1:7" x14ac:dyDescent="0.4">
      <c r="A106" s="117">
        <f t="shared" si="10"/>
        <v>2.1009999999999959E-2</v>
      </c>
      <c r="B106" s="119">
        <f t="shared" si="7"/>
        <v>764.41089797051393</v>
      </c>
      <c r="C106" s="15">
        <f t="shared" si="8"/>
        <v>2.4192264946411797</v>
      </c>
      <c r="E106" s="153">
        <f t="shared" si="12"/>
        <v>44248</v>
      </c>
      <c r="G106" s="112">
        <f t="shared" si="11"/>
        <v>417</v>
      </c>
    </row>
    <row r="107" spans="1:7" x14ac:dyDescent="0.4">
      <c r="A107" s="117">
        <f t="shared" si="10"/>
        <v>2.1019999999999959E-2</v>
      </c>
      <c r="B107" s="119">
        <f t="shared" si="7"/>
        <v>766.83012446515511</v>
      </c>
      <c r="C107" s="15">
        <f t="shared" si="8"/>
        <v>2.4268825016976052</v>
      </c>
      <c r="E107" s="153">
        <f t="shared" si="12"/>
        <v>44249</v>
      </c>
      <c r="G107" s="112">
        <f t="shared" si="11"/>
        <v>418</v>
      </c>
    </row>
    <row r="108" spans="1:7" x14ac:dyDescent="0.4">
      <c r="A108" s="117">
        <f t="shared" si="10"/>
        <v>2.1029999999999958E-2</v>
      </c>
      <c r="B108" s="119">
        <f t="shared" si="7"/>
        <v>769.25700696685271</v>
      </c>
      <c r="C108" s="15">
        <f t="shared" si="8"/>
        <v>2.4345627346767742</v>
      </c>
      <c r="E108" s="153">
        <f t="shared" si="12"/>
        <v>44250</v>
      </c>
      <c r="G108" s="112">
        <f t="shared" si="11"/>
        <v>419</v>
      </c>
    </row>
    <row r="109" spans="1:7" x14ac:dyDescent="0.4">
      <c r="A109" s="117">
        <f t="shared" si="10"/>
        <v>2.1039999999999958E-2</v>
      </c>
      <c r="B109" s="119">
        <f t="shared" si="7"/>
        <v>771.69156970152949</v>
      </c>
      <c r="C109" s="15">
        <f t="shared" si="8"/>
        <v>2.4422672702175987</v>
      </c>
      <c r="E109" s="153">
        <f t="shared" si="12"/>
        <v>44251</v>
      </c>
      <c r="G109" s="112">
        <f t="shared" si="11"/>
        <v>420</v>
      </c>
    </row>
    <row r="110" spans="1:7" x14ac:dyDescent="0.4">
      <c r="A110" s="117">
        <f t="shared" si="10"/>
        <v>2.1049999999999958E-2</v>
      </c>
      <c r="B110" s="119">
        <f t="shared" si="7"/>
        <v>774.13383697174709</v>
      </c>
      <c r="C110" s="15">
        <f t="shared" si="8"/>
        <v>2.449996185206146</v>
      </c>
      <c r="E110" s="153">
        <f t="shared" si="12"/>
        <v>44252</v>
      </c>
      <c r="G110" s="112">
        <f t="shared" si="11"/>
        <v>421</v>
      </c>
    </row>
    <row r="111" spans="1:7" x14ac:dyDescent="0.4">
      <c r="A111" s="117">
        <f t="shared" si="10"/>
        <v>2.1059999999999957E-2</v>
      </c>
      <c r="B111" s="119">
        <f t="shared" si="7"/>
        <v>776.58383315695323</v>
      </c>
      <c r="C111" s="15">
        <f t="shared" si="8"/>
        <v>2.4577495567666574</v>
      </c>
      <c r="E111" s="23">
        <f t="shared" si="12"/>
        <v>44253</v>
      </c>
      <c r="G111" s="112">
        <f t="shared" si="11"/>
        <v>422</v>
      </c>
    </row>
    <row r="112" spans="1:7" x14ac:dyDescent="0.4">
      <c r="A112" s="117">
        <f t="shared" si="10"/>
        <v>2.1069999999999957E-2</v>
      </c>
      <c r="B112" s="119">
        <f t="shared" si="7"/>
        <v>779.04158271371989</v>
      </c>
      <c r="C112" s="15">
        <f t="shared" si="8"/>
        <v>2.4655274622720071</v>
      </c>
      <c r="E112" s="23">
        <f t="shared" si="12"/>
        <v>44254</v>
      </c>
      <c r="G112" s="112">
        <f t="shared" si="11"/>
        <v>423</v>
      </c>
    </row>
    <row r="113" spans="1:7" x14ac:dyDescent="0.4">
      <c r="A113" s="117">
        <f t="shared" si="10"/>
        <v>2.1079999999999956E-2</v>
      </c>
      <c r="B113" s="119">
        <f t="shared" si="7"/>
        <v>781.5071101759919</v>
      </c>
      <c r="C113" s="15">
        <f t="shared" si="8"/>
        <v>2.4733299793350625</v>
      </c>
      <c r="E113" s="23">
        <f t="shared" si="12"/>
        <v>44255</v>
      </c>
      <c r="G113" s="112">
        <f t="shared" si="11"/>
        <v>424</v>
      </c>
    </row>
    <row r="114" spans="1:7" x14ac:dyDescent="0.4">
      <c r="A114" s="117">
        <f t="shared" si="10"/>
        <v>2.1089999999999956E-2</v>
      </c>
      <c r="B114" s="119">
        <f t="shared" si="7"/>
        <v>783.98044015532696</v>
      </c>
      <c r="C114" s="15">
        <f t="shared" si="8"/>
        <v>2.4811571858192565</v>
      </c>
      <c r="E114" s="23">
        <f t="shared" si="12"/>
        <v>44256</v>
      </c>
      <c r="G114" s="112">
        <f t="shared" si="11"/>
        <v>425</v>
      </c>
    </row>
    <row r="115" spans="1:7" x14ac:dyDescent="0.4">
      <c r="A115" s="117">
        <f t="shared" si="10"/>
        <v>2.1099999999999956E-2</v>
      </c>
      <c r="B115" s="119">
        <f t="shared" si="7"/>
        <v>786.46159734114622</v>
      </c>
      <c r="C115" s="15">
        <f t="shared" si="8"/>
        <v>2.489009159829493</v>
      </c>
      <c r="E115" s="23">
        <f t="shared" ref="E115:E133" si="13">E114+1</f>
        <v>44257</v>
      </c>
      <c r="G115" s="112">
        <f t="shared" si="11"/>
        <v>426</v>
      </c>
    </row>
    <row r="116" spans="1:7" x14ac:dyDescent="0.4">
      <c r="A116" s="117">
        <f t="shared" si="10"/>
        <v>2.1109999999999955E-2</v>
      </c>
      <c r="B116" s="119">
        <f t="shared" si="7"/>
        <v>788.95060650097571</v>
      </c>
      <c r="C116" s="15">
        <f t="shared" si="8"/>
        <v>2.4968859797191953</v>
      </c>
      <c r="E116" s="23">
        <f t="shared" si="13"/>
        <v>44258</v>
      </c>
      <c r="G116" s="112">
        <f t="shared" si="11"/>
        <v>427</v>
      </c>
    </row>
    <row r="117" spans="1:7" x14ac:dyDescent="0.4">
      <c r="A117" s="117">
        <f t="shared" si="10"/>
        <v>2.1119999999999955E-2</v>
      </c>
      <c r="B117" s="119">
        <f t="shared" si="7"/>
        <v>791.4474924806949</v>
      </c>
      <c r="C117" s="15">
        <f t="shared" si="8"/>
        <v>2.5047877240926937</v>
      </c>
      <c r="E117" s="23">
        <f t="shared" si="13"/>
        <v>44259</v>
      </c>
      <c r="G117" s="112">
        <f t="shared" si="11"/>
        <v>428</v>
      </c>
    </row>
    <row r="118" spans="1:7" x14ac:dyDescent="0.4">
      <c r="A118" s="117">
        <f t="shared" si="10"/>
        <v>2.1129999999999954E-2</v>
      </c>
      <c r="B118" s="119">
        <f t="shared" si="7"/>
        <v>793.9522802047876</v>
      </c>
      <c r="C118" s="15">
        <f t="shared" si="8"/>
        <v>2.5127144717969259</v>
      </c>
      <c r="E118" s="23">
        <f t="shared" si="13"/>
        <v>44260</v>
      </c>
      <c r="G118" s="112">
        <f t="shared" si="11"/>
        <v>429</v>
      </c>
    </row>
    <row r="119" spans="1:7" x14ac:dyDescent="0.4">
      <c r="A119" s="117">
        <f t="shared" si="10"/>
        <v>2.1139999999999954E-2</v>
      </c>
      <c r="B119" s="119">
        <f t="shared" si="7"/>
        <v>796.46499467658452</v>
      </c>
      <c r="C119" s="15">
        <f t="shared" si="8"/>
        <v>2.5206663019346252</v>
      </c>
      <c r="E119" s="23">
        <f t="shared" si="13"/>
        <v>44261</v>
      </c>
      <c r="G119" s="112">
        <f t="shared" si="11"/>
        <v>430</v>
      </c>
    </row>
    <row r="120" spans="1:7" x14ac:dyDescent="0.4">
      <c r="A120" s="117">
        <f t="shared" si="10"/>
        <v>2.1149999999999954E-2</v>
      </c>
      <c r="B120" s="119">
        <f t="shared" si="7"/>
        <v>798.98566097851915</v>
      </c>
      <c r="C120" s="15">
        <f t="shared" si="8"/>
        <v>2.5286432938522694</v>
      </c>
      <c r="E120" s="23">
        <f t="shared" si="13"/>
        <v>44262</v>
      </c>
      <c r="G120" s="112">
        <f t="shared" si="11"/>
        <v>431</v>
      </c>
    </row>
    <row r="121" spans="1:7" x14ac:dyDescent="0.4">
      <c r="A121" s="117">
        <f t="shared" si="10"/>
        <v>2.1159999999999953E-2</v>
      </c>
      <c r="B121" s="119">
        <f t="shared" si="7"/>
        <v>801.51430427237142</v>
      </c>
      <c r="C121" s="15">
        <f t="shared" si="8"/>
        <v>2.536645527153496</v>
      </c>
      <c r="E121" s="23">
        <f t="shared" si="13"/>
        <v>44263</v>
      </c>
      <c r="G121" s="112">
        <f t="shared" si="11"/>
        <v>432</v>
      </c>
    </row>
    <row r="122" spans="1:7" x14ac:dyDescent="0.4">
      <c r="A122" s="117">
        <f t="shared" si="10"/>
        <v>2.1169999999999953E-2</v>
      </c>
      <c r="B122" s="119">
        <f t="shared" si="7"/>
        <v>804.05094979952491</v>
      </c>
      <c r="C122" s="15">
        <f t="shared" si="8"/>
        <v>2.5446730816877334</v>
      </c>
      <c r="E122" s="23">
        <f t="shared" si="13"/>
        <v>44264</v>
      </c>
      <c r="G122" s="112">
        <f t="shared" si="11"/>
        <v>433</v>
      </c>
    </row>
    <row r="123" spans="1:7" x14ac:dyDescent="0.4">
      <c r="A123" s="117">
        <f t="shared" si="10"/>
        <v>2.1179999999999952E-2</v>
      </c>
      <c r="B123" s="119">
        <f t="shared" si="7"/>
        <v>806.59562288121265</v>
      </c>
      <c r="C123" s="15">
        <f t="shared" si="8"/>
        <v>2.5527260375624792</v>
      </c>
      <c r="E123" s="23">
        <f t="shared" si="13"/>
        <v>44265</v>
      </c>
      <c r="G123" s="112">
        <f t="shared" si="11"/>
        <v>434</v>
      </c>
    </row>
    <row r="124" spans="1:7" x14ac:dyDescent="0.4">
      <c r="A124" s="117">
        <f t="shared" si="10"/>
        <v>2.1189999999999952E-2</v>
      </c>
      <c r="B124" s="119">
        <f t="shared" si="7"/>
        <v>809.14834891877513</v>
      </c>
      <c r="C124" s="15">
        <f t="shared" si="8"/>
        <v>2.5608044751329544</v>
      </c>
      <c r="E124" s="23">
        <f t="shared" si="13"/>
        <v>44266</v>
      </c>
      <c r="G124" s="112">
        <f t="shared" si="11"/>
        <v>435</v>
      </c>
    </row>
    <row r="125" spans="1:7" x14ac:dyDescent="0.4">
      <c r="A125" s="117">
        <f t="shared" si="10"/>
        <v>2.1199999999999952E-2</v>
      </c>
      <c r="B125" s="119">
        <f t="shared" si="7"/>
        <v>811.70915339390808</v>
      </c>
      <c r="C125" s="15">
        <f t="shared" si="8"/>
        <v>2.568908475014041</v>
      </c>
      <c r="E125" s="23">
        <f t="shared" si="13"/>
        <v>44267</v>
      </c>
      <c r="G125" s="112">
        <f t="shared" si="11"/>
        <v>436</v>
      </c>
    </row>
    <row r="126" spans="1:7" x14ac:dyDescent="0.4">
      <c r="A126" s="117">
        <f t="shared" si="10"/>
        <v>2.1209999999999951E-2</v>
      </c>
      <c r="B126" s="119">
        <f t="shared" si="7"/>
        <v>814.27806186892212</v>
      </c>
      <c r="C126" s="15">
        <f t="shared" si="8"/>
        <v>2.5770381180711865</v>
      </c>
      <c r="E126" s="23">
        <f t="shared" si="13"/>
        <v>44268</v>
      </c>
      <c r="G126" s="112">
        <f t="shared" si="11"/>
        <v>437</v>
      </c>
    </row>
    <row r="127" spans="1:7" x14ac:dyDescent="0.4">
      <c r="A127" s="117">
        <f t="shared" si="10"/>
        <v>2.1219999999999951E-2</v>
      </c>
      <c r="B127" s="119">
        <f t="shared" si="7"/>
        <v>816.85509998699331</v>
      </c>
      <c r="C127" s="15">
        <f t="shared" si="8"/>
        <v>2.5851934854268848</v>
      </c>
      <c r="E127" s="23">
        <f t="shared" si="13"/>
        <v>44269</v>
      </c>
      <c r="G127" s="112">
        <f t="shared" si="11"/>
        <v>438</v>
      </c>
    </row>
    <row r="128" spans="1:7" x14ac:dyDescent="0.4">
      <c r="A128" s="117">
        <f t="shared" si="10"/>
        <v>2.122999999999995E-2</v>
      </c>
      <c r="B128" s="119">
        <f t="shared" si="7"/>
        <v>819.44029347242019</v>
      </c>
      <c r="C128" s="15">
        <f t="shared" si="8"/>
        <v>2.5933746584622668</v>
      </c>
      <c r="E128" s="23">
        <f t="shared" si="13"/>
        <v>44270</v>
      </c>
      <c r="G128" s="112">
        <f t="shared" si="11"/>
        <v>439</v>
      </c>
    </row>
    <row r="129" spans="1:13" x14ac:dyDescent="0.4">
      <c r="A129" s="117">
        <f t="shared" si="10"/>
        <v>2.123999999999995E-2</v>
      </c>
      <c r="B129" s="119">
        <f t="shared" si="7"/>
        <v>822.03366813088246</v>
      </c>
      <c r="C129" s="15">
        <f t="shared" si="8"/>
        <v>2.6015817188115307</v>
      </c>
      <c r="E129" s="23">
        <f t="shared" si="13"/>
        <v>44271</v>
      </c>
      <c r="G129" s="112">
        <f t="shared" si="11"/>
        <v>440</v>
      </c>
    </row>
    <row r="130" spans="1:13" x14ac:dyDescent="0.4">
      <c r="A130" s="117">
        <f t="shared" si="10"/>
        <v>2.1249999999999949E-2</v>
      </c>
      <c r="B130" s="119">
        <f t="shared" si="7"/>
        <v>824.63524984969399</v>
      </c>
      <c r="C130" s="15">
        <f t="shared" si="8"/>
        <v>2.6098147483718321</v>
      </c>
      <c r="E130" s="23">
        <f t="shared" si="13"/>
        <v>44272</v>
      </c>
      <c r="G130" s="112">
        <f t="shared" si="11"/>
        <v>441</v>
      </c>
    </row>
    <row r="131" spans="1:13" x14ac:dyDescent="0.4">
      <c r="A131" s="117">
        <f t="shared" si="10"/>
        <v>2.1259999999999949E-2</v>
      </c>
      <c r="B131" s="119">
        <f t="shared" si="7"/>
        <v>827.24506459806582</v>
      </c>
      <c r="C131" s="15">
        <f t="shared" si="8"/>
        <v>2.618073829294417</v>
      </c>
      <c r="E131" s="23">
        <f t="shared" si="13"/>
        <v>44273</v>
      </c>
      <c r="G131" s="112">
        <f t="shared" si="11"/>
        <v>442</v>
      </c>
    </row>
    <row r="132" spans="1:13" x14ac:dyDescent="0.4">
      <c r="A132" s="117">
        <f t="shared" si="10"/>
        <v>2.1269999999999949E-2</v>
      </c>
      <c r="B132" s="119">
        <f t="shared" ref="B132:B195" si="14">$B$2/(($B$2-1)*EXP(-$A132*$G$5)+1)</f>
        <v>829.86313842736024</v>
      </c>
      <c r="C132" s="15">
        <f t="shared" si="8"/>
        <v>2.6263590439957625</v>
      </c>
      <c r="E132" s="23">
        <f t="shared" si="13"/>
        <v>44274</v>
      </c>
      <c r="G132" s="112">
        <f t="shared" si="11"/>
        <v>443</v>
      </c>
    </row>
    <row r="133" spans="1:13" x14ac:dyDescent="0.4">
      <c r="A133" s="117">
        <f t="shared" si="10"/>
        <v>2.1279999999999948E-2</v>
      </c>
      <c r="B133" s="119">
        <f t="shared" si="14"/>
        <v>832.489497471356</v>
      </c>
      <c r="C133" s="15">
        <f t="shared" ref="C133:C196" si="15">B134-B133</f>
        <v>2.6346704751464358</v>
      </c>
      <c r="E133" s="23">
        <f t="shared" si="13"/>
        <v>44275</v>
      </c>
      <c r="G133" s="112">
        <f t="shared" si="11"/>
        <v>444</v>
      </c>
    </row>
    <row r="134" spans="1:13" x14ac:dyDescent="0.4">
      <c r="A134" s="117">
        <f t="shared" si="10"/>
        <v>2.1289999999999948E-2</v>
      </c>
      <c r="B134" s="119">
        <f t="shared" si="14"/>
        <v>835.12416794650244</v>
      </c>
      <c r="C134" s="15">
        <f t="shared" si="15"/>
        <v>2.6430082056849642</v>
      </c>
      <c r="E134" s="23">
        <f t="shared" ref="E134:E135" si="16">E133+1</f>
        <v>44276</v>
      </c>
      <c r="G134" s="112">
        <f t="shared" si="11"/>
        <v>445</v>
      </c>
    </row>
    <row r="135" spans="1:13" x14ac:dyDescent="0.4">
      <c r="A135" s="117">
        <f t="shared" ref="A135:A198" si="17">A134+0.00001</f>
        <v>2.1299999999999947E-2</v>
      </c>
      <c r="B135" s="119">
        <f t="shared" si="14"/>
        <v>837.7671761521874</v>
      </c>
      <c r="C135" s="15">
        <f t="shared" si="15"/>
        <v>2.6513723188069207</v>
      </c>
      <c r="E135" s="23">
        <f t="shared" si="16"/>
        <v>44277</v>
      </c>
      <c r="G135" s="112">
        <f t="shared" si="11"/>
        <v>446</v>
      </c>
    </row>
    <row r="136" spans="1:13" x14ac:dyDescent="0.4">
      <c r="A136" s="117">
        <f t="shared" si="17"/>
        <v>2.1309999999999947E-2</v>
      </c>
      <c r="B136" s="119">
        <f t="shared" si="14"/>
        <v>840.41854847099432</v>
      </c>
      <c r="C136" s="15">
        <f t="shared" si="15"/>
        <v>2.6597628979747014</v>
      </c>
    </row>
    <row r="137" spans="1:13" x14ac:dyDescent="0.4">
      <c r="A137" s="117">
        <f t="shared" si="17"/>
        <v>2.1319999999999947E-2</v>
      </c>
      <c r="B137" s="119">
        <f t="shared" si="14"/>
        <v>843.07831136896903</v>
      </c>
      <c r="C137" s="15">
        <f t="shared" si="15"/>
        <v>2.6681800269122959</v>
      </c>
    </row>
    <row r="138" spans="1:13" x14ac:dyDescent="0.4">
      <c r="A138" s="117">
        <f t="shared" si="17"/>
        <v>2.1329999999999946E-2</v>
      </c>
      <c r="B138" s="119">
        <f t="shared" si="14"/>
        <v>845.74649139588132</v>
      </c>
      <c r="C138" s="15">
        <f t="shared" si="15"/>
        <v>2.6766237896076746</v>
      </c>
    </row>
    <row r="139" spans="1:13" x14ac:dyDescent="0.4">
      <c r="A139" s="117">
        <f t="shared" si="17"/>
        <v>2.1339999999999946E-2</v>
      </c>
      <c r="B139" s="119">
        <f t="shared" si="14"/>
        <v>848.423115185489</v>
      </c>
      <c r="C139" s="15">
        <f t="shared" si="15"/>
        <v>2.6850942703191549</v>
      </c>
    </row>
    <row r="140" spans="1:13" ht="18" thickBot="1" x14ac:dyDescent="0.45">
      <c r="A140" s="117">
        <f t="shared" si="17"/>
        <v>2.1349999999999945E-2</v>
      </c>
      <c r="B140" s="119">
        <f t="shared" si="14"/>
        <v>851.10820945580815</v>
      </c>
      <c r="C140" s="15">
        <f t="shared" si="15"/>
        <v>2.6935915535646018</v>
      </c>
      <c r="E140" s="156"/>
      <c r="F140" s="156"/>
      <c r="G140" s="156"/>
      <c r="H140" s="156"/>
      <c r="I140" s="156"/>
      <c r="J140" s="156"/>
      <c r="K140" s="156"/>
      <c r="L140" s="156"/>
      <c r="M140" s="156"/>
    </row>
    <row r="141" spans="1:13" ht="17.25" x14ac:dyDescent="0.4">
      <c r="A141" s="117">
        <f t="shared" si="17"/>
        <v>2.1359999999999945E-2</v>
      </c>
      <c r="B141" s="119">
        <f t="shared" si="14"/>
        <v>853.80180100937275</v>
      </c>
      <c r="C141" s="15">
        <f t="shared" si="15"/>
        <v>2.7021157241356377</v>
      </c>
      <c r="E141" s="156"/>
      <c r="F141" s="157">
        <v>2.1999999999999999E-2</v>
      </c>
      <c r="G141" s="158">
        <v>1045.1601599999999</v>
      </c>
      <c r="H141" s="159">
        <v>3.3076821399999998</v>
      </c>
      <c r="I141" s="156"/>
      <c r="J141" s="160">
        <v>2.1999999999999999E-2</v>
      </c>
      <c r="K141" s="160">
        <v>1045.1602</v>
      </c>
      <c r="L141" s="161">
        <v>388.37337000000002</v>
      </c>
      <c r="M141" s="156"/>
    </row>
    <row r="142" spans="1:13" ht="18" thickBot="1" x14ac:dyDescent="0.45">
      <c r="A142" s="117">
        <f t="shared" si="17"/>
        <v>2.1369999999999945E-2</v>
      </c>
      <c r="B142" s="119">
        <f t="shared" si="14"/>
        <v>856.50391673350839</v>
      </c>
      <c r="C142" s="15">
        <f t="shared" si="15"/>
        <v>2.7106668670861609</v>
      </c>
      <c r="E142" s="156"/>
      <c r="F142" s="162"/>
      <c r="G142" s="156"/>
      <c r="H142" s="163"/>
      <c r="I142" s="156"/>
      <c r="J142" s="156"/>
      <c r="K142" s="156"/>
      <c r="L142" s="156"/>
      <c r="M142" s="156"/>
    </row>
    <row r="143" spans="1:13" ht="18" thickBot="1" x14ac:dyDescent="0.45">
      <c r="A143" s="117">
        <f t="shared" si="17"/>
        <v>2.1379999999999944E-2</v>
      </c>
      <c r="B143" s="119">
        <f t="shared" si="14"/>
        <v>859.21458360059455</v>
      </c>
      <c r="C143" s="15">
        <f t="shared" si="15"/>
        <v>2.7192450677449642</v>
      </c>
      <c r="E143" s="156"/>
      <c r="F143" s="164">
        <v>2.3E-2</v>
      </c>
      <c r="G143" s="165">
        <v>1433.53352</v>
      </c>
      <c r="H143" s="166">
        <v>4.5366647799999997</v>
      </c>
      <c r="I143" s="156"/>
      <c r="J143" s="167">
        <v>2.3E-2</v>
      </c>
      <c r="K143" s="158">
        <v>1433.5335</v>
      </c>
      <c r="L143" s="168">
        <v>532.66961000000003</v>
      </c>
      <c r="M143" s="156"/>
    </row>
    <row r="144" spans="1:13" ht="17.25" x14ac:dyDescent="0.4">
      <c r="A144" s="117">
        <f t="shared" si="17"/>
        <v>2.1389999999999944E-2</v>
      </c>
      <c r="B144" s="119">
        <f t="shared" si="14"/>
        <v>861.93382866833952</v>
      </c>
      <c r="C144" s="15">
        <f t="shared" si="15"/>
        <v>2.727850411704253</v>
      </c>
      <c r="E144" s="156"/>
      <c r="F144" s="156"/>
      <c r="G144" s="156"/>
      <c r="H144" s="156"/>
      <c r="I144" s="156"/>
      <c r="J144" s="162"/>
      <c r="K144" s="156"/>
      <c r="L144" s="169"/>
      <c r="M144" s="156"/>
    </row>
    <row r="145" spans="1:13" ht="17.25" x14ac:dyDescent="0.4">
      <c r="A145" s="117">
        <f t="shared" si="17"/>
        <v>2.1399999999999943E-2</v>
      </c>
      <c r="B145" s="119">
        <f t="shared" si="14"/>
        <v>864.66167908004377</v>
      </c>
      <c r="C145" s="15">
        <f t="shared" si="15"/>
        <v>2.7364829848332874</v>
      </c>
      <c r="E145" s="156"/>
      <c r="F145" s="156"/>
      <c r="G145" s="156"/>
      <c r="H145" s="156"/>
      <c r="I145" s="156"/>
      <c r="J145" s="162"/>
      <c r="K145" s="156"/>
      <c r="L145" s="169"/>
      <c r="M145" s="156"/>
    </row>
    <row r="146" spans="1:13" ht="18" thickBot="1" x14ac:dyDescent="0.45">
      <c r="A146" s="117">
        <f t="shared" si="17"/>
        <v>2.1409999999999943E-2</v>
      </c>
      <c r="B146" s="119">
        <f t="shared" si="14"/>
        <v>867.39816206487706</v>
      </c>
      <c r="C146" s="15">
        <f t="shared" si="15"/>
        <v>2.7451428732666727</v>
      </c>
      <c r="E146" s="156"/>
      <c r="F146" s="160">
        <v>3.3000000000000002E-2</v>
      </c>
      <c r="G146" s="170">
        <v>33711.328399999999</v>
      </c>
      <c r="H146" s="171">
        <v>106.438559</v>
      </c>
      <c r="I146" s="234">
        <v>33767</v>
      </c>
      <c r="J146" s="221">
        <v>3.3000000000000002E-2</v>
      </c>
      <c r="K146" s="223">
        <v>33711.328000000001</v>
      </c>
      <c r="L146" s="220">
        <v>12486.808000000001</v>
      </c>
      <c r="M146" s="156"/>
    </row>
    <row r="147" spans="1:13" ht="18" thickBot="1" x14ac:dyDescent="0.45">
      <c r="A147" s="117">
        <f t="shared" si="17"/>
        <v>2.1419999999999943E-2</v>
      </c>
      <c r="B147" s="119">
        <f t="shared" si="14"/>
        <v>870.14330493814373</v>
      </c>
      <c r="C147" s="15">
        <f t="shared" si="15"/>
        <v>2.7538301634174331</v>
      </c>
      <c r="E147" s="156"/>
      <c r="F147" s="160">
        <v>3.3009999999999998E-2</v>
      </c>
      <c r="G147" s="170">
        <v>33817.767</v>
      </c>
      <c r="H147" s="172">
        <v>106.77380599999999</v>
      </c>
      <c r="I147" s="234"/>
      <c r="J147" s="221"/>
      <c r="K147" s="223"/>
      <c r="L147" s="220"/>
      <c r="M147" s="156"/>
    </row>
    <row r="148" spans="1:13" ht="17.25" x14ac:dyDescent="0.4">
      <c r="A148" s="117">
        <f t="shared" si="17"/>
        <v>2.1429999999999942E-2</v>
      </c>
      <c r="B148" s="119">
        <f t="shared" si="14"/>
        <v>872.89713510156116</v>
      </c>
      <c r="C148" s="15">
        <f t="shared" si="15"/>
        <v>2.7625449419662118</v>
      </c>
      <c r="E148" s="156"/>
      <c r="F148" s="156"/>
      <c r="G148" s="156"/>
      <c r="H148" s="156"/>
      <c r="I148" s="156"/>
      <c r="J148" s="162"/>
      <c r="K148" s="156"/>
      <c r="L148" s="169"/>
      <c r="M148" s="156"/>
    </row>
    <row r="149" spans="1:13" ht="17.25" x14ac:dyDescent="0.4">
      <c r="A149" s="117">
        <f t="shared" si="17"/>
        <v>2.1439999999999942E-2</v>
      </c>
      <c r="B149" s="119">
        <f t="shared" si="14"/>
        <v>875.65968004352737</v>
      </c>
      <c r="C149" s="15">
        <f t="shared" si="15"/>
        <v>2.7712872958707067</v>
      </c>
      <c r="E149" s="156"/>
      <c r="F149" s="160">
        <v>3.7139999999999999E-2</v>
      </c>
      <c r="G149" s="160">
        <v>123914.81200000001</v>
      </c>
      <c r="H149" s="171">
        <v>388.70795399999997</v>
      </c>
      <c r="I149" s="156"/>
      <c r="J149" s="221">
        <v>3.6999999999999998E-2</v>
      </c>
      <c r="K149" s="223">
        <v>118597.74</v>
      </c>
      <c r="L149" s="220">
        <v>43563.995000000003</v>
      </c>
      <c r="M149" s="156"/>
    </row>
    <row r="150" spans="1:13" ht="17.25" x14ac:dyDescent="0.4">
      <c r="A150" s="117">
        <f t="shared" si="17"/>
        <v>2.1449999999999941E-2</v>
      </c>
      <c r="B150" s="119">
        <f t="shared" si="14"/>
        <v>878.43096733939808</v>
      </c>
      <c r="C150" s="15">
        <f t="shared" si="15"/>
        <v>2.7800573123649883</v>
      </c>
      <c r="E150" s="156"/>
      <c r="F150" s="160">
        <v>3.7150000000000002E-2</v>
      </c>
      <c r="G150" s="160">
        <v>124303.52</v>
      </c>
      <c r="H150" s="171">
        <v>389.91633300000001</v>
      </c>
      <c r="I150" s="156"/>
      <c r="J150" s="221"/>
      <c r="K150" s="223"/>
      <c r="L150" s="220"/>
      <c r="M150" s="156"/>
    </row>
    <row r="151" spans="1:13" ht="17.25" x14ac:dyDescent="0.4">
      <c r="A151" s="117">
        <f t="shared" si="17"/>
        <v>2.1459999999999941E-2</v>
      </c>
      <c r="B151" s="119">
        <f t="shared" si="14"/>
        <v>881.21102465176307</v>
      </c>
      <c r="C151" s="15">
        <f t="shared" si="15"/>
        <v>2.7888550789540432</v>
      </c>
      <c r="E151" s="156"/>
      <c r="F151" s="160">
        <v>3.7159999999999999E-2</v>
      </c>
      <c r="G151" s="160">
        <v>124693.436</v>
      </c>
      <c r="H151" s="171">
        <v>391.1284</v>
      </c>
      <c r="I151" s="156"/>
      <c r="J151" s="221"/>
      <c r="K151" s="223"/>
      <c r="L151" s="220"/>
      <c r="M151" s="156"/>
    </row>
    <row r="152" spans="1:13" ht="18" thickBot="1" x14ac:dyDescent="0.45">
      <c r="A152" s="117">
        <f t="shared" si="17"/>
        <v>2.1469999999999941E-2</v>
      </c>
      <c r="B152" s="119">
        <f t="shared" si="14"/>
        <v>883.99987973071711</v>
      </c>
      <c r="C152" s="15">
        <f t="shared" si="15"/>
        <v>2.7976806834261652</v>
      </c>
      <c r="E152" s="156"/>
      <c r="F152" s="160">
        <v>3.7170000000000002E-2</v>
      </c>
      <c r="G152" s="160">
        <v>125084.565</v>
      </c>
      <c r="H152" s="171">
        <v>392.34416599999997</v>
      </c>
      <c r="I152" s="156"/>
      <c r="J152" s="221"/>
      <c r="K152" s="223"/>
      <c r="L152" s="220"/>
      <c r="M152" s="156"/>
    </row>
    <row r="153" spans="1:13" ht="18" thickBot="1" x14ac:dyDescent="0.45">
      <c r="A153" s="117">
        <f t="shared" si="17"/>
        <v>2.147999999999994E-2</v>
      </c>
      <c r="B153" s="119">
        <f t="shared" si="14"/>
        <v>886.79756041414328</v>
      </c>
      <c r="C153" s="15">
        <f t="shared" si="15"/>
        <v>2.8065342138401093</v>
      </c>
      <c r="E153" s="156"/>
      <c r="F153" s="160">
        <v>3.7179999999999998E-2</v>
      </c>
      <c r="G153" s="160">
        <v>125476.909</v>
      </c>
      <c r="H153" s="173">
        <v>393.56364100000002</v>
      </c>
      <c r="I153" s="156"/>
      <c r="J153" s="221"/>
      <c r="K153" s="223"/>
      <c r="L153" s="220"/>
      <c r="M153" s="156"/>
    </row>
    <row r="154" spans="1:13" ht="18" thickBot="1" x14ac:dyDescent="0.45">
      <c r="A154" s="117">
        <f t="shared" si="17"/>
        <v>2.148999999999994E-2</v>
      </c>
      <c r="B154" s="119">
        <f t="shared" si="14"/>
        <v>889.60409462798339</v>
      </c>
      <c r="C154" s="15">
        <f t="shared" si="15"/>
        <v>2.8154157585391886</v>
      </c>
      <c r="E154" s="156"/>
      <c r="F154" s="160">
        <v>3.7190000000000001E-2</v>
      </c>
      <c r="G154" s="160">
        <v>125870.473</v>
      </c>
      <c r="H154" s="171">
        <v>394.78683599999999</v>
      </c>
      <c r="I154" s="156"/>
      <c r="J154" s="222"/>
      <c r="K154" s="224"/>
      <c r="L154" s="225"/>
      <c r="M154" s="156"/>
    </row>
    <row r="155" spans="1:13" ht="17.25" x14ac:dyDescent="0.4">
      <c r="A155" s="117">
        <f t="shared" si="17"/>
        <v>2.1499999999999939E-2</v>
      </c>
      <c r="B155" s="119">
        <f t="shared" si="14"/>
        <v>892.41951038652257</v>
      </c>
      <c r="C155" s="15">
        <f t="shared" si="15"/>
        <v>2.8243254061413836</v>
      </c>
      <c r="E155" s="156"/>
      <c r="F155" s="156"/>
      <c r="G155" s="156"/>
      <c r="H155" s="156"/>
      <c r="I155" s="156"/>
      <c r="J155" s="156"/>
      <c r="K155" s="156"/>
      <c r="L155" s="156"/>
      <c r="M155" s="156"/>
    </row>
    <row r="156" spans="1:13" ht="17.25" x14ac:dyDescent="0.4">
      <c r="A156" s="117">
        <f t="shared" si="17"/>
        <v>2.1509999999999939E-2</v>
      </c>
      <c r="B156" s="119">
        <f t="shared" si="14"/>
        <v>895.24383579266396</v>
      </c>
      <c r="C156" s="15">
        <f t="shared" si="15"/>
        <v>2.8332632455493467</v>
      </c>
      <c r="E156" s="156"/>
      <c r="F156" s="134"/>
      <c r="G156" s="226"/>
      <c r="H156" s="227"/>
      <c r="I156" s="227"/>
      <c r="J156" s="156"/>
      <c r="K156" s="156"/>
      <c r="L156" s="156"/>
      <c r="M156" s="156"/>
    </row>
    <row r="157" spans="1:13" ht="18" thickBot="1" x14ac:dyDescent="0.45">
      <c r="A157" s="117">
        <f t="shared" si="17"/>
        <v>2.1519999999999938E-2</v>
      </c>
      <c r="B157" s="119">
        <f t="shared" si="14"/>
        <v>898.0770990382133</v>
      </c>
      <c r="C157" s="15">
        <f t="shared" si="15"/>
        <v>2.8422293659419893</v>
      </c>
      <c r="E157" s="156"/>
      <c r="F157" s="235"/>
      <c r="G157" s="235"/>
      <c r="H157" s="176"/>
      <c r="I157" s="177"/>
      <c r="J157" s="156"/>
      <c r="K157" s="156"/>
      <c r="L157" s="156"/>
      <c r="M157" s="156"/>
    </row>
    <row r="158" spans="1:13" ht="18" thickBot="1" x14ac:dyDescent="0.45">
      <c r="A158" s="117">
        <f t="shared" si="17"/>
        <v>2.1529999999999938E-2</v>
      </c>
      <c r="B158" s="119">
        <f t="shared" si="14"/>
        <v>900.91932840415529</v>
      </c>
      <c r="C158" s="15">
        <f t="shared" si="15"/>
        <v>2.8512238567825534</v>
      </c>
      <c r="E158" s="156"/>
      <c r="F158" s="173">
        <v>393.56364079999997</v>
      </c>
      <c r="G158" s="183" t="s">
        <v>446</v>
      </c>
      <c r="H158" s="178"/>
      <c r="I158" s="178"/>
      <c r="J158" s="178"/>
      <c r="K158" s="179"/>
      <c r="L158" s="156"/>
      <c r="M158" s="156"/>
    </row>
    <row r="159" spans="1:13" ht="18" thickBot="1" x14ac:dyDescent="0.45">
      <c r="A159" s="117">
        <f t="shared" si="17"/>
        <v>2.1539999999999938E-2</v>
      </c>
      <c r="B159" s="119">
        <f t="shared" si="14"/>
        <v>903.77055226093785</v>
      </c>
      <c r="C159" s="15">
        <f t="shared" si="15"/>
        <v>2.86024680782009</v>
      </c>
      <c r="F159" s="174"/>
      <c r="G159" s="175" t="s">
        <v>447</v>
      </c>
      <c r="H159" s="175"/>
      <c r="I159" s="184">
        <v>33767</v>
      </c>
      <c r="J159" s="175" t="s">
        <v>448</v>
      </c>
      <c r="K159" s="180"/>
    </row>
    <row r="160" spans="1:13" ht="17.25" x14ac:dyDescent="0.4">
      <c r="A160" s="117">
        <f t="shared" si="17"/>
        <v>2.1549999999999937E-2</v>
      </c>
      <c r="B160" s="119">
        <f t="shared" si="14"/>
        <v>906.63079906875794</v>
      </c>
      <c r="C160" s="15">
        <f t="shared" si="15"/>
        <v>2.86929830908025</v>
      </c>
      <c r="F160" s="156"/>
      <c r="G160" s="181"/>
      <c r="H160" s="236"/>
      <c r="I160" s="236"/>
      <c r="J160" s="236"/>
      <c r="K160" s="236"/>
    </row>
    <row r="161" spans="1:11" ht="17.25" x14ac:dyDescent="0.4">
      <c r="A161" s="117">
        <f t="shared" si="17"/>
        <v>2.1559999999999937E-2</v>
      </c>
      <c r="B161" s="119">
        <f t="shared" si="14"/>
        <v>909.50009737783819</v>
      </c>
      <c r="C161" s="15">
        <f t="shared" si="15"/>
        <v>2.8783784508818826</v>
      </c>
      <c r="F161" s="156"/>
      <c r="G161" s="237"/>
      <c r="H161" s="237"/>
      <c r="I161" s="182"/>
      <c r="J161" s="236"/>
      <c r="K161" s="236"/>
    </row>
    <row r="162" spans="1:11" ht="17.25" x14ac:dyDescent="0.4">
      <c r="A162" s="117">
        <f t="shared" si="17"/>
        <v>2.1569999999999936E-2</v>
      </c>
      <c r="B162" s="119">
        <f t="shared" si="14"/>
        <v>912.37847582872007</v>
      </c>
      <c r="C162" s="15">
        <f t="shared" si="15"/>
        <v>2.8874873238210057</v>
      </c>
      <c r="F162" s="156"/>
      <c r="G162" s="156"/>
      <c r="H162" s="156"/>
      <c r="I162" s="156"/>
      <c r="J162" s="156"/>
      <c r="K162" s="156"/>
    </row>
    <row r="163" spans="1:11" x14ac:dyDescent="0.4">
      <c r="A163" s="117">
        <f t="shared" si="17"/>
        <v>2.1579999999999936E-2</v>
      </c>
      <c r="B163" s="119">
        <f t="shared" si="14"/>
        <v>915.26596315254108</v>
      </c>
      <c r="C163" s="15">
        <f t="shared" si="15"/>
        <v>2.8966250187876312</v>
      </c>
    </row>
    <row r="164" spans="1:11" x14ac:dyDescent="0.4">
      <c r="A164" s="117">
        <f t="shared" si="17"/>
        <v>2.1589999999999936E-2</v>
      </c>
      <c r="B164" s="119">
        <f t="shared" si="14"/>
        <v>918.16258817132871</v>
      </c>
      <c r="C164" s="15">
        <f t="shared" si="15"/>
        <v>2.9057916269523503</v>
      </c>
    </row>
    <row r="165" spans="1:11" x14ac:dyDescent="0.4">
      <c r="A165" s="117">
        <f t="shared" si="17"/>
        <v>2.1599999999999935E-2</v>
      </c>
      <c r="B165" s="119">
        <f t="shared" si="14"/>
        <v>921.06837979828106</v>
      </c>
      <c r="C165" s="15">
        <f t="shared" si="15"/>
        <v>2.9149872397806575</v>
      </c>
    </row>
    <row r="166" spans="1:11" x14ac:dyDescent="0.4">
      <c r="A166" s="117">
        <f t="shared" si="17"/>
        <v>2.1609999999999935E-2</v>
      </c>
      <c r="B166" s="119">
        <f t="shared" si="14"/>
        <v>923.98336703806171</v>
      </c>
      <c r="C166" s="15">
        <f t="shared" si="15"/>
        <v>2.9242119490206733</v>
      </c>
    </row>
    <row r="167" spans="1:11" x14ac:dyDescent="0.4">
      <c r="A167" s="117">
        <f t="shared" si="17"/>
        <v>2.1619999999999934E-2</v>
      </c>
      <c r="B167" s="119">
        <f t="shared" si="14"/>
        <v>926.90757898708239</v>
      </c>
      <c r="C167" s="15">
        <f t="shared" si="15"/>
        <v>2.9334658467165582</v>
      </c>
    </row>
    <row r="168" spans="1:11" x14ac:dyDescent="0.4">
      <c r="A168" s="117">
        <f t="shared" si="17"/>
        <v>2.1629999999999934E-2</v>
      </c>
      <c r="B168" s="119">
        <f t="shared" si="14"/>
        <v>929.84104483379895</v>
      </c>
      <c r="C168" s="15">
        <f t="shared" si="15"/>
        <v>2.9427490251987365</v>
      </c>
    </row>
    <row r="169" spans="1:11" x14ac:dyDescent="0.4">
      <c r="A169" s="117">
        <f t="shared" si="17"/>
        <v>2.1639999999999934E-2</v>
      </c>
      <c r="B169" s="119">
        <f t="shared" si="14"/>
        <v>932.78379385899768</v>
      </c>
      <c r="C169" s="15">
        <f t="shared" si="15"/>
        <v>2.9520615770913992</v>
      </c>
    </row>
    <row r="170" spans="1:11" x14ac:dyDescent="0.4">
      <c r="A170" s="117">
        <f t="shared" si="17"/>
        <v>2.1649999999999933E-2</v>
      </c>
      <c r="B170" s="119">
        <f t="shared" si="14"/>
        <v>935.73585543608908</v>
      </c>
      <c r="C170" s="15">
        <f t="shared" si="15"/>
        <v>2.9614035953139819</v>
      </c>
    </row>
    <row r="171" spans="1:11" x14ac:dyDescent="0.4">
      <c r="A171" s="117">
        <f t="shared" si="17"/>
        <v>2.1659999999999933E-2</v>
      </c>
      <c r="B171" s="119">
        <f t="shared" si="14"/>
        <v>938.69725903140306</v>
      </c>
      <c r="C171" s="15">
        <f t="shared" si="15"/>
        <v>2.9707751730741165</v>
      </c>
    </row>
    <row r="172" spans="1:11" x14ac:dyDescent="0.4">
      <c r="A172" s="117">
        <f t="shared" si="17"/>
        <v>2.1669999999999932E-2</v>
      </c>
      <c r="B172" s="119">
        <f t="shared" si="14"/>
        <v>941.66803420447718</v>
      </c>
      <c r="C172" s="15">
        <f t="shared" si="15"/>
        <v>2.9801764038812735</v>
      </c>
    </row>
    <row r="173" spans="1:11" x14ac:dyDescent="0.4">
      <c r="A173" s="117">
        <f t="shared" si="17"/>
        <v>2.1679999999999932E-2</v>
      </c>
      <c r="B173" s="119">
        <f t="shared" si="14"/>
        <v>944.64821060835845</v>
      </c>
      <c r="C173" s="15">
        <f t="shared" si="15"/>
        <v>2.9896073815326645</v>
      </c>
    </row>
    <row r="174" spans="1:11" x14ac:dyDescent="0.4">
      <c r="A174" s="117">
        <f t="shared" si="17"/>
        <v>2.1689999999999932E-2</v>
      </c>
      <c r="B174" s="119">
        <f t="shared" si="14"/>
        <v>947.63781798989112</v>
      </c>
      <c r="C174" s="15">
        <f t="shared" si="15"/>
        <v>2.9990682001297273</v>
      </c>
    </row>
    <row r="175" spans="1:11" x14ac:dyDescent="0.4">
      <c r="A175" s="117">
        <f t="shared" si="17"/>
        <v>2.1699999999999931E-2</v>
      </c>
      <c r="B175" s="119">
        <f t="shared" si="14"/>
        <v>950.63688619002085</v>
      </c>
      <c r="C175" s="15">
        <f t="shared" si="15"/>
        <v>3.0085589540645969</v>
      </c>
    </row>
    <row r="176" spans="1:11" x14ac:dyDescent="0.4">
      <c r="A176" s="117">
        <f t="shared" si="17"/>
        <v>2.1709999999999931E-2</v>
      </c>
      <c r="B176" s="119">
        <f t="shared" si="14"/>
        <v>953.64544514408544</v>
      </c>
      <c r="C176" s="15">
        <f t="shared" si="15"/>
        <v>3.0180797380338618</v>
      </c>
    </row>
    <row r="177" spans="1:3" x14ac:dyDescent="0.4">
      <c r="A177" s="117">
        <f t="shared" si="17"/>
        <v>2.171999999999993E-2</v>
      </c>
      <c r="B177" s="119">
        <f t="shared" si="14"/>
        <v>956.6635248821193</v>
      </c>
      <c r="C177" s="15">
        <f t="shared" si="15"/>
        <v>3.0276306470274221</v>
      </c>
    </row>
    <row r="178" spans="1:3" x14ac:dyDescent="0.4">
      <c r="A178" s="117">
        <f t="shared" si="17"/>
        <v>2.172999999999993E-2</v>
      </c>
      <c r="B178" s="119">
        <f t="shared" si="14"/>
        <v>959.69115552914673</v>
      </c>
      <c r="C178" s="15">
        <f t="shared" si="15"/>
        <v>3.037211776342815</v>
      </c>
    </row>
    <row r="179" spans="1:3" x14ac:dyDescent="0.4">
      <c r="A179" s="117">
        <f t="shared" si="17"/>
        <v>2.173999999999993E-2</v>
      </c>
      <c r="B179" s="119">
        <f t="shared" si="14"/>
        <v>962.72836730548954</v>
      </c>
      <c r="C179" s="15">
        <f t="shared" si="15"/>
        <v>3.0468232215711168</v>
      </c>
    </row>
    <row r="180" spans="1:3" x14ac:dyDescent="0.4">
      <c r="A180" s="117">
        <f t="shared" si="17"/>
        <v>2.1749999999999929E-2</v>
      </c>
      <c r="B180" s="119">
        <f t="shared" si="14"/>
        <v>965.77519052706066</v>
      </c>
      <c r="C180" s="15">
        <f t="shared" si="15"/>
        <v>3.0564650786101311</v>
      </c>
    </row>
    <row r="181" spans="1:3" x14ac:dyDescent="0.4">
      <c r="A181" s="117">
        <f t="shared" si="17"/>
        <v>2.1759999999999929E-2</v>
      </c>
      <c r="B181" s="119">
        <f t="shared" si="14"/>
        <v>968.83165560567079</v>
      </c>
      <c r="C181" s="15">
        <f t="shared" si="15"/>
        <v>3.0661374436617734</v>
      </c>
    </row>
    <row r="182" spans="1:3" x14ac:dyDescent="0.4">
      <c r="A182" s="117">
        <f t="shared" si="17"/>
        <v>2.1769999999999928E-2</v>
      </c>
      <c r="B182" s="119">
        <f t="shared" si="14"/>
        <v>971.89779304933256</v>
      </c>
      <c r="C182" s="15">
        <f t="shared" si="15"/>
        <v>3.0758404132276382</v>
      </c>
    </row>
    <row r="183" spans="1:3" x14ac:dyDescent="0.4">
      <c r="A183" s="117">
        <f t="shared" si="17"/>
        <v>2.1779999999999928E-2</v>
      </c>
      <c r="B183" s="119">
        <f t="shared" si="14"/>
        <v>974.9736334625602</v>
      </c>
      <c r="C183" s="15">
        <f t="shared" si="15"/>
        <v>3.0855740841201396</v>
      </c>
    </row>
    <row r="184" spans="1:3" x14ac:dyDescent="0.4">
      <c r="A184" s="117">
        <f t="shared" si="17"/>
        <v>2.1789999999999927E-2</v>
      </c>
      <c r="B184" s="119">
        <f t="shared" si="14"/>
        <v>978.05920754668034</v>
      </c>
      <c r="C184" s="15">
        <f t="shared" si="15"/>
        <v>3.0953385534505742</v>
      </c>
    </row>
    <row r="185" spans="1:3" x14ac:dyDescent="0.4">
      <c r="A185" s="117">
        <f t="shared" si="17"/>
        <v>2.1799999999999927E-2</v>
      </c>
      <c r="B185" s="119">
        <f t="shared" si="14"/>
        <v>981.15454610013091</v>
      </c>
      <c r="C185" s="15">
        <f t="shared" si="15"/>
        <v>3.1051339186465157</v>
      </c>
    </row>
    <row r="186" spans="1:3" x14ac:dyDescent="0.4">
      <c r="A186" s="117">
        <f t="shared" si="17"/>
        <v>2.1809999999999927E-2</v>
      </c>
      <c r="B186" s="119">
        <f t="shared" si="14"/>
        <v>984.25968001877743</v>
      </c>
      <c r="C186" s="15">
        <f t="shared" si="15"/>
        <v>3.1149602774328287</v>
      </c>
    </row>
    <row r="187" spans="1:3" x14ac:dyDescent="0.4">
      <c r="A187" s="117">
        <f t="shared" si="17"/>
        <v>2.1819999999999926E-2</v>
      </c>
      <c r="B187" s="119">
        <f t="shared" si="14"/>
        <v>987.37464029621026</v>
      </c>
      <c r="C187" s="15">
        <f t="shared" si="15"/>
        <v>3.1248177278542926</v>
      </c>
    </row>
    <row r="188" spans="1:3" x14ac:dyDescent="0.4">
      <c r="A188" s="117">
        <f t="shared" si="17"/>
        <v>2.1829999999999926E-2</v>
      </c>
      <c r="B188" s="119">
        <f t="shared" si="14"/>
        <v>990.49945802406455</v>
      </c>
      <c r="C188" s="15">
        <f t="shared" si="15"/>
        <v>3.134706368255479</v>
      </c>
    </row>
    <row r="189" spans="1:3" x14ac:dyDescent="0.4">
      <c r="A189" s="117">
        <f t="shared" si="17"/>
        <v>2.1839999999999925E-2</v>
      </c>
      <c r="B189" s="119">
        <f t="shared" si="14"/>
        <v>993.63416439232003</v>
      </c>
      <c r="C189" s="15">
        <f t="shared" si="15"/>
        <v>3.1446262973007606</v>
      </c>
    </row>
    <row r="190" spans="1:3" x14ac:dyDescent="0.4">
      <c r="A190" s="117">
        <f t="shared" si="17"/>
        <v>2.1849999999999925E-2</v>
      </c>
      <c r="B190" s="119">
        <f t="shared" si="14"/>
        <v>996.77879068962079</v>
      </c>
      <c r="C190" s="15">
        <f t="shared" si="15"/>
        <v>3.1545776139593045</v>
      </c>
    </row>
    <row r="191" spans="1:3" x14ac:dyDescent="0.4">
      <c r="A191" s="117">
        <f t="shared" si="17"/>
        <v>2.1859999999999925E-2</v>
      </c>
      <c r="B191" s="119">
        <f t="shared" si="14"/>
        <v>999.9333683035801</v>
      </c>
      <c r="C191" s="15">
        <f t="shared" si="15"/>
        <v>3.1645604175164408</v>
      </c>
    </row>
    <row r="192" spans="1:3" x14ac:dyDescent="0.4">
      <c r="A192" s="117">
        <f t="shared" si="17"/>
        <v>2.1869999999999924E-2</v>
      </c>
      <c r="B192" s="119">
        <f t="shared" si="14"/>
        <v>1003.0979287210965</v>
      </c>
      <c r="C192" s="15">
        <f t="shared" si="15"/>
        <v>3.1745748075735492</v>
      </c>
    </row>
    <row r="193" spans="1:11" x14ac:dyDescent="0.4">
      <c r="A193" s="117">
        <f t="shared" si="17"/>
        <v>2.1879999999999924E-2</v>
      </c>
      <c r="B193" s="119">
        <f t="shared" si="14"/>
        <v>1006.2725035286701</v>
      </c>
      <c r="C193" s="15">
        <f t="shared" si="15"/>
        <v>3.1846208840412373</v>
      </c>
    </row>
    <row r="194" spans="1:11" x14ac:dyDescent="0.4">
      <c r="A194" s="117">
        <f t="shared" si="17"/>
        <v>2.1889999999999923E-2</v>
      </c>
      <c r="B194" s="119">
        <f t="shared" si="14"/>
        <v>1009.4571244127113</v>
      </c>
      <c r="C194" s="15">
        <f t="shared" si="15"/>
        <v>3.1946987471523016</v>
      </c>
    </row>
    <row r="195" spans="1:11" x14ac:dyDescent="0.4">
      <c r="A195" s="117">
        <f t="shared" si="17"/>
        <v>2.1899999999999923E-2</v>
      </c>
      <c r="B195" s="119">
        <f t="shared" si="14"/>
        <v>1012.6518231598636</v>
      </c>
      <c r="C195" s="15">
        <f t="shared" si="15"/>
        <v>3.2048084974500171</v>
      </c>
    </row>
    <row r="196" spans="1:11" x14ac:dyDescent="0.4">
      <c r="A196" s="117">
        <f t="shared" si="17"/>
        <v>2.1909999999999923E-2</v>
      </c>
      <c r="B196" s="119">
        <f t="shared" ref="B196:B259" si="18">$B$2/(($B$2-1)*EXP(-$A196*$G$5)+1)</f>
        <v>1015.8566316573136</v>
      </c>
      <c r="C196" s="15">
        <f t="shared" si="15"/>
        <v>3.2149502358022346</v>
      </c>
    </row>
    <row r="197" spans="1:11" x14ac:dyDescent="0.4">
      <c r="A197" s="117">
        <f t="shared" si="17"/>
        <v>2.1919999999999922E-2</v>
      </c>
      <c r="B197" s="119">
        <f t="shared" si="18"/>
        <v>1019.0715818931159</v>
      </c>
      <c r="C197" s="15">
        <f t="shared" ref="C197:C260" si="19">B198-B197</f>
        <v>3.2251240633885345</v>
      </c>
    </row>
    <row r="198" spans="1:11" x14ac:dyDescent="0.4">
      <c r="A198" s="117">
        <f t="shared" si="17"/>
        <v>2.1929999999999922E-2</v>
      </c>
      <c r="B198" s="119">
        <f t="shared" si="18"/>
        <v>1022.2967059565044</v>
      </c>
      <c r="C198" s="15">
        <f t="shared" si="19"/>
        <v>3.2353300817155741</v>
      </c>
    </row>
    <row r="199" spans="1:11" ht="17.25" thickBot="1" x14ac:dyDescent="0.45">
      <c r="A199" s="117">
        <f t="shared" ref="A199:A262" si="20">A198+0.00001</f>
        <v>2.1939999999999921E-2</v>
      </c>
      <c r="B199" s="119">
        <f t="shared" si="18"/>
        <v>1025.53203603822</v>
      </c>
      <c r="C199" s="15">
        <f t="shared" si="19"/>
        <v>3.2455683926041274</v>
      </c>
    </row>
    <row r="200" spans="1:11" x14ac:dyDescent="0.4">
      <c r="A200" s="117">
        <f t="shared" si="20"/>
        <v>2.1949999999999921E-2</v>
      </c>
      <c r="B200" s="119">
        <f t="shared" si="18"/>
        <v>1028.7776044308241</v>
      </c>
      <c r="C200" s="15">
        <f t="shared" si="19"/>
        <v>3.2558390982030687</v>
      </c>
      <c r="E200" s="138">
        <v>2.1999999999999919E-2</v>
      </c>
      <c r="F200" s="131">
        <v>1045.1601584652201</v>
      </c>
      <c r="G200" s="132">
        <v>3.3076821445970381</v>
      </c>
      <c r="I200" s="25">
        <v>2.2000000000000013E-2</v>
      </c>
      <c r="J200" s="15">
        <v>1045.1601584652515</v>
      </c>
      <c r="K200" s="141">
        <v>388.3733651996879</v>
      </c>
    </row>
    <row r="201" spans="1:11" ht="17.25" thickBot="1" x14ac:dyDescent="0.45">
      <c r="A201" s="117">
        <f t="shared" si="20"/>
        <v>2.1959999999999921E-2</v>
      </c>
      <c r="B201" s="119">
        <f t="shared" si="18"/>
        <v>1032.0334435290272</v>
      </c>
      <c r="C201" s="15">
        <f t="shared" si="19"/>
        <v>3.266142300979709</v>
      </c>
      <c r="E201" s="139"/>
      <c r="F201" s="134"/>
      <c r="G201" s="135"/>
      <c r="I201" s="25"/>
    </row>
    <row r="202" spans="1:11" ht="17.25" thickBot="1" x14ac:dyDescent="0.45">
      <c r="A202" s="117">
        <f t="shared" si="20"/>
        <v>2.196999999999992E-2</v>
      </c>
      <c r="B202" s="119">
        <f t="shared" si="18"/>
        <v>1035.2995858300069</v>
      </c>
      <c r="C202" s="15">
        <f t="shared" si="19"/>
        <v>3.2764781037251396</v>
      </c>
      <c r="E202" s="140">
        <v>2.2999999999999878E-2</v>
      </c>
      <c r="F202" s="136">
        <v>1433.5335236648784</v>
      </c>
      <c r="G202" s="137">
        <v>4.5366647750893208</v>
      </c>
      <c r="I202" s="142">
        <v>2.3000000000000013E-2</v>
      </c>
      <c r="J202" s="131">
        <v>1433.5335236649394</v>
      </c>
      <c r="K202" s="143">
        <v>532.66960957902006</v>
      </c>
    </row>
    <row r="203" spans="1:11" x14ac:dyDescent="0.4">
      <c r="A203" s="117">
        <f t="shared" si="20"/>
        <v>2.197999999999992E-2</v>
      </c>
      <c r="B203" s="119">
        <f t="shared" si="18"/>
        <v>1038.576063933732</v>
      </c>
      <c r="C203" s="15">
        <f t="shared" si="19"/>
        <v>3.2868466095610529</v>
      </c>
      <c r="I203" s="133"/>
      <c r="J203" s="134"/>
      <c r="K203" s="144"/>
    </row>
    <row r="204" spans="1:11" x14ac:dyDescent="0.4">
      <c r="A204" s="117">
        <f t="shared" si="20"/>
        <v>2.1989999999999919E-2</v>
      </c>
      <c r="B204" s="119">
        <f t="shared" si="18"/>
        <v>1041.8629105432931</v>
      </c>
      <c r="C204" s="15">
        <f t="shared" si="19"/>
        <v>3.2972479219270099</v>
      </c>
      <c r="I204" s="133"/>
      <c r="J204" s="134"/>
      <c r="K204" s="144"/>
    </row>
    <row r="205" spans="1:11" ht="17.25" thickBot="1" x14ac:dyDescent="0.45">
      <c r="A205" s="122">
        <f t="shared" si="20"/>
        <v>2.1999999999999919E-2</v>
      </c>
      <c r="B205" s="119">
        <f t="shared" si="18"/>
        <v>1045.1601584652201</v>
      </c>
      <c r="C205" s="121">
        <f t="shared" si="19"/>
        <v>3.3076821445970381</v>
      </c>
      <c r="E205" s="127">
        <v>3.3000000000000078E-2</v>
      </c>
      <c r="F205" s="126">
        <v>33711.328449276218</v>
      </c>
      <c r="G205" s="128">
        <v>106.43855851906847</v>
      </c>
      <c r="H205" s="228">
        <v>33767</v>
      </c>
      <c r="I205" s="230">
        <v>3.3000000000000022E-2</v>
      </c>
      <c r="J205" s="232">
        <v>33711.328449275679</v>
      </c>
      <c r="K205" s="238">
        <v>12486.808382676878</v>
      </c>
    </row>
    <row r="206" spans="1:11" ht="17.25" thickBot="1" x14ac:dyDescent="0.45">
      <c r="A206" s="122">
        <f t="shared" si="20"/>
        <v>2.2009999999999919E-2</v>
      </c>
      <c r="B206" s="119">
        <f t="shared" si="18"/>
        <v>1048.4678406098171</v>
      </c>
      <c r="C206" s="121">
        <f t="shared" si="19"/>
        <v>3.318149381666899</v>
      </c>
      <c r="E206" s="15">
        <v>3.3010000000000081E-2</v>
      </c>
      <c r="F206" s="126">
        <v>33817.767007795286</v>
      </c>
      <c r="G206" s="130">
        <v>106.77380629386607</v>
      </c>
      <c r="H206" s="229"/>
      <c r="I206" s="231"/>
      <c r="J206" s="233"/>
      <c r="K206" s="239"/>
    </row>
    <row r="207" spans="1:11" x14ac:dyDescent="0.4">
      <c r="A207" s="122">
        <f t="shared" si="20"/>
        <v>2.2019999999999918E-2</v>
      </c>
      <c r="B207" s="119">
        <f t="shared" si="18"/>
        <v>1051.785989991484</v>
      </c>
      <c r="C207" s="121">
        <f t="shared" si="19"/>
        <v>3.32864973756773</v>
      </c>
      <c r="I207" s="133"/>
      <c r="J207" s="134"/>
      <c r="K207" s="144"/>
    </row>
    <row r="208" spans="1:11" x14ac:dyDescent="0.4">
      <c r="A208" s="122">
        <f t="shared" si="20"/>
        <v>2.2029999999999918E-2</v>
      </c>
      <c r="B208" s="119">
        <f t="shared" si="18"/>
        <v>1055.1146397290518</v>
      </c>
      <c r="C208" s="121">
        <f t="shared" si="19"/>
        <v>3.3391833170537666</v>
      </c>
      <c r="E208" s="15">
        <v>3.7140000000001346E-2</v>
      </c>
      <c r="F208" s="15">
        <v>123914.81220155297</v>
      </c>
      <c r="G208" s="112">
        <v>388.7079538355174</v>
      </c>
      <c r="I208" s="230">
        <v>3.6999999999999998E-2</v>
      </c>
      <c r="J208" s="232">
        <v>118597.74111144533</v>
      </c>
      <c r="K208" s="238">
        <v>43563.994641851197</v>
      </c>
    </row>
    <row r="209" spans="1:11" x14ac:dyDescent="0.4">
      <c r="A209" s="122">
        <f t="shared" si="20"/>
        <v>2.2039999999999917E-2</v>
      </c>
      <c r="B209" s="119">
        <f t="shared" si="18"/>
        <v>1058.4538230461055</v>
      </c>
      <c r="C209" s="121">
        <f t="shared" si="19"/>
        <v>3.349750225217349</v>
      </c>
      <c r="E209" s="15">
        <v>3.7150000000001349E-2</v>
      </c>
      <c r="F209" s="15">
        <v>124303.52015538848</v>
      </c>
      <c r="G209" s="112">
        <v>389.91633327951422</v>
      </c>
      <c r="I209" s="231"/>
      <c r="J209" s="233"/>
      <c r="K209" s="239"/>
    </row>
    <row r="210" spans="1:11" x14ac:dyDescent="0.4">
      <c r="A210" s="122">
        <f t="shared" si="20"/>
        <v>2.2049999999999917E-2</v>
      </c>
      <c r="B210" s="119">
        <f t="shared" si="18"/>
        <v>1061.8035732713229</v>
      </c>
      <c r="C210" s="121">
        <f t="shared" si="19"/>
        <v>3.360350567477326</v>
      </c>
      <c r="E210" s="15">
        <v>3.7160000000001352E-2</v>
      </c>
      <c r="F210" s="15">
        <v>124693.436488668</v>
      </c>
      <c r="G210" s="112">
        <v>391.12840037581918</v>
      </c>
      <c r="I210" s="231"/>
      <c r="J210" s="233"/>
      <c r="K210" s="239"/>
    </row>
    <row r="211" spans="1:11" ht="17.25" thickBot="1" x14ac:dyDescent="0.45">
      <c r="A211" s="122">
        <f t="shared" si="20"/>
        <v>2.2059999999999916E-2</v>
      </c>
      <c r="B211" s="119">
        <f t="shared" si="18"/>
        <v>1065.1639238388002</v>
      </c>
      <c r="C211" s="121">
        <f t="shared" si="19"/>
        <v>3.3709844495901962</v>
      </c>
      <c r="E211" s="15">
        <v>3.7170000000001355E-2</v>
      </c>
      <c r="F211" s="15">
        <v>125084.56488904382</v>
      </c>
      <c r="G211" s="112">
        <v>392.34416594552749</v>
      </c>
      <c r="I211" s="231"/>
      <c r="J211" s="233"/>
      <c r="K211" s="239"/>
    </row>
    <row r="212" spans="1:11" ht="17.25" thickBot="1" x14ac:dyDescent="0.45">
      <c r="A212" s="122">
        <f t="shared" si="20"/>
        <v>2.2069999999999916E-2</v>
      </c>
      <c r="B212" s="119">
        <f t="shared" si="18"/>
        <v>1068.5349082883904</v>
      </c>
      <c r="C212" s="121">
        <f t="shared" si="19"/>
        <v>3.381651977643287</v>
      </c>
      <c r="E212" s="15">
        <v>3.7180000000001358E-2</v>
      </c>
      <c r="F212" s="15">
        <v>125476.90905498934</v>
      </c>
      <c r="G212" s="125">
        <v>393.56364083892549</v>
      </c>
      <c r="I212" s="231"/>
      <c r="J212" s="233"/>
      <c r="K212" s="239"/>
    </row>
    <row r="213" spans="1:11" ht="17.25" thickBot="1" x14ac:dyDescent="0.45">
      <c r="A213" s="122">
        <f t="shared" si="20"/>
        <v>2.2079999999999916E-2</v>
      </c>
      <c r="B213" s="119">
        <f t="shared" si="18"/>
        <v>1071.9165602660337</v>
      </c>
      <c r="C213" s="121">
        <f t="shared" si="19"/>
        <v>3.3923532580604387</v>
      </c>
      <c r="E213" s="15">
        <v>3.7190000000001361E-2</v>
      </c>
      <c r="F213" s="15">
        <v>125870.47269582827</v>
      </c>
      <c r="G213" s="112">
        <v>394.78683593489404</v>
      </c>
      <c r="I213" s="240"/>
      <c r="J213" s="241"/>
      <c r="K213" s="242"/>
    </row>
    <row r="214" spans="1:11" x14ac:dyDescent="0.4">
      <c r="A214" s="122">
        <f t="shared" si="20"/>
        <v>2.2089999999999915E-2</v>
      </c>
      <c r="B214" s="119">
        <f t="shared" si="18"/>
        <v>1075.3089135240941</v>
      </c>
      <c r="C214" s="121">
        <f t="shared" si="19"/>
        <v>3.4030883976051882</v>
      </c>
    </row>
    <row r="215" spans="1:11" ht="17.25" thickBot="1" x14ac:dyDescent="0.45">
      <c r="A215" s="122">
        <f t="shared" si="20"/>
        <v>2.2099999999999915E-2</v>
      </c>
      <c r="B215" s="119">
        <f t="shared" si="18"/>
        <v>1078.7120019216993</v>
      </c>
      <c r="C215" s="121">
        <f t="shared" si="19"/>
        <v>3.4138575033716734</v>
      </c>
      <c r="E215" s="145">
        <v>393.56364083892549</v>
      </c>
      <c r="F215" s="146" t="s">
        <v>440</v>
      </c>
      <c r="G215" s="147"/>
      <c r="H215" s="146"/>
      <c r="I215" s="148"/>
    </row>
    <row r="216" spans="1:11" x14ac:dyDescent="0.4">
      <c r="A216" s="122">
        <f t="shared" si="20"/>
        <v>2.2109999999999914E-2</v>
      </c>
      <c r="B216" s="119">
        <f t="shared" si="18"/>
        <v>1082.125859425071</v>
      </c>
      <c r="C216" s="121">
        <f t="shared" si="19"/>
        <v>3.4246606828003223</v>
      </c>
      <c r="E216" s="149" t="s">
        <v>438</v>
      </c>
      <c r="F216" s="150"/>
      <c r="G216" s="151">
        <v>33767</v>
      </c>
      <c r="H216" s="150" t="s">
        <v>439</v>
      </c>
      <c r="I216" s="152"/>
    </row>
    <row r="217" spans="1:11" x14ac:dyDescent="0.4">
      <c r="A217" s="122">
        <f t="shared" si="20"/>
        <v>2.2119999999999914E-2</v>
      </c>
      <c r="B217" s="119">
        <f t="shared" si="18"/>
        <v>1085.5505201078713</v>
      </c>
      <c r="C217" s="121">
        <f t="shared" si="19"/>
        <v>3.4354980436635287</v>
      </c>
    </row>
    <row r="218" spans="1:11" x14ac:dyDescent="0.4">
      <c r="A218" s="122">
        <f t="shared" si="20"/>
        <v>2.2129999999999914E-2</v>
      </c>
      <c r="B218" s="119">
        <f t="shared" si="18"/>
        <v>1088.9860181515348</v>
      </c>
      <c r="C218" s="121">
        <f t="shared" si="19"/>
        <v>3.4463696940827049</v>
      </c>
    </row>
    <row r="219" spans="1:11" x14ac:dyDescent="0.4">
      <c r="A219" s="122">
        <f t="shared" si="20"/>
        <v>2.2139999999999913E-2</v>
      </c>
      <c r="B219" s="119">
        <f t="shared" si="18"/>
        <v>1092.4323878456175</v>
      </c>
      <c r="C219" s="121">
        <f t="shared" si="19"/>
        <v>3.4572757425121381</v>
      </c>
    </row>
    <row r="220" spans="1:11" x14ac:dyDescent="0.4">
      <c r="A220" s="122">
        <f t="shared" si="20"/>
        <v>2.2149999999999913E-2</v>
      </c>
      <c r="B220" s="119">
        <f t="shared" si="18"/>
        <v>1095.8896635881297</v>
      </c>
      <c r="C220" s="121">
        <f t="shared" si="19"/>
        <v>3.4682162977567259</v>
      </c>
    </row>
    <row r="221" spans="1:11" x14ac:dyDescent="0.4">
      <c r="A221" s="122">
        <f t="shared" si="20"/>
        <v>2.2159999999999912E-2</v>
      </c>
      <c r="B221" s="119">
        <f t="shared" si="18"/>
        <v>1099.3578798858864</v>
      </c>
      <c r="C221" s="121">
        <f t="shared" si="19"/>
        <v>3.4791914689594705</v>
      </c>
    </row>
    <row r="222" spans="1:11" x14ac:dyDescent="0.4">
      <c r="A222" s="122">
        <f t="shared" si="20"/>
        <v>2.2169999999999912E-2</v>
      </c>
      <c r="B222" s="119">
        <f t="shared" si="18"/>
        <v>1102.8370713548459</v>
      </c>
      <c r="C222" s="121">
        <f t="shared" si="19"/>
        <v>3.4902013656135296</v>
      </c>
    </row>
    <row r="223" spans="1:11" x14ac:dyDescent="0.4">
      <c r="A223" s="122">
        <f t="shared" si="20"/>
        <v>2.2179999999999912E-2</v>
      </c>
      <c r="B223" s="119">
        <f t="shared" si="18"/>
        <v>1106.3272727204594</v>
      </c>
      <c r="C223" s="121">
        <f t="shared" si="19"/>
        <v>3.501246097553576</v>
      </c>
    </row>
    <row r="224" spans="1:11" x14ac:dyDescent="0.4">
      <c r="A224" s="122">
        <f t="shared" si="20"/>
        <v>2.2189999999999911E-2</v>
      </c>
      <c r="B224" s="119">
        <f t="shared" si="18"/>
        <v>1109.828518818013</v>
      </c>
      <c r="C224" s="121">
        <f t="shared" si="19"/>
        <v>3.5123257749623917</v>
      </c>
    </row>
    <row r="225" spans="1:3" x14ac:dyDescent="0.4">
      <c r="A225" s="122">
        <f t="shared" si="20"/>
        <v>2.2199999999999911E-2</v>
      </c>
      <c r="B225" s="119">
        <f t="shared" si="18"/>
        <v>1113.3408445929754</v>
      </c>
      <c r="C225" s="121">
        <f t="shared" si="19"/>
        <v>3.5234405083754154</v>
      </c>
    </row>
    <row r="226" spans="1:3" x14ac:dyDescent="0.4">
      <c r="A226" s="122">
        <f t="shared" si="20"/>
        <v>2.220999999999991E-2</v>
      </c>
      <c r="B226" s="119">
        <f t="shared" si="18"/>
        <v>1116.8642851013508</v>
      </c>
      <c r="C226" s="121">
        <f t="shared" si="19"/>
        <v>3.5345904086705104</v>
      </c>
    </row>
    <row r="227" spans="1:3" x14ac:dyDescent="0.4">
      <c r="A227" s="122">
        <f t="shared" si="20"/>
        <v>2.221999999999991E-2</v>
      </c>
      <c r="B227" s="119">
        <f t="shared" si="18"/>
        <v>1120.3988755100213</v>
      </c>
      <c r="C227" s="121">
        <f t="shared" si="19"/>
        <v>3.5457755870834262</v>
      </c>
    </row>
    <row r="228" spans="1:3" x14ac:dyDescent="0.4">
      <c r="A228" s="122">
        <f t="shared" si="20"/>
        <v>2.222999999999991E-2</v>
      </c>
      <c r="B228" s="119">
        <f t="shared" si="18"/>
        <v>1123.9446510971047</v>
      </c>
      <c r="C228" s="121">
        <f t="shared" si="19"/>
        <v>3.5569961551932465</v>
      </c>
    </row>
    <row r="229" spans="1:3" x14ac:dyDescent="0.4">
      <c r="A229" s="122">
        <f t="shared" si="20"/>
        <v>2.2239999999999909E-2</v>
      </c>
      <c r="B229" s="119">
        <f t="shared" si="18"/>
        <v>1127.501647252298</v>
      </c>
      <c r="C229" s="121">
        <f t="shared" si="19"/>
        <v>3.5682522249412614</v>
      </c>
    </row>
    <row r="230" spans="1:3" x14ac:dyDescent="0.4">
      <c r="A230" s="122">
        <f t="shared" si="20"/>
        <v>2.2249999999999909E-2</v>
      </c>
      <c r="B230" s="119">
        <f t="shared" si="18"/>
        <v>1131.0698994772392</v>
      </c>
      <c r="C230" s="121">
        <f t="shared" si="19"/>
        <v>3.5795439086118677</v>
      </c>
    </row>
    <row r="231" spans="1:3" x14ac:dyDescent="0.4">
      <c r="A231" s="122">
        <f t="shared" si="20"/>
        <v>2.2259999999999908E-2</v>
      </c>
      <c r="B231" s="119">
        <f t="shared" si="18"/>
        <v>1134.6494433858511</v>
      </c>
      <c r="C231" s="121">
        <f t="shared" si="19"/>
        <v>3.590871318856216</v>
      </c>
    </row>
    <row r="232" spans="1:3" x14ac:dyDescent="0.4">
      <c r="A232" s="122">
        <f t="shared" si="20"/>
        <v>2.2269999999999908E-2</v>
      </c>
      <c r="B232" s="119">
        <f t="shared" si="18"/>
        <v>1138.2403147047073</v>
      </c>
      <c r="C232" s="121">
        <f t="shared" si="19"/>
        <v>3.6022345686708377</v>
      </c>
    </row>
    <row r="233" spans="1:3" x14ac:dyDescent="0.4">
      <c r="A233" s="122">
        <f t="shared" si="20"/>
        <v>2.2279999999999908E-2</v>
      </c>
      <c r="B233" s="119">
        <f t="shared" si="18"/>
        <v>1141.8425492733782</v>
      </c>
      <c r="C233" s="121">
        <f t="shared" si="19"/>
        <v>3.6136337714144702</v>
      </c>
    </row>
    <row r="234" spans="1:3" x14ac:dyDescent="0.4">
      <c r="A234" s="122">
        <f t="shared" si="20"/>
        <v>2.2289999999999907E-2</v>
      </c>
      <c r="B234" s="119">
        <f t="shared" si="18"/>
        <v>1145.4561830447926</v>
      </c>
      <c r="C234" s="121">
        <f t="shared" si="19"/>
        <v>3.6250690408064656</v>
      </c>
    </row>
    <row r="235" spans="1:3" x14ac:dyDescent="0.4">
      <c r="A235" s="122">
        <f t="shared" si="20"/>
        <v>2.2299999999999907E-2</v>
      </c>
      <c r="B235" s="119">
        <f t="shared" si="18"/>
        <v>1149.0812520855991</v>
      </c>
      <c r="C235" s="121">
        <f t="shared" si="19"/>
        <v>3.6365404909197423</v>
      </c>
    </row>
    <row r="236" spans="1:3" x14ac:dyDescent="0.4">
      <c r="A236" s="122">
        <f t="shared" si="20"/>
        <v>2.2309999999999906E-2</v>
      </c>
      <c r="B236" s="119">
        <f t="shared" si="18"/>
        <v>1152.7177925765188</v>
      </c>
      <c r="C236" s="121">
        <f t="shared" si="19"/>
        <v>3.6480482361937447</v>
      </c>
    </row>
    <row r="237" spans="1:3" x14ac:dyDescent="0.4">
      <c r="A237" s="122">
        <f t="shared" si="20"/>
        <v>2.2319999999999906E-2</v>
      </c>
      <c r="B237" s="119">
        <f t="shared" si="18"/>
        <v>1156.3658408127126</v>
      </c>
      <c r="C237" s="121">
        <f t="shared" si="19"/>
        <v>3.6595923914228479</v>
      </c>
    </row>
    <row r="238" spans="1:3" x14ac:dyDescent="0.4">
      <c r="A238" s="122">
        <f t="shared" si="20"/>
        <v>2.2329999999999905E-2</v>
      </c>
      <c r="B238" s="119">
        <f t="shared" si="18"/>
        <v>1160.0254332041354</v>
      </c>
      <c r="C238" s="121">
        <f t="shared" si="19"/>
        <v>3.6711730717736373</v>
      </c>
    </row>
    <row r="239" spans="1:3" x14ac:dyDescent="0.4">
      <c r="A239" s="122">
        <f t="shared" si="20"/>
        <v>2.2339999999999905E-2</v>
      </c>
      <c r="B239" s="119">
        <f t="shared" si="18"/>
        <v>1163.6966062759091</v>
      </c>
      <c r="C239" s="121">
        <f t="shared" si="19"/>
        <v>3.6827903927653551</v>
      </c>
    </row>
    <row r="240" spans="1:3" x14ac:dyDescent="0.4">
      <c r="A240" s="122">
        <f t="shared" si="20"/>
        <v>2.2349999999999905E-2</v>
      </c>
      <c r="B240" s="119">
        <f t="shared" si="18"/>
        <v>1167.3793966686744</v>
      </c>
      <c r="C240" s="121">
        <f t="shared" si="19"/>
        <v>3.6944444702940018</v>
      </c>
    </row>
    <row r="241" spans="1:3" x14ac:dyDescent="0.4">
      <c r="A241" s="122">
        <f t="shared" si="20"/>
        <v>2.2359999999999904E-2</v>
      </c>
      <c r="B241" s="119">
        <f t="shared" si="18"/>
        <v>1171.0738411389684</v>
      </c>
      <c r="C241" s="121">
        <f t="shared" si="19"/>
        <v>3.7061354206105079</v>
      </c>
    </row>
    <row r="242" spans="1:3" x14ac:dyDescent="0.4">
      <c r="A242" s="122">
        <f t="shared" si="20"/>
        <v>2.2369999999999904E-2</v>
      </c>
      <c r="B242" s="119">
        <f t="shared" si="18"/>
        <v>1174.7799765595789</v>
      </c>
      <c r="C242" s="121">
        <f t="shared" si="19"/>
        <v>3.7178633603448361</v>
      </c>
    </row>
    <row r="243" spans="1:3" x14ac:dyDescent="0.4">
      <c r="A243" s="122">
        <f t="shared" si="20"/>
        <v>2.2379999999999903E-2</v>
      </c>
      <c r="B243" s="119">
        <f t="shared" si="18"/>
        <v>1178.4978399199238</v>
      </c>
      <c r="C243" s="121">
        <f t="shared" si="19"/>
        <v>3.7296284064850624</v>
      </c>
    </row>
    <row r="244" spans="1:3" x14ac:dyDescent="0.4">
      <c r="A244" s="122">
        <f t="shared" si="20"/>
        <v>2.2389999999999903E-2</v>
      </c>
      <c r="B244" s="119">
        <f t="shared" si="18"/>
        <v>1182.2274683264088</v>
      </c>
      <c r="C244" s="121">
        <f t="shared" si="19"/>
        <v>3.7414306763944296</v>
      </c>
    </row>
    <row r="245" spans="1:3" x14ac:dyDescent="0.4">
      <c r="A245" s="122">
        <f t="shared" si="20"/>
        <v>2.2399999999999903E-2</v>
      </c>
      <c r="B245" s="119">
        <f t="shared" si="18"/>
        <v>1185.9688990028033</v>
      </c>
      <c r="C245" s="121">
        <f t="shared" si="19"/>
        <v>3.7532702878093005</v>
      </c>
    </row>
    <row r="246" spans="1:3" x14ac:dyDescent="0.4">
      <c r="A246" s="122">
        <f t="shared" si="20"/>
        <v>2.2409999999999902E-2</v>
      </c>
      <c r="B246" s="119">
        <f t="shared" si="18"/>
        <v>1189.7221692906126</v>
      </c>
      <c r="C246" s="121">
        <f t="shared" si="19"/>
        <v>3.7651473588314275</v>
      </c>
    </row>
    <row r="247" spans="1:3" x14ac:dyDescent="0.4">
      <c r="A247" s="122">
        <f t="shared" si="20"/>
        <v>2.2419999999999902E-2</v>
      </c>
      <c r="B247" s="119">
        <f t="shared" si="18"/>
        <v>1193.487316649444</v>
      </c>
      <c r="C247" s="121">
        <f t="shared" si="19"/>
        <v>3.7770620079429591</v>
      </c>
    </row>
    <row r="248" spans="1:3" x14ac:dyDescent="0.4">
      <c r="A248" s="122">
        <f t="shared" si="20"/>
        <v>2.2429999999999901E-2</v>
      </c>
      <c r="B248" s="119">
        <f t="shared" si="18"/>
        <v>1197.2643786573869</v>
      </c>
      <c r="C248" s="121">
        <f t="shared" si="19"/>
        <v>3.7890143539937071</v>
      </c>
    </row>
    <row r="249" spans="1:3" x14ac:dyDescent="0.4">
      <c r="A249" s="122">
        <f t="shared" si="20"/>
        <v>2.2439999999999901E-2</v>
      </c>
      <c r="B249" s="119">
        <f t="shared" si="18"/>
        <v>1201.0533930113806</v>
      </c>
      <c r="C249" s="121">
        <f t="shared" si="19"/>
        <v>3.8010045162170627</v>
      </c>
    </row>
    <row r="250" spans="1:3" x14ac:dyDescent="0.4">
      <c r="A250" s="122">
        <f t="shared" si="20"/>
        <v>2.2449999999999901E-2</v>
      </c>
      <c r="B250" s="119">
        <f t="shared" si="18"/>
        <v>1204.8543975275977</v>
      </c>
      <c r="C250" s="121">
        <f t="shared" si="19"/>
        <v>3.8130326142138529</v>
      </c>
    </row>
    <row r="251" spans="1:3" x14ac:dyDescent="0.4">
      <c r="A251" s="122">
        <f t="shared" si="20"/>
        <v>2.24599999999999E-2</v>
      </c>
      <c r="B251" s="119">
        <f t="shared" si="18"/>
        <v>1208.6674301418116</v>
      </c>
      <c r="C251" s="121">
        <f t="shared" si="19"/>
        <v>3.8250987679728041</v>
      </c>
    </row>
    <row r="252" spans="1:3" x14ac:dyDescent="0.4">
      <c r="A252" s="122">
        <f t="shared" si="20"/>
        <v>2.24699999999999E-2</v>
      </c>
      <c r="B252" s="119">
        <f t="shared" si="18"/>
        <v>1212.4925289097844</v>
      </c>
      <c r="C252" s="121">
        <f t="shared" si="19"/>
        <v>3.83720309785258</v>
      </c>
    </row>
    <row r="253" spans="1:3" x14ac:dyDescent="0.4">
      <c r="A253" s="122">
        <f t="shared" si="20"/>
        <v>2.2479999999999899E-2</v>
      </c>
      <c r="B253" s="119">
        <f t="shared" si="18"/>
        <v>1216.3297320076369</v>
      </c>
      <c r="C253" s="121">
        <f t="shared" si="19"/>
        <v>3.8493457246001981</v>
      </c>
    </row>
    <row r="254" spans="1:3" x14ac:dyDescent="0.4">
      <c r="A254" s="122">
        <f t="shared" si="20"/>
        <v>2.2489999999999899E-2</v>
      </c>
      <c r="B254" s="119">
        <f t="shared" si="18"/>
        <v>1220.1790777322371</v>
      </c>
      <c r="C254" s="121">
        <f t="shared" si="19"/>
        <v>3.861526769339207</v>
      </c>
    </row>
    <row r="255" spans="1:3" x14ac:dyDescent="0.4">
      <c r="A255" s="122">
        <f t="shared" si="20"/>
        <v>2.2499999999999899E-2</v>
      </c>
      <c r="B255" s="119">
        <f t="shared" si="18"/>
        <v>1224.0406045015764</v>
      </c>
      <c r="C255" s="121">
        <f t="shared" si="19"/>
        <v>3.8737463535758252</v>
      </c>
    </row>
    <row r="256" spans="1:3" x14ac:dyDescent="0.4">
      <c r="A256" s="122">
        <f t="shared" si="20"/>
        <v>2.2509999999999898E-2</v>
      </c>
      <c r="B256" s="119">
        <f t="shared" si="18"/>
        <v>1227.9143508551522</v>
      </c>
      <c r="C256" s="121">
        <f t="shared" si="19"/>
        <v>3.8860045992064443</v>
      </c>
    </row>
    <row r="257" spans="1:3" x14ac:dyDescent="0.4">
      <c r="A257" s="122">
        <f t="shared" si="20"/>
        <v>2.2519999999999898E-2</v>
      </c>
      <c r="B257" s="119">
        <f t="shared" si="18"/>
        <v>1231.8003554543586</v>
      </c>
      <c r="C257" s="121">
        <f t="shared" si="19"/>
        <v>3.8983016285030772</v>
      </c>
    </row>
    <row r="258" spans="1:3" x14ac:dyDescent="0.4">
      <c r="A258" s="122">
        <f t="shared" si="20"/>
        <v>2.2529999999999897E-2</v>
      </c>
      <c r="B258" s="119">
        <f t="shared" si="18"/>
        <v>1235.6986570828617</v>
      </c>
      <c r="C258" s="121">
        <f t="shared" si="19"/>
        <v>3.9106375641342765</v>
      </c>
    </row>
    <row r="259" spans="1:3" x14ac:dyDescent="0.4">
      <c r="A259" s="122">
        <f t="shared" si="20"/>
        <v>2.2539999999999897E-2</v>
      </c>
      <c r="B259" s="119">
        <f t="shared" si="18"/>
        <v>1239.609294646996</v>
      </c>
      <c r="C259" s="121">
        <f t="shared" si="19"/>
        <v>3.9230125291471722</v>
      </c>
    </row>
    <row r="260" spans="1:3" x14ac:dyDescent="0.4">
      <c r="A260" s="122">
        <f t="shared" si="20"/>
        <v>2.2549999999999897E-2</v>
      </c>
      <c r="B260" s="119">
        <f t="shared" ref="B260:B305" si="21">$B$2/(($B$2-1)*EXP(-$A260*$G$5)+1)</f>
        <v>1243.5323071761431</v>
      </c>
      <c r="C260" s="121">
        <f t="shared" si="19"/>
        <v>3.9354266469861159</v>
      </c>
    </row>
    <row r="261" spans="1:3" x14ac:dyDescent="0.4">
      <c r="A261" s="122">
        <f t="shared" si="20"/>
        <v>2.2559999999999896E-2</v>
      </c>
      <c r="B261" s="119">
        <f t="shared" si="21"/>
        <v>1247.4677338231293</v>
      </c>
      <c r="C261" s="121">
        <f t="shared" ref="C261:C324" si="22">B262-B261</f>
        <v>3.9478800414769921</v>
      </c>
    </row>
    <row r="262" spans="1:3" x14ac:dyDescent="0.4">
      <c r="A262" s="122">
        <f t="shared" si="20"/>
        <v>2.2569999999999896E-2</v>
      </c>
      <c r="B262" s="119">
        <f t="shared" si="21"/>
        <v>1251.4156138646063</v>
      </c>
      <c r="C262" s="121">
        <f t="shared" si="22"/>
        <v>3.960372836846318</v>
      </c>
    </row>
    <row r="263" spans="1:3" x14ac:dyDescent="0.4">
      <c r="A263" s="122">
        <f t="shared" ref="A263:A305" si="23">A262+0.00001</f>
        <v>2.2579999999999895E-2</v>
      </c>
      <c r="B263" s="119">
        <f t="shared" si="21"/>
        <v>1255.3759867014526</v>
      </c>
      <c r="C263" s="121">
        <f t="shared" si="22"/>
        <v>3.9729051577037353</v>
      </c>
    </row>
    <row r="264" spans="1:3" x14ac:dyDescent="0.4">
      <c r="A264" s="122">
        <f t="shared" si="23"/>
        <v>2.2589999999999895E-2</v>
      </c>
      <c r="B264" s="119">
        <f t="shared" si="21"/>
        <v>1259.3488918591563</v>
      </c>
      <c r="C264" s="121">
        <f t="shared" si="22"/>
        <v>3.9854771290620192</v>
      </c>
    </row>
    <row r="265" spans="1:3" x14ac:dyDescent="0.4">
      <c r="A265" s="122">
        <f t="shared" si="23"/>
        <v>2.2599999999999894E-2</v>
      </c>
      <c r="B265" s="119">
        <f t="shared" si="21"/>
        <v>1263.3343689882183</v>
      </c>
      <c r="C265" s="121">
        <f t="shared" si="22"/>
        <v>3.9980888763211624</v>
      </c>
    </row>
    <row r="266" spans="1:3" x14ac:dyDescent="0.4">
      <c r="A266" s="122">
        <f t="shared" si="23"/>
        <v>2.2609999999999894E-2</v>
      </c>
      <c r="B266" s="119">
        <f t="shared" si="21"/>
        <v>1267.3324578645395</v>
      </c>
      <c r="C266" s="121">
        <f t="shared" si="22"/>
        <v>4.0107405252806529</v>
      </c>
    </row>
    <row r="267" spans="1:3" x14ac:dyDescent="0.4">
      <c r="A267" s="122">
        <f t="shared" si="23"/>
        <v>2.2619999999999894E-2</v>
      </c>
      <c r="B267" s="119">
        <f t="shared" si="21"/>
        <v>1271.3431983898201</v>
      </c>
      <c r="C267" s="121">
        <f t="shared" si="22"/>
        <v>4.0234322021412936</v>
      </c>
    </row>
    <row r="268" spans="1:3" x14ac:dyDescent="0.4">
      <c r="A268" s="122">
        <f t="shared" si="23"/>
        <v>2.2629999999999893E-2</v>
      </c>
      <c r="B268" s="119">
        <f t="shared" si="21"/>
        <v>1275.3666305919614</v>
      </c>
      <c r="C268" s="121">
        <f t="shared" si="22"/>
        <v>4.0361640334940603</v>
      </c>
    </row>
    <row r="269" spans="1:3" x14ac:dyDescent="0.4">
      <c r="A269" s="122">
        <f t="shared" si="23"/>
        <v>2.2639999999999893E-2</v>
      </c>
      <c r="B269" s="119">
        <f t="shared" si="21"/>
        <v>1279.4027946254555</v>
      </c>
      <c r="C269" s="121">
        <f t="shared" si="22"/>
        <v>4.0489361463403384</v>
      </c>
    </row>
    <row r="270" spans="1:3" x14ac:dyDescent="0.4">
      <c r="A270" s="122">
        <f t="shared" si="23"/>
        <v>2.2649999999999892E-2</v>
      </c>
      <c r="B270" s="119">
        <f t="shared" si="21"/>
        <v>1283.4517307717958</v>
      </c>
      <c r="C270" s="121">
        <f t="shared" si="22"/>
        <v>4.0617486680721413</v>
      </c>
    </row>
    <row r="271" spans="1:3" x14ac:dyDescent="0.4">
      <c r="A271" s="122">
        <f t="shared" si="23"/>
        <v>2.2659999999999892E-2</v>
      </c>
      <c r="B271" s="119">
        <f t="shared" si="21"/>
        <v>1287.513479439868</v>
      </c>
      <c r="C271" s="121">
        <f t="shared" si="22"/>
        <v>4.0746017264950751</v>
      </c>
    </row>
    <row r="272" spans="1:3" x14ac:dyDescent="0.4">
      <c r="A272" s="122">
        <f t="shared" si="23"/>
        <v>2.2669999999999892E-2</v>
      </c>
      <c r="B272" s="119">
        <f t="shared" si="21"/>
        <v>1291.5880811663631</v>
      </c>
      <c r="C272" s="121">
        <f t="shared" si="22"/>
        <v>4.0874954498081024</v>
      </c>
    </row>
    <row r="273" spans="1:3" x14ac:dyDescent="0.4">
      <c r="A273" s="122">
        <f t="shared" si="23"/>
        <v>2.2679999999999891E-2</v>
      </c>
      <c r="B273" s="119">
        <f t="shared" si="21"/>
        <v>1295.6755766161712</v>
      </c>
      <c r="C273" s="121">
        <f t="shared" si="22"/>
        <v>4.1004299666249153</v>
      </c>
    </row>
    <row r="274" spans="1:3" x14ac:dyDescent="0.4">
      <c r="A274" s="122">
        <f t="shared" si="23"/>
        <v>2.2689999999999891E-2</v>
      </c>
      <c r="B274" s="119">
        <f t="shared" si="21"/>
        <v>1299.7760065827961</v>
      </c>
      <c r="C274" s="121">
        <f t="shared" si="22"/>
        <v>4.1134054059562004</v>
      </c>
    </row>
    <row r="275" spans="1:3" x14ac:dyDescent="0.4">
      <c r="A275" s="122">
        <f t="shared" si="23"/>
        <v>2.269999999999989E-2</v>
      </c>
      <c r="B275" s="119">
        <f t="shared" si="21"/>
        <v>1303.8894119887523</v>
      </c>
      <c r="C275" s="121">
        <f t="shared" si="22"/>
        <v>4.1264218972307845</v>
      </c>
    </row>
    <row r="276" spans="1:3" x14ac:dyDescent="0.4">
      <c r="A276" s="122">
        <f t="shared" si="23"/>
        <v>2.270999999999989E-2</v>
      </c>
      <c r="B276" s="119">
        <f t="shared" si="21"/>
        <v>1308.0158338859831</v>
      </c>
      <c r="C276" s="121">
        <f t="shared" si="22"/>
        <v>4.139479570276535</v>
      </c>
    </row>
    <row r="277" spans="1:3" x14ac:dyDescent="0.4">
      <c r="A277" s="122">
        <f t="shared" si="23"/>
        <v>2.271999999999989E-2</v>
      </c>
      <c r="B277" s="119">
        <f t="shared" si="21"/>
        <v>1312.1553134562596</v>
      </c>
      <c r="C277" s="121">
        <f t="shared" si="22"/>
        <v>4.152578555336504</v>
      </c>
    </row>
    <row r="278" spans="1:3" x14ac:dyDescent="0.4">
      <c r="A278" s="122">
        <f t="shared" si="23"/>
        <v>2.2729999999999889E-2</v>
      </c>
      <c r="B278" s="119">
        <f t="shared" si="21"/>
        <v>1316.3078920115961</v>
      </c>
      <c r="C278" s="121">
        <f t="shared" si="22"/>
        <v>4.1657189830687003</v>
      </c>
    </row>
    <row r="279" spans="1:3" x14ac:dyDescent="0.4">
      <c r="A279" s="122">
        <f t="shared" si="23"/>
        <v>2.2739999999999889E-2</v>
      </c>
      <c r="B279" s="119">
        <f t="shared" si="21"/>
        <v>1320.4736109946648</v>
      </c>
      <c r="C279" s="121">
        <f t="shared" si="22"/>
        <v>4.1789009845351757</v>
      </c>
    </row>
    <row r="280" spans="1:3" x14ac:dyDescent="0.4">
      <c r="A280" s="122">
        <f t="shared" si="23"/>
        <v>2.2749999999999888E-2</v>
      </c>
      <c r="B280" s="119">
        <f t="shared" si="21"/>
        <v>1324.6525119792</v>
      </c>
      <c r="C280" s="121">
        <f t="shared" si="22"/>
        <v>4.192124691222034</v>
      </c>
    </row>
    <row r="281" spans="1:3" x14ac:dyDescent="0.4">
      <c r="A281" s="122">
        <f t="shared" si="23"/>
        <v>2.2759999999999888E-2</v>
      </c>
      <c r="B281" s="119">
        <f t="shared" si="21"/>
        <v>1328.844636670422</v>
      </c>
      <c r="C281" s="121">
        <f t="shared" si="22"/>
        <v>4.2053902350216958</v>
      </c>
    </row>
    <row r="282" spans="1:3" x14ac:dyDescent="0.4">
      <c r="A282" s="122">
        <f t="shared" si="23"/>
        <v>2.2769999999999888E-2</v>
      </c>
      <c r="B282" s="119">
        <f t="shared" si="21"/>
        <v>1333.0500269054437</v>
      </c>
      <c r="C282" s="121">
        <f t="shared" si="22"/>
        <v>4.2186977482519978</v>
      </c>
    </row>
    <row r="283" spans="1:3" x14ac:dyDescent="0.4">
      <c r="A283" s="122">
        <f t="shared" si="23"/>
        <v>2.2779999999999887E-2</v>
      </c>
      <c r="B283" s="119">
        <f t="shared" si="21"/>
        <v>1337.2687246536957</v>
      </c>
      <c r="C283" s="121">
        <f t="shared" si="22"/>
        <v>4.232047363640504</v>
      </c>
    </row>
    <row r="284" spans="1:3" x14ac:dyDescent="0.4">
      <c r="A284" s="122">
        <f t="shared" si="23"/>
        <v>2.2789999999999887E-2</v>
      </c>
      <c r="B284" s="119">
        <f t="shared" si="21"/>
        <v>1341.5007720173362</v>
      </c>
      <c r="C284" s="121">
        <f t="shared" si="22"/>
        <v>4.2454392143431505</v>
      </c>
    </row>
    <row r="285" spans="1:3" x14ac:dyDescent="0.4">
      <c r="A285" s="122">
        <f t="shared" si="23"/>
        <v>2.2799999999999886E-2</v>
      </c>
      <c r="B285" s="119">
        <f t="shared" si="21"/>
        <v>1345.7462112316794</v>
      </c>
      <c r="C285" s="121">
        <f t="shared" si="22"/>
        <v>4.2588734339281018</v>
      </c>
    </row>
    <row r="286" spans="1:3" x14ac:dyDescent="0.4">
      <c r="A286" s="122">
        <f t="shared" si="23"/>
        <v>2.2809999999999886E-2</v>
      </c>
      <c r="B286" s="119">
        <f t="shared" si="21"/>
        <v>1350.0050846656075</v>
      </c>
      <c r="C286" s="121">
        <f t="shared" si="22"/>
        <v>4.2723501563898481</v>
      </c>
    </row>
    <row r="287" spans="1:3" x14ac:dyDescent="0.4">
      <c r="A287" s="122">
        <f t="shared" si="23"/>
        <v>2.2819999999999886E-2</v>
      </c>
      <c r="B287" s="119">
        <f t="shared" si="21"/>
        <v>1354.2774348219973</v>
      </c>
      <c r="C287" s="121">
        <f t="shared" si="22"/>
        <v>4.2858695161489777</v>
      </c>
    </row>
    <row r="288" spans="1:3" x14ac:dyDescent="0.4">
      <c r="A288" s="122">
        <f t="shared" si="23"/>
        <v>2.2829999999999885E-2</v>
      </c>
      <c r="B288" s="119">
        <f t="shared" si="21"/>
        <v>1358.5633043381463</v>
      </c>
      <c r="C288" s="121">
        <f t="shared" si="22"/>
        <v>4.2994316480435373</v>
      </c>
    </row>
    <row r="289" spans="1:3" x14ac:dyDescent="0.4">
      <c r="A289" s="122">
        <f t="shared" si="23"/>
        <v>2.2839999999999885E-2</v>
      </c>
      <c r="B289" s="119">
        <f t="shared" si="21"/>
        <v>1362.8627359861898</v>
      </c>
      <c r="C289" s="121">
        <f t="shared" si="22"/>
        <v>4.3130366873469939</v>
      </c>
    </row>
    <row r="290" spans="1:3" x14ac:dyDescent="0.4">
      <c r="A290" s="122">
        <f t="shared" si="23"/>
        <v>2.2849999999999884E-2</v>
      </c>
      <c r="B290" s="119">
        <f t="shared" si="21"/>
        <v>1367.1757726735368</v>
      </c>
      <c r="C290" s="121">
        <f t="shared" si="22"/>
        <v>4.3266847697498179</v>
      </c>
    </row>
    <row r="291" spans="1:3" x14ac:dyDescent="0.4">
      <c r="A291" s="122">
        <f t="shared" si="23"/>
        <v>2.2859999999999884E-2</v>
      </c>
      <c r="B291" s="119">
        <f t="shared" si="21"/>
        <v>1371.5024574432866</v>
      </c>
      <c r="C291" s="121">
        <f t="shared" si="22"/>
        <v>4.3403760313815383</v>
      </c>
    </row>
    <row r="292" spans="1:3" x14ac:dyDescent="0.4">
      <c r="A292" s="122">
        <f t="shared" si="23"/>
        <v>2.2869999999999883E-2</v>
      </c>
      <c r="B292" s="119">
        <f t="shared" si="21"/>
        <v>1375.8428334746682</v>
      </c>
      <c r="C292" s="121">
        <f t="shared" si="22"/>
        <v>4.3541106087930075</v>
      </c>
    </row>
    <row r="293" spans="1:3" x14ac:dyDescent="0.4">
      <c r="A293" s="122">
        <f t="shared" si="23"/>
        <v>2.2879999999999883E-2</v>
      </c>
      <c r="B293" s="119">
        <f t="shared" si="21"/>
        <v>1380.1969440834612</v>
      </c>
      <c r="C293" s="121">
        <f t="shared" si="22"/>
        <v>4.3678886389743639</v>
      </c>
    </row>
    <row r="294" spans="1:3" x14ac:dyDescent="0.4">
      <c r="A294" s="122">
        <f t="shared" si="23"/>
        <v>2.2889999999999883E-2</v>
      </c>
      <c r="B294" s="119">
        <f t="shared" si="21"/>
        <v>1384.5648327224355</v>
      </c>
      <c r="C294" s="121">
        <f t="shared" si="22"/>
        <v>4.3817102593409345</v>
      </c>
    </row>
    <row r="295" spans="1:3" x14ac:dyDescent="0.4">
      <c r="A295" s="122">
        <f t="shared" si="23"/>
        <v>2.2899999999999882E-2</v>
      </c>
      <c r="B295" s="119">
        <f t="shared" si="21"/>
        <v>1388.9465429817765</v>
      </c>
      <c r="C295" s="121">
        <f t="shared" si="22"/>
        <v>4.3955756077505157</v>
      </c>
    </row>
    <row r="296" spans="1:3" x14ac:dyDescent="0.4">
      <c r="A296" s="122">
        <f t="shared" si="23"/>
        <v>2.2909999999999882E-2</v>
      </c>
      <c r="B296" s="119">
        <f t="shared" si="21"/>
        <v>1393.342118589527</v>
      </c>
      <c r="C296" s="121">
        <f t="shared" si="22"/>
        <v>4.4094848224892758</v>
      </c>
    </row>
    <row r="297" spans="1:3" x14ac:dyDescent="0.4">
      <c r="A297" s="122">
        <f t="shared" si="23"/>
        <v>2.2919999999999881E-2</v>
      </c>
      <c r="B297" s="119">
        <f t="shared" si="21"/>
        <v>1397.7516034120163</v>
      </c>
      <c r="C297" s="121">
        <f t="shared" si="22"/>
        <v>4.4234380422822142</v>
      </c>
    </row>
    <row r="298" spans="1:3" x14ac:dyDescent="0.4">
      <c r="A298" s="122">
        <f t="shared" si="23"/>
        <v>2.2929999999999881E-2</v>
      </c>
      <c r="B298" s="119">
        <f t="shared" si="21"/>
        <v>1402.1750414542985</v>
      </c>
      <c r="C298" s="121">
        <f t="shared" si="22"/>
        <v>4.4374354062986185</v>
      </c>
    </row>
    <row r="299" spans="1:3" x14ac:dyDescent="0.4">
      <c r="A299" s="122">
        <f t="shared" si="23"/>
        <v>2.2939999999999881E-2</v>
      </c>
      <c r="B299" s="119">
        <f t="shared" si="21"/>
        <v>1406.6124768605971</v>
      </c>
      <c r="C299" s="121">
        <f t="shared" si="22"/>
        <v>4.4514770541368307</v>
      </c>
    </row>
    <row r="300" spans="1:3" x14ac:dyDescent="0.4">
      <c r="A300" s="122">
        <f t="shared" si="23"/>
        <v>2.294999999999988E-2</v>
      </c>
      <c r="B300" s="119">
        <f t="shared" si="21"/>
        <v>1411.0639539147339</v>
      </c>
      <c r="C300" s="121">
        <f t="shared" si="22"/>
        <v>4.4655631258478934</v>
      </c>
    </row>
    <row r="301" spans="1:3" x14ac:dyDescent="0.4">
      <c r="A301" s="122">
        <f t="shared" si="23"/>
        <v>2.295999999999988E-2</v>
      </c>
      <c r="B301" s="119">
        <f t="shared" si="21"/>
        <v>1415.5295170405818</v>
      </c>
      <c r="C301" s="121">
        <f t="shared" si="22"/>
        <v>4.4796937619144046</v>
      </c>
    </row>
    <row r="302" spans="1:3" x14ac:dyDescent="0.4">
      <c r="A302" s="122">
        <f t="shared" si="23"/>
        <v>2.2969999999999879E-2</v>
      </c>
      <c r="B302" s="119">
        <f t="shared" si="21"/>
        <v>1420.0092108024962</v>
      </c>
      <c r="C302" s="121">
        <f t="shared" si="22"/>
        <v>4.493869103273255</v>
      </c>
    </row>
    <row r="303" spans="1:3" x14ac:dyDescent="0.4">
      <c r="A303" s="122">
        <f t="shared" si="23"/>
        <v>2.2979999999999879E-2</v>
      </c>
      <c r="B303" s="119">
        <f t="shared" si="21"/>
        <v>1424.5030799057695</v>
      </c>
      <c r="C303" s="121">
        <f t="shared" si="22"/>
        <v>4.5080892912958461</v>
      </c>
    </row>
    <row r="304" spans="1:3" x14ac:dyDescent="0.4">
      <c r="A304" s="122">
        <f t="shared" si="23"/>
        <v>2.2989999999999879E-2</v>
      </c>
      <c r="B304" s="119">
        <f t="shared" si="21"/>
        <v>1429.0111691970653</v>
      </c>
      <c r="C304" s="121">
        <f t="shared" si="22"/>
        <v>4.522354467813102</v>
      </c>
    </row>
    <row r="305" spans="1:3" x14ac:dyDescent="0.4">
      <c r="A305" s="122">
        <f t="shared" si="23"/>
        <v>2.2999999999999878E-2</v>
      </c>
      <c r="B305" s="119">
        <f t="shared" si="21"/>
        <v>1433.5335236648784</v>
      </c>
      <c r="C305" s="121">
        <f t="shared" si="22"/>
        <v>4.5366647750893208</v>
      </c>
    </row>
    <row r="306" spans="1:3" x14ac:dyDescent="0.4">
      <c r="A306" s="117">
        <f t="shared" ref="A306:A355" si="24">A305+0.00001</f>
        <v>2.3009999999999878E-2</v>
      </c>
      <c r="B306" s="119">
        <f t="shared" ref="B306:B369" si="25">$B$2/(($B$2-1)*EXP(-$A306*$G$5)+1)</f>
        <v>1438.0701884399678</v>
      </c>
      <c r="C306" s="15">
        <f t="shared" si="22"/>
        <v>4.5510203558524154</v>
      </c>
    </row>
    <row r="307" spans="1:3" x14ac:dyDescent="0.4">
      <c r="A307" s="117">
        <f t="shared" si="24"/>
        <v>2.3019999999999877E-2</v>
      </c>
      <c r="B307" s="119">
        <f t="shared" si="25"/>
        <v>1442.6212087958202</v>
      </c>
      <c r="C307" s="15">
        <f t="shared" si="22"/>
        <v>4.5654213532723134</v>
      </c>
    </row>
    <row r="308" spans="1:3" x14ac:dyDescent="0.4">
      <c r="A308" s="117">
        <f t="shared" si="24"/>
        <v>2.3029999999999877E-2</v>
      </c>
      <c r="B308" s="119">
        <f t="shared" si="25"/>
        <v>1447.1866301490925</v>
      </c>
      <c r="C308" s="15">
        <f t="shared" si="22"/>
        <v>4.5798679109716431</v>
      </c>
    </row>
    <row r="309" spans="1:3" x14ac:dyDescent="0.4">
      <c r="A309" s="117">
        <f t="shared" si="24"/>
        <v>2.3039999999999877E-2</v>
      </c>
      <c r="B309" s="119">
        <f t="shared" si="25"/>
        <v>1451.7664980600641</v>
      </c>
      <c r="C309" s="15">
        <f t="shared" si="22"/>
        <v>4.5943601730346018</v>
      </c>
    </row>
    <row r="310" spans="1:3" x14ac:dyDescent="0.4">
      <c r="A310" s="117">
        <f t="shared" si="24"/>
        <v>2.3049999999999876E-2</v>
      </c>
      <c r="B310" s="119">
        <f t="shared" si="25"/>
        <v>1456.3608582330987</v>
      </c>
      <c r="C310" s="15">
        <f t="shared" si="22"/>
        <v>4.6088982839889923</v>
      </c>
    </row>
    <row r="311" spans="1:3" x14ac:dyDescent="0.4">
      <c r="A311" s="117">
        <f t="shared" si="24"/>
        <v>2.3059999999999876E-2</v>
      </c>
      <c r="B311" s="119">
        <f t="shared" si="25"/>
        <v>1460.9697565170877</v>
      </c>
      <c r="C311" s="15">
        <f t="shared" si="22"/>
        <v>4.6234823888314622</v>
      </c>
    </row>
    <row r="312" spans="1:3" x14ac:dyDescent="0.4">
      <c r="A312" s="117">
        <f t="shared" si="24"/>
        <v>2.3069999999999875E-2</v>
      </c>
      <c r="B312" s="119">
        <f t="shared" si="25"/>
        <v>1465.5932389059192</v>
      </c>
      <c r="C312" s="15">
        <f t="shared" si="22"/>
        <v>4.6381126330054485</v>
      </c>
    </row>
    <row r="313" spans="1:3" x14ac:dyDescent="0.4">
      <c r="A313" s="117">
        <f t="shared" si="24"/>
        <v>2.3079999999999875E-2</v>
      </c>
      <c r="B313" s="119">
        <f t="shared" si="25"/>
        <v>1470.2313515389246</v>
      </c>
      <c r="C313" s="15">
        <f t="shared" si="22"/>
        <v>4.6527891624243694</v>
      </c>
    </row>
    <row r="314" spans="1:3" x14ac:dyDescent="0.4">
      <c r="A314" s="117">
        <f t="shared" si="24"/>
        <v>2.3089999999999875E-2</v>
      </c>
      <c r="B314" s="119">
        <f t="shared" si="25"/>
        <v>1474.884140701349</v>
      </c>
      <c r="C314" s="15">
        <f t="shared" si="22"/>
        <v>4.6675121234522976</v>
      </c>
    </row>
    <row r="315" spans="1:3" x14ac:dyDescent="0.4">
      <c r="A315" s="117">
        <f t="shared" si="24"/>
        <v>2.3099999999999874E-2</v>
      </c>
      <c r="B315" s="119">
        <f t="shared" si="25"/>
        <v>1479.5516528248013</v>
      </c>
      <c r="C315" s="15">
        <f t="shared" si="22"/>
        <v>4.6822816629271529</v>
      </c>
    </row>
    <row r="316" spans="1:3" x14ac:dyDescent="0.4">
      <c r="A316" s="117">
        <f t="shared" si="24"/>
        <v>2.3109999999999874E-2</v>
      </c>
      <c r="B316" s="119">
        <f t="shared" si="25"/>
        <v>1484.2339344877284</v>
      </c>
      <c r="C316" s="15">
        <f t="shared" si="22"/>
        <v>4.6970979281377367</v>
      </c>
    </row>
    <row r="317" spans="1:3" x14ac:dyDescent="0.4">
      <c r="A317" s="117">
        <f t="shared" si="24"/>
        <v>2.3119999999999873E-2</v>
      </c>
      <c r="B317" s="119">
        <f t="shared" si="25"/>
        <v>1488.9310324158662</v>
      </c>
      <c r="C317" s="15">
        <f t="shared" si="22"/>
        <v>4.7119610668526093</v>
      </c>
    </row>
    <row r="318" spans="1:3" x14ac:dyDescent="0.4">
      <c r="A318" s="117">
        <f t="shared" si="24"/>
        <v>2.3129999999999873E-2</v>
      </c>
      <c r="B318" s="119">
        <f t="shared" si="25"/>
        <v>1493.6429934827188</v>
      </c>
      <c r="C318" s="15">
        <f t="shared" si="22"/>
        <v>4.7268712272943958</v>
      </c>
    </row>
    <row r="319" spans="1:3" x14ac:dyDescent="0.4">
      <c r="A319" s="117">
        <f t="shared" si="24"/>
        <v>2.3139999999999872E-2</v>
      </c>
      <c r="B319" s="119">
        <f t="shared" si="25"/>
        <v>1498.3698647100132</v>
      </c>
      <c r="C319" s="15">
        <f t="shared" si="22"/>
        <v>4.7418285581609325</v>
      </c>
    </row>
    <row r="320" spans="1:3" x14ac:dyDescent="0.4">
      <c r="A320" s="117">
        <f t="shared" si="24"/>
        <v>2.3149999999999872E-2</v>
      </c>
      <c r="B320" s="119">
        <f t="shared" si="25"/>
        <v>1503.1116932681741</v>
      </c>
      <c r="C320" s="15">
        <f t="shared" si="22"/>
        <v>4.7568332086204919</v>
      </c>
    </row>
    <row r="321" spans="1:3" x14ac:dyDescent="0.4">
      <c r="A321" s="117">
        <f t="shared" si="24"/>
        <v>2.3159999999999872E-2</v>
      </c>
      <c r="B321" s="119">
        <f t="shared" si="25"/>
        <v>1507.8685264767946</v>
      </c>
      <c r="C321" s="15">
        <f t="shared" si="22"/>
        <v>4.7718853283070075</v>
      </c>
    </row>
    <row r="322" spans="1:3" x14ac:dyDescent="0.4">
      <c r="A322" s="117">
        <f t="shared" si="24"/>
        <v>2.3169999999999871E-2</v>
      </c>
      <c r="B322" s="119">
        <f t="shared" si="25"/>
        <v>1512.6404118051016</v>
      </c>
      <c r="C322" s="15">
        <f t="shared" si="22"/>
        <v>4.7869850673355359</v>
      </c>
    </row>
    <row r="323" spans="1:3" x14ac:dyDescent="0.4">
      <c r="A323" s="117">
        <f t="shared" si="24"/>
        <v>2.3179999999999871E-2</v>
      </c>
      <c r="B323" s="119">
        <f t="shared" si="25"/>
        <v>1517.4273968724372</v>
      </c>
      <c r="C323" s="15">
        <f t="shared" si="22"/>
        <v>4.8021325762849756</v>
      </c>
    </row>
    <row r="324" spans="1:3" x14ac:dyDescent="0.4">
      <c r="A324" s="117">
        <f t="shared" si="24"/>
        <v>2.318999999999987E-2</v>
      </c>
      <c r="B324" s="119">
        <f t="shared" si="25"/>
        <v>1522.2295294487221</v>
      </c>
      <c r="C324" s="15">
        <f t="shared" si="22"/>
        <v>4.8173280062219419</v>
      </c>
    </row>
    <row r="325" spans="1:3" x14ac:dyDescent="0.4">
      <c r="A325" s="117">
        <f t="shared" si="24"/>
        <v>2.319999999999987E-2</v>
      </c>
      <c r="B325" s="119">
        <f t="shared" si="25"/>
        <v>1527.0468574549441</v>
      </c>
      <c r="C325" s="15">
        <f t="shared" ref="C325:C388" si="26">B326-B325</f>
        <v>4.8325715086780292</v>
      </c>
    </row>
    <row r="326" spans="1:3" x14ac:dyDescent="0.4">
      <c r="A326" s="117">
        <f t="shared" si="24"/>
        <v>2.320999999999987E-2</v>
      </c>
      <c r="B326" s="119">
        <f t="shared" si="25"/>
        <v>1531.8794289636221</v>
      </c>
      <c r="C326" s="15">
        <f t="shared" si="26"/>
        <v>4.8478632356748221</v>
      </c>
    </row>
    <row r="327" spans="1:3" x14ac:dyDescent="0.4">
      <c r="A327" s="117">
        <f t="shared" si="24"/>
        <v>2.3219999999999869E-2</v>
      </c>
      <c r="B327" s="119">
        <f t="shared" si="25"/>
        <v>1536.7272921992969</v>
      </c>
      <c r="C327" s="15">
        <f t="shared" si="26"/>
        <v>4.8632033397045689</v>
      </c>
    </row>
    <row r="328" spans="1:3" x14ac:dyDescent="0.4">
      <c r="A328" s="117">
        <f t="shared" si="24"/>
        <v>2.3229999999999869E-2</v>
      </c>
      <c r="B328" s="119">
        <f t="shared" si="25"/>
        <v>1541.5904955390015</v>
      </c>
      <c r="C328" s="15">
        <f t="shared" si="26"/>
        <v>4.8785919737504173</v>
      </c>
    </row>
    <row r="329" spans="1:3" x14ac:dyDescent="0.4">
      <c r="A329" s="117">
        <f t="shared" si="24"/>
        <v>2.3239999999999868E-2</v>
      </c>
      <c r="B329" s="119">
        <f t="shared" si="25"/>
        <v>1546.4690875127519</v>
      </c>
      <c r="C329" s="15">
        <f t="shared" si="26"/>
        <v>4.8940292912702716</v>
      </c>
    </row>
    <row r="330" spans="1:3" x14ac:dyDescent="0.4">
      <c r="A330" s="117">
        <f t="shared" si="24"/>
        <v>2.3249999999999868E-2</v>
      </c>
      <c r="B330" s="119">
        <f t="shared" si="25"/>
        <v>1551.3631168040222</v>
      </c>
      <c r="C330" s="15">
        <f t="shared" si="26"/>
        <v>4.9095154462115715</v>
      </c>
    </row>
    <row r="331" spans="1:3" x14ac:dyDescent="0.4">
      <c r="A331" s="117">
        <f t="shared" si="24"/>
        <v>2.3259999999999868E-2</v>
      </c>
      <c r="B331" s="119">
        <f t="shared" si="25"/>
        <v>1556.2726322502338</v>
      </c>
      <c r="C331" s="15">
        <f t="shared" si="26"/>
        <v>4.925050593009928</v>
      </c>
    </row>
    <row r="332" spans="1:3" x14ac:dyDescent="0.4">
      <c r="A332" s="117">
        <f t="shared" si="24"/>
        <v>2.3269999999999867E-2</v>
      </c>
      <c r="B332" s="119">
        <f t="shared" si="25"/>
        <v>1561.1976828432437</v>
      </c>
      <c r="C332" s="15">
        <f t="shared" si="26"/>
        <v>4.9406348865827567</v>
      </c>
    </row>
    <row r="333" spans="1:3" x14ac:dyDescent="0.4">
      <c r="A333" s="117">
        <f t="shared" si="24"/>
        <v>2.3279999999999867E-2</v>
      </c>
      <c r="B333" s="119">
        <f t="shared" si="25"/>
        <v>1566.1383177298264</v>
      </c>
      <c r="C333" s="15">
        <f t="shared" si="26"/>
        <v>4.9562684823440577</v>
      </c>
    </row>
    <row r="334" spans="1:3" x14ac:dyDescent="0.4">
      <c r="A334" s="117">
        <f t="shared" si="24"/>
        <v>2.3289999999999866E-2</v>
      </c>
      <c r="B334" s="119">
        <f t="shared" si="25"/>
        <v>1571.0945862121705</v>
      </c>
      <c r="C334" s="15">
        <f t="shared" si="26"/>
        <v>4.9719515361912272</v>
      </c>
    </row>
    <row r="335" spans="1:3" x14ac:dyDescent="0.4">
      <c r="A335" s="117">
        <f t="shared" si="24"/>
        <v>2.3299999999999866E-2</v>
      </c>
      <c r="B335" s="119">
        <f t="shared" si="25"/>
        <v>1576.0665377483617</v>
      </c>
      <c r="C335" s="15">
        <f t="shared" si="26"/>
        <v>4.9876842045234753</v>
      </c>
    </row>
    <row r="336" spans="1:3" x14ac:dyDescent="0.4">
      <c r="A336" s="117">
        <f t="shared" si="24"/>
        <v>2.3309999999999866E-2</v>
      </c>
      <c r="B336" s="119">
        <f t="shared" si="25"/>
        <v>1581.0542219528852</v>
      </c>
      <c r="C336" s="15">
        <f t="shared" si="26"/>
        <v>5.0034666442224989</v>
      </c>
    </row>
    <row r="337" spans="1:3" x14ac:dyDescent="0.4">
      <c r="A337" s="117">
        <f t="shared" si="24"/>
        <v>2.3319999999999865E-2</v>
      </c>
      <c r="B337" s="119">
        <f t="shared" si="25"/>
        <v>1586.0576885971077</v>
      </c>
      <c r="C337" s="15">
        <f t="shared" si="26"/>
        <v>5.0192990126784025</v>
      </c>
    </row>
    <row r="338" spans="1:3" x14ac:dyDescent="0.4">
      <c r="A338" s="117">
        <f t="shared" si="24"/>
        <v>2.3329999999999865E-2</v>
      </c>
      <c r="B338" s="119">
        <f t="shared" si="25"/>
        <v>1591.0769876097861</v>
      </c>
      <c r="C338" s="15">
        <f t="shared" si="26"/>
        <v>5.0351814677660514</v>
      </c>
    </row>
    <row r="339" spans="1:3" x14ac:dyDescent="0.4">
      <c r="A339" s="117">
        <f t="shared" si="24"/>
        <v>2.3339999999999864E-2</v>
      </c>
      <c r="B339" s="119">
        <f t="shared" si="25"/>
        <v>1596.1121690775522</v>
      </c>
      <c r="C339" s="15">
        <f t="shared" si="26"/>
        <v>5.0511141678714466</v>
      </c>
    </row>
    <row r="340" spans="1:3" x14ac:dyDescent="0.4">
      <c r="A340" s="117">
        <f t="shared" si="24"/>
        <v>2.3349999999999864E-2</v>
      </c>
      <c r="B340" s="119">
        <f t="shared" si="25"/>
        <v>1601.1632832454236</v>
      </c>
      <c r="C340" s="15">
        <f t="shared" si="26"/>
        <v>5.0670972718694429</v>
      </c>
    </row>
    <row r="341" spans="1:3" x14ac:dyDescent="0.4">
      <c r="A341" s="117">
        <f t="shared" si="24"/>
        <v>2.3359999999999864E-2</v>
      </c>
      <c r="B341" s="119">
        <f t="shared" si="25"/>
        <v>1606.230380517293</v>
      </c>
      <c r="C341" s="15">
        <f t="shared" si="26"/>
        <v>5.0831309391428476</v>
      </c>
    </row>
    <row r="342" spans="1:3" x14ac:dyDescent="0.4">
      <c r="A342" s="117">
        <f t="shared" si="24"/>
        <v>2.3369999999999863E-2</v>
      </c>
      <c r="B342" s="119">
        <f t="shared" si="25"/>
        <v>1611.3135114564359</v>
      </c>
      <c r="C342" s="15">
        <f t="shared" si="26"/>
        <v>5.0992153295812841</v>
      </c>
    </row>
    <row r="343" spans="1:3" x14ac:dyDescent="0.4">
      <c r="A343" s="117">
        <f t="shared" si="24"/>
        <v>2.3379999999999863E-2</v>
      </c>
      <c r="B343" s="119">
        <f t="shared" si="25"/>
        <v>1616.4127267860172</v>
      </c>
      <c r="C343" s="15">
        <f t="shared" si="26"/>
        <v>5.115350603568686</v>
      </c>
    </row>
    <row r="344" spans="1:3" x14ac:dyDescent="0.4">
      <c r="A344" s="117">
        <f t="shared" si="24"/>
        <v>2.3389999999999862E-2</v>
      </c>
      <c r="B344" s="119">
        <f t="shared" si="25"/>
        <v>1621.5280773895859</v>
      </c>
      <c r="C344" s="15">
        <f t="shared" si="26"/>
        <v>5.1315369220099001</v>
      </c>
    </row>
    <row r="345" spans="1:3" x14ac:dyDescent="0.4">
      <c r="A345" s="117">
        <f t="shared" si="24"/>
        <v>2.3399999999999862E-2</v>
      </c>
      <c r="B345" s="119">
        <f t="shared" si="25"/>
        <v>1626.6596143115958</v>
      </c>
      <c r="C345" s="15">
        <f t="shared" si="26"/>
        <v>5.147774446303174</v>
      </c>
    </row>
    <row r="346" spans="1:3" x14ac:dyDescent="0.4">
      <c r="A346" s="117">
        <f t="shared" si="24"/>
        <v>2.3409999999999861E-2</v>
      </c>
      <c r="B346" s="119">
        <f t="shared" si="25"/>
        <v>1631.8073887578989</v>
      </c>
      <c r="C346" s="15">
        <f t="shared" si="26"/>
        <v>5.1640633383706245</v>
      </c>
    </row>
    <row r="347" spans="1:3" x14ac:dyDescent="0.4">
      <c r="A347" s="117">
        <f t="shared" si="24"/>
        <v>2.3419999999999861E-2</v>
      </c>
      <c r="B347" s="119">
        <f t="shared" si="25"/>
        <v>1636.9714520962696</v>
      </c>
      <c r="C347" s="15">
        <f t="shared" si="26"/>
        <v>5.1804037606336806</v>
      </c>
    </row>
    <row r="348" spans="1:3" x14ac:dyDescent="0.4">
      <c r="A348" s="117">
        <f t="shared" si="24"/>
        <v>2.3429999999999861E-2</v>
      </c>
      <c r="B348" s="119">
        <f t="shared" si="25"/>
        <v>1642.1518558569032</v>
      </c>
      <c r="C348" s="15">
        <f t="shared" si="26"/>
        <v>5.1967958760374131</v>
      </c>
    </row>
    <row r="349" spans="1:3" x14ac:dyDescent="0.4">
      <c r="A349" s="117">
        <f t="shared" si="24"/>
        <v>2.343999999999986E-2</v>
      </c>
      <c r="B349" s="119">
        <f t="shared" si="25"/>
        <v>1647.3486517329407</v>
      </c>
      <c r="C349" s="15">
        <f t="shared" si="26"/>
        <v>5.213239848031435</v>
      </c>
    </row>
    <row r="350" spans="1:3" x14ac:dyDescent="0.4">
      <c r="A350" s="117">
        <f t="shared" si="24"/>
        <v>2.344999999999986E-2</v>
      </c>
      <c r="B350" s="119">
        <f t="shared" si="25"/>
        <v>1652.5618915809721</v>
      </c>
      <c r="C350" s="15">
        <f t="shared" si="26"/>
        <v>5.229735840593321</v>
      </c>
    </row>
    <row r="351" spans="1:3" x14ac:dyDescent="0.4">
      <c r="A351" s="117">
        <f t="shared" si="24"/>
        <v>2.3459999999999859E-2</v>
      </c>
      <c r="B351" s="119">
        <f t="shared" si="25"/>
        <v>1657.7916274215654</v>
      </c>
      <c r="C351" s="15">
        <f t="shared" si="26"/>
        <v>5.2462840182060972</v>
      </c>
    </row>
    <row r="352" spans="1:3" x14ac:dyDescent="0.4">
      <c r="A352" s="117">
        <f t="shared" si="24"/>
        <v>2.3469999999999859E-2</v>
      </c>
      <c r="B352" s="119">
        <f t="shared" si="25"/>
        <v>1663.0379114397715</v>
      </c>
      <c r="C352" s="15">
        <f t="shared" si="26"/>
        <v>5.2628845458812066</v>
      </c>
    </row>
    <row r="353" spans="1:3" x14ac:dyDescent="0.4">
      <c r="A353" s="117">
        <f t="shared" si="24"/>
        <v>2.3479999999999859E-2</v>
      </c>
      <c r="B353" s="119">
        <f t="shared" si="25"/>
        <v>1668.3007959856527</v>
      </c>
      <c r="C353" s="15">
        <f t="shared" si="26"/>
        <v>5.2795375891510048</v>
      </c>
    </row>
    <row r="354" spans="1:3" x14ac:dyDescent="0.4">
      <c r="A354" s="117">
        <f t="shared" si="24"/>
        <v>2.3489999999999858E-2</v>
      </c>
      <c r="B354" s="119">
        <f t="shared" si="25"/>
        <v>1673.5803335748037</v>
      </c>
      <c r="C354" s="15">
        <f t="shared" si="26"/>
        <v>5.2962433140630765</v>
      </c>
    </row>
    <row r="355" spans="1:3" x14ac:dyDescent="0.4">
      <c r="A355" s="117">
        <f t="shared" si="24"/>
        <v>2.3499999999999858E-2</v>
      </c>
      <c r="B355" s="119">
        <f t="shared" si="25"/>
        <v>1678.8765768888668</v>
      </c>
      <c r="C355" s="15">
        <f t="shared" si="26"/>
        <v>5.3130018872022902</v>
      </c>
    </row>
    <row r="356" spans="1:3" x14ac:dyDescent="0.4">
      <c r="A356" s="117">
        <f t="shared" ref="A356:A419" si="27">A355+0.00001</f>
        <v>2.3509999999999857E-2</v>
      </c>
      <c r="B356" s="119">
        <f t="shared" si="25"/>
        <v>1684.1895787760691</v>
      </c>
      <c r="C356" s="15">
        <f t="shared" si="26"/>
        <v>5.3298134756639683</v>
      </c>
    </row>
    <row r="357" spans="1:3" x14ac:dyDescent="0.4">
      <c r="A357" s="117">
        <f t="shared" si="27"/>
        <v>2.3519999999999857E-2</v>
      </c>
      <c r="B357" s="119">
        <f t="shared" si="25"/>
        <v>1689.5193922517331</v>
      </c>
      <c r="C357" s="15">
        <f t="shared" si="26"/>
        <v>5.3466782470882208</v>
      </c>
    </row>
    <row r="358" spans="1:3" x14ac:dyDescent="0.4">
      <c r="A358" s="117">
        <f t="shared" si="27"/>
        <v>2.3529999999999857E-2</v>
      </c>
      <c r="B358" s="119">
        <f t="shared" si="25"/>
        <v>1694.8660704988213</v>
      </c>
      <c r="C358" s="15">
        <f t="shared" si="26"/>
        <v>5.3635963696285671</v>
      </c>
    </row>
    <row r="359" spans="1:3" x14ac:dyDescent="0.4">
      <c r="A359" s="117">
        <f t="shared" si="27"/>
        <v>2.3539999999999856E-2</v>
      </c>
      <c r="B359" s="119">
        <f t="shared" si="25"/>
        <v>1700.2296668684498</v>
      </c>
      <c r="C359" s="15">
        <f t="shared" si="26"/>
        <v>5.380568011984451</v>
      </c>
    </row>
    <row r="360" spans="1:3" x14ac:dyDescent="0.4">
      <c r="A360" s="117">
        <f t="shared" si="27"/>
        <v>2.3549999999999856E-2</v>
      </c>
      <c r="B360" s="119">
        <f t="shared" si="25"/>
        <v>1705.6102348804343</v>
      </c>
      <c r="C360" s="15">
        <f t="shared" si="26"/>
        <v>5.3975933433755472</v>
      </c>
    </row>
    <row r="361" spans="1:3" x14ac:dyDescent="0.4">
      <c r="A361" s="117">
        <f t="shared" si="27"/>
        <v>2.3559999999999855E-2</v>
      </c>
      <c r="B361" s="119">
        <f t="shared" si="25"/>
        <v>1711.0078282238098</v>
      </c>
      <c r="C361" s="15">
        <f t="shared" si="26"/>
        <v>5.4146725335617703</v>
      </c>
    </row>
    <row r="362" spans="1:3" x14ac:dyDescent="0.4">
      <c r="A362" s="117">
        <f t="shared" si="27"/>
        <v>2.3569999999999855E-2</v>
      </c>
      <c r="B362" s="119">
        <f t="shared" si="25"/>
        <v>1716.4225007573716</v>
      </c>
      <c r="C362" s="15">
        <f t="shared" si="26"/>
        <v>5.4318057528444115</v>
      </c>
    </row>
    <row r="363" spans="1:3" x14ac:dyDescent="0.4">
      <c r="A363" s="117">
        <f t="shared" si="27"/>
        <v>2.3579999999999855E-2</v>
      </c>
      <c r="B363" s="119">
        <f t="shared" si="25"/>
        <v>1721.854306510216</v>
      </c>
      <c r="C363" s="15">
        <f t="shared" si="26"/>
        <v>5.4489931720511322</v>
      </c>
    </row>
    <row r="364" spans="1:3" x14ac:dyDescent="0.4">
      <c r="A364" s="117">
        <f t="shared" si="27"/>
        <v>2.3589999999999854E-2</v>
      </c>
      <c r="B364" s="119">
        <f t="shared" si="25"/>
        <v>1727.3032996822672</v>
      </c>
      <c r="C364" s="15">
        <f t="shared" si="26"/>
        <v>5.4662349625612023</v>
      </c>
    </row>
    <row r="365" spans="1:3" x14ac:dyDescent="0.4">
      <c r="A365" s="117">
        <f t="shared" si="27"/>
        <v>2.3599999999999854E-2</v>
      </c>
      <c r="B365" s="119">
        <f t="shared" si="25"/>
        <v>1732.7695346448284</v>
      </c>
      <c r="C365" s="15">
        <f t="shared" si="26"/>
        <v>5.4835312962832177</v>
      </c>
    </row>
    <row r="366" spans="1:3" x14ac:dyDescent="0.4">
      <c r="A366" s="117">
        <f t="shared" si="27"/>
        <v>2.3609999999999853E-2</v>
      </c>
      <c r="B366" s="119">
        <f t="shared" si="25"/>
        <v>1738.2530659411116</v>
      </c>
      <c r="C366" s="15">
        <f t="shared" si="26"/>
        <v>5.50088234568193</v>
      </c>
    </row>
    <row r="367" spans="1:3" x14ac:dyDescent="0.4">
      <c r="A367" s="117">
        <f t="shared" si="27"/>
        <v>2.3619999999999853E-2</v>
      </c>
      <c r="B367" s="119">
        <f t="shared" si="25"/>
        <v>1743.7539482867935</v>
      </c>
      <c r="C367" s="15">
        <f t="shared" si="26"/>
        <v>5.5182882837536908</v>
      </c>
    </row>
    <row r="368" spans="1:3" x14ac:dyDescent="0.4">
      <c r="A368" s="117">
        <f t="shared" si="27"/>
        <v>2.3629999999999853E-2</v>
      </c>
      <c r="B368" s="119">
        <f t="shared" si="25"/>
        <v>1749.2722365705472</v>
      </c>
      <c r="C368" s="15">
        <f t="shared" si="26"/>
        <v>5.5357492840532814</v>
      </c>
    </row>
    <row r="369" spans="1:3" x14ac:dyDescent="0.4">
      <c r="A369" s="117">
        <f t="shared" si="27"/>
        <v>2.3639999999999852E-2</v>
      </c>
      <c r="B369" s="119">
        <f t="shared" si="25"/>
        <v>1754.8079858546005</v>
      </c>
      <c r="C369" s="15">
        <f t="shared" si="26"/>
        <v>5.5532655206725394</v>
      </c>
    </row>
    <row r="370" spans="1:3" x14ac:dyDescent="0.4">
      <c r="A370" s="117">
        <f t="shared" si="27"/>
        <v>2.3649999999999852E-2</v>
      </c>
      <c r="B370" s="119">
        <f t="shared" ref="B370:B433" si="28">$B$2/(($B$2-1)*EXP(-$A370*$G$5)+1)</f>
        <v>1760.361251375273</v>
      </c>
      <c r="C370" s="15">
        <f t="shared" si="26"/>
        <v>5.5708371682642337</v>
      </c>
    </row>
    <row r="371" spans="1:3" x14ac:dyDescent="0.4">
      <c r="A371" s="117">
        <f t="shared" si="27"/>
        <v>2.3659999999999851E-2</v>
      </c>
      <c r="B371" s="119">
        <f t="shared" si="28"/>
        <v>1765.9320885435372</v>
      </c>
      <c r="C371" s="15">
        <f t="shared" si="26"/>
        <v>5.5884644020234191</v>
      </c>
    </row>
    <row r="372" spans="1:3" x14ac:dyDescent="0.4">
      <c r="A372" s="117">
        <f t="shared" si="27"/>
        <v>2.3669999999999851E-2</v>
      </c>
      <c r="B372" s="119">
        <f t="shared" si="28"/>
        <v>1771.5205529455607</v>
      </c>
      <c r="C372" s="15">
        <f t="shared" si="26"/>
        <v>5.6061473977008518</v>
      </c>
    </row>
    <row r="373" spans="1:3" x14ac:dyDescent="0.4">
      <c r="A373" s="117">
        <f t="shared" si="27"/>
        <v>2.367999999999985E-2</v>
      </c>
      <c r="B373" s="119">
        <f t="shared" si="28"/>
        <v>1777.1267003432615</v>
      </c>
      <c r="C373" s="15">
        <f t="shared" si="26"/>
        <v>5.6238863316102652</v>
      </c>
    </row>
    <row r="374" spans="1:3" x14ac:dyDescent="0.4">
      <c r="A374" s="117">
        <f t="shared" si="27"/>
        <v>2.368999999999985E-2</v>
      </c>
      <c r="B374" s="119">
        <f t="shared" si="28"/>
        <v>1782.7505866748718</v>
      </c>
      <c r="C374" s="15">
        <f t="shared" si="26"/>
        <v>5.6416813806088157</v>
      </c>
    </row>
    <row r="375" spans="1:3" x14ac:dyDescent="0.4">
      <c r="A375" s="117">
        <f t="shared" si="27"/>
        <v>2.369999999999985E-2</v>
      </c>
      <c r="B375" s="119">
        <f t="shared" si="28"/>
        <v>1788.3922680554806</v>
      </c>
      <c r="C375" s="15">
        <f t="shared" si="26"/>
        <v>5.6595327221255047</v>
      </c>
    </row>
    <row r="376" spans="1:3" x14ac:dyDescent="0.4">
      <c r="A376" s="117">
        <f t="shared" si="27"/>
        <v>2.3709999999999849E-2</v>
      </c>
      <c r="B376" s="119">
        <f t="shared" si="28"/>
        <v>1794.0518007776061</v>
      </c>
      <c r="C376" s="15">
        <f t="shared" si="26"/>
        <v>5.6774405341375314</v>
      </c>
    </row>
    <row r="377" spans="1:3" x14ac:dyDescent="0.4">
      <c r="A377" s="117">
        <f t="shared" si="27"/>
        <v>2.3719999999999849E-2</v>
      </c>
      <c r="B377" s="119">
        <f t="shared" si="28"/>
        <v>1799.7292413117436</v>
      </c>
      <c r="C377" s="15">
        <f t="shared" si="26"/>
        <v>5.6954049951975776</v>
      </c>
    </row>
    <row r="378" spans="1:3" x14ac:dyDescent="0.4">
      <c r="A378" s="117">
        <f t="shared" si="27"/>
        <v>2.3729999999999848E-2</v>
      </c>
      <c r="B378" s="119">
        <f t="shared" si="28"/>
        <v>1805.4246463069412</v>
      </c>
      <c r="C378" s="15">
        <f t="shared" si="26"/>
        <v>5.7134262844069781</v>
      </c>
    </row>
    <row r="379" spans="1:3" x14ac:dyDescent="0.4">
      <c r="A379" s="117">
        <f t="shared" si="27"/>
        <v>2.3739999999999848E-2</v>
      </c>
      <c r="B379" s="119">
        <f t="shared" si="28"/>
        <v>1811.1380725913482</v>
      </c>
      <c r="C379" s="15">
        <f t="shared" si="26"/>
        <v>5.731504581448462</v>
      </c>
    </row>
    <row r="380" spans="1:3" x14ac:dyDescent="0.4">
      <c r="A380" s="117">
        <f t="shared" si="27"/>
        <v>2.3749999999999848E-2</v>
      </c>
      <c r="B380" s="119">
        <f t="shared" si="28"/>
        <v>1816.8695771727967</v>
      </c>
      <c r="C380" s="15">
        <f t="shared" si="26"/>
        <v>5.7496400665575038</v>
      </c>
    </row>
    <row r="381" spans="1:3" x14ac:dyDescent="0.4">
      <c r="A381" s="117">
        <f t="shared" si="27"/>
        <v>2.3759999999999847E-2</v>
      </c>
      <c r="B381" s="119">
        <f t="shared" si="28"/>
        <v>1822.6192172393542</v>
      </c>
      <c r="C381" s="15">
        <f t="shared" si="26"/>
        <v>5.7678329205534737</v>
      </c>
    </row>
    <row r="382" spans="1:3" x14ac:dyDescent="0.4">
      <c r="A382" s="117">
        <f t="shared" si="27"/>
        <v>2.3769999999999847E-2</v>
      </c>
      <c r="B382" s="119">
        <f t="shared" si="28"/>
        <v>1828.3870501599076</v>
      </c>
      <c r="C382" s="15">
        <f t="shared" si="26"/>
        <v>5.7860833248123527</v>
      </c>
    </row>
    <row r="383" spans="1:3" x14ac:dyDescent="0.4">
      <c r="A383" s="117">
        <f t="shared" si="27"/>
        <v>2.3779999999999846E-2</v>
      </c>
      <c r="B383" s="119">
        <f t="shared" si="28"/>
        <v>1834.17313348472</v>
      </c>
      <c r="C383" s="15">
        <f t="shared" si="26"/>
        <v>5.8043914612926528</v>
      </c>
    </row>
    <row r="384" spans="1:3" x14ac:dyDescent="0.4">
      <c r="A384" s="117">
        <f t="shared" si="27"/>
        <v>2.3789999999999846E-2</v>
      </c>
      <c r="B384" s="119">
        <f t="shared" si="28"/>
        <v>1839.9775249460126</v>
      </c>
      <c r="C384" s="15">
        <f t="shared" si="26"/>
        <v>5.8227575125274598</v>
      </c>
    </row>
    <row r="385" spans="1:3" x14ac:dyDescent="0.4">
      <c r="A385" s="117">
        <f t="shared" si="27"/>
        <v>2.3799999999999846E-2</v>
      </c>
      <c r="B385" s="119">
        <f t="shared" si="28"/>
        <v>1845.8002824585401</v>
      </c>
      <c r="C385" s="15">
        <f t="shared" si="26"/>
        <v>5.841181661618748</v>
      </c>
    </row>
    <row r="386" spans="1:3" x14ac:dyDescent="0.4">
      <c r="A386" s="117">
        <f t="shared" si="27"/>
        <v>2.3809999999999845E-2</v>
      </c>
      <c r="B386" s="119">
        <f t="shared" si="28"/>
        <v>1851.6414641201588</v>
      </c>
      <c r="C386" s="15">
        <f t="shared" si="26"/>
        <v>5.8596640922578445</v>
      </c>
    </row>
    <row r="387" spans="1:3" x14ac:dyDescent="0.4">
      <c r="A387" s="117">
        <f t="shared" si="27"/>
        <v>2.3819999999999845E-2</v>
      </c>
      <c r="B387" s="119">
        <f t="shared" si="28"/>
        <v>1857.5011282124167</v>
      </c>
      <c r="C387" s="15">
        <f t="shared" si="26"/>
        <v>5.8782049887029189</v>
      </c>
    </row>
    <row r="388" spans="1:3" x14ac:dyDescent="0.4">
      <c r="A388" s="117">
        <f t="shared" si="27"/>
        <v>2.3829999999999844E-2</v>
      </c>
      <c r="B388" s="119">
        <f t="shared" si="28"/>
        <v>1863.3793332011196</v>
      </c>
      <c r="C388" s="15">
        <f t="shared" si="26"/>
        <v>5.8968045358094514</v>
      </c>
    </row>
    <row r="389" spans="1:3" x14ac:dyDescent="0.4">
      <c r="A389" s="117">
        <f t="shared" si="27"/>
        <v>2.3839999999999844E-2</v>
      </c>
      <c r="B389" s="119">
        <f t="shared" si="28"/>
        <v>1869.2761377369291</v>
      </c>
      <c r="C389" s="15">
        <f t="shared" ref="C389:C452" si="29">B390-B389</f>
        <v>5.9154629189999923</v>
      </c>
    </row>
    <row r="390" spans="1:3" x14ac:dyDescent="0.4">
      <c r="A390" s="117">
        <f t="shared" si="27"/>
        <v>2.3849999999999844E-2</v>
      </c>
      <c r="B390" s="119">
        <f t="shared" si="28"/>
        <v>1875.1916006559291</v>
      </c>
      <c r="C390" s="15">
        <f t="shared" si="29"/>
        <v>5.9341803243007689</v>
      </c>
    </row>
    <row r="391" spans="1:3" x14ac:dyDescent="0.4">
      <c r="A391" s="117">
        <f t="shared" si="27"/>
        <v>2.3859999999999843E-2</v>
      </c>
      <c r="B391" s="119">
        <f t="shared" si="28"/>
        <v>1881.1257809802298</v>
      </c>
      <c r="C391" s="15">
        <f t="shared" si="29"/>
        <v>5.9529569383066701</v>
      </c>
    </row>
    <row r="392" spans="1:3" x14ac:dyDescent="0.4">
      <c r="A392" s="117">
        <f t="shared" si="27"/>
        <v>2.3869999999999843E-2</v>
      </c>
      <c r="B392" s="119">
        <f t="shared" si="28"/>
        <v>1887.0787379185365</v>
      </c>
      <c r="C392" s="15">
        <f t="shared" si="29"/>
        <v>5.971792948219445</v>
      </c>
    </row>
    <row r="393" spans="1:3" x14ac:dyDescent="0.4">
      <c r="A393" s="117">
        <f t="shared" si="27"/>
        <v>2.3879999999999842E-2</v>
      </c>
      <c r="B393" s="119">
        <f t="shared" si="28"/>
        <v>1893.0505308667559</v>
      </c>
      <c r="C393" s="15">
        <f t="shared" si="29"/>
        <v>5.9906885418188267</v>
      </c>
    </row>
    <row r="394" spans="1:3" x14ac:dyDescent="0.4">
      <c r="A394" s="117">
        <f t="shared" si="27"/>
        <v>2.3889999999999842E-2</v>
      </c>
      <c r="B394" s="119">
        <f t="shared" si="28"/>
        <v>1899.0412194085748</v>
      </c>
      <c r="C394" s="15">
        <f t="shared" si="29"/>
        <v>6.0096439074820864</v>
      </c>
    </row>
    <row r="395" spans="1:3" x14ac:dyDescent="0.4">
      <c r="A395" s="117">
        <f t="shared" si="27"/>
        <v>2.3899999999999842E-2</v>
      </c>
      <c r="B395" s="119">
        <f t="shared" si="28"/>
        <v>1905.0508633160568</v>
      </c>
      <c r="C395" s="15">
        <f t="shared" si="29"/>
        <v>6.0286592341878986</v>
      </c>
    </row>
    <row r="396" spans="1:3" x14ac:dyDescent="0.4">
      <c r="A396" s="117">
        <f t="shared" si="27"/>
        <v>2.3909999999999841E-2</v>
      </c>
      <c r="B396" s="119">
        <f t="shared" si="28"/>
        <v>1911.0795225502447</v>
      </c>
      <c r="C396" s="15">
        <f t="shared" si="29"/>
        <v>6.0477347114988333</v>
      </c>
    </row>
    <row r="397" spans="1:3" x14ac:dyDescent="0.4">
      <c r="A397" s="117">
        <f t="shared" si="27"/>
        <v>2.3919999999999841E-2</v>
      </c>
      <c r="B397" s="119">
        <f t="shared" si="28"/>
        <v>1917.1272572617436</v>
      </c>
      <c r="C397" s="15">
        <f t="shared" si="29"/>
        <v>6.0668705295888685</v>
      </c>
    </row>
    <row r="398" spans="1:3" x14ac:dyDescent="0.4">
      <c r="A398" s="117">
        <f t="shared" si="27"/>
        <v>2.392999999999984E-2</v>
      </c>
      <c r="B398" s="119">
        <f t="shared" si="28"/>
        <v>1923.1941277913324</v>
      </c>
      <c r="C398" s="15">
        <f t="shared" si="29"/>
        <v>6.0860668792220167</v>
      </c>
    </row>
    <row r="399" spans="1:3" x14ac:dyDescent="0.4">
      <c r="A399" s="117">
        <f t="shared" si="27"/>
        <v>2.393999999999984E-2</v>
      </c>
      <c r="B399" s="119">
        <f t="shared" si="28"/>
        <v>1929.2801946705545</v>
      </c>
      <c r="C399" s="15">
        <f t="shared" si="29"/>
        <v>6.1053239517748352</v>
      </c>
    </row>
    <row r="400" spans="1:3" x14ac:dyDescent="0.4">
      <c r="A400" s="117">
        <f t="shared" si="27"/>
        <v>2.3949999999999839E-2</v>
      </c>
      <c r="B400" s="119">
        <f t="shared" si="28"/>
        <v>1935.3855186223293</v>
      </c>
      <c r="C400" s="15">
        <f t="shared" si="29"/>
        <v>6.1246419392164171</v>
      </c>
    </row>
    <row r="401" spans="1:3" x14ac:dyDescent="0.4">
      <c r="A401" s="117">
        <f t="shared" si="27"/>
        <v>2.3959999999999839E-2</v>
      </c>
      <c r="B401" s="119">
        <f t="shared" si="28"/>
        <v>1941.5101605615457</v>
      </c>
      <c r="C401" s="15">
        <f t="shared" si="29"/>
        <v>6.144021034135676</v>
      </c>
    </row>
    <row r="402" spans="1:3" x14ac:dyDescent="0.4">
      <c r="A402" s="117">
        <f t="shared" si="27"/>
        <v>2.3969999999999839E-2</v>
      </c>
      <c r="B402" s="119">
        <f t="shared" si="28"/>
        <v>1947.6541815956814</v>
      </c>
      <c r="C402" s="15">
        <f t="shared" si="29"/>
        <v>6.1634614297161079</v>
      </c>
    </row>
    <row r="403" spans="1:3" x14ac:dyDescent="0.4">
      <c r="A403" s="117">
        <f t="shared" si="27"/>
        <v>2.3979999999999838E-2</v>
      </c>
      <c r="B403" s="119">
        <f t="shared" si="28"/>
        <v>1953.8176430253975</v>
      </c>
      <c r="C403" s="15">
        <f t="shared" si="29"/>
        <v>6.1829633197639851</v>
      </c>
    </row>
    <row r="404" spans="1:3" x14ac:dyDescent="0.4">
      <c r="A404" s="117">
        <f t="shared" si="27"/>
        <v>2.3989999999999838E-2</v>
      </c>
      <c r="B404" s="119">
        <f t="shared" si="28"/>
        <v>1960.0006063451615</v>
      </c>
      <c r="C404" s="15">
        <f t="shared" si="29"/>
        <v>6.2025268986878928</v>
      </c>
    </row>
    <row r="405" spans="1:3" x14ac:dyDescent="0.4">
      <c r="A405" s="117">
        <f t="shared" si="27"/>
        <v>2.3999999999999837E-2</v>
      </c>
      <c r="B405" s="119">
        <f t="shared" si="28"/>
        <v>1966.2031332438494</v>
      </c>
      <c r="C405" s="15">
        <f t="shared" si="29"/>
        <v>6.222152361511462</v>
      </c>
    </row>
    <row r="406" spans="1:3" x14ac:dyDescent="0.4">
      <c r="A406" s="117">
        <f t="shared" si="27"/>
        <v>2.4009999999999837E-2</v>
      </c>
      <c r="B406" s="119">
        <f t="shared" si="28"/>
        <v>1972.4252856053608</v>
      </c>
      <c r="C406" s="15">
        <f t="shared" si="29"/>
        <v>6.2418399038831467</v>
      </c>
    </row>
    <row r="407" spans="1:3" x14ac:dyDescent="0.4">
      <c r="A407" s="117">
        <f t="shared" si="27"/>
        <v>2.4019999999999837E-2</v>
      </c>
      <c r="B407" s="119">
        <f t="shared" si="28"/>
        <v>1978.667125509244</v>
      </c>
      <c r="C407" s="15">
        <f t="shared" si="29"/>
        <v>6.2615897220568968</v>
      </c>
    </row>
    <row r="408" spans="1:3" x14ac:dyDescent="0.4">
      <c r="A408" s="117">
        <f t="shared" si="27"/>
        <v>2.4029999999999836E-2</v>
      </c>
      <c r="B408" s="119">
        <f t="shared" si="28"/>
        <v>1984.9287152313009</v>
      </c>
      <c r="C408" s="15">
        <f t="shared" si="29"/>
        <v>6.2814020129169421</v>
      </c>
    </row>
    <row r="409" spans="1:3" x14ac:dyDescent="0.4">
      <c r="A409" s="117">
        <f t="shared" si="27"/>
        <v>2.4039999999999836E-2</v>
      </c>
      <c r="B409" s="119">
        <f t="shared" si="28"/>
        <v>1991.2101172442178</v>
      </c>
      <c r="C409" s="15">
        <f t="shared" si="29"/>
        <v>6.3012769739598298</v>
      </c>
    </row>
    <row r="410" spans="1:3" x14ac:dyDescent="0.4">
      <c r="A410" s="117">
        <f t="shared" si="27"/>
        <v>2.4049999999999835E-2</v>
      </c>
      <c r="B410" s="119">
        <f t="shared" si="28"/>
        <v>1997.5113942181777</v>
      </c>
      <c r="C410" s="15">
        <f t="shared" si="29"/>
        <v>6.3212148033148878</v>
      </c>
    </row>
    <row r="411" spans="1:3" x14ac:dyDescent="0.4">
      <c r="A411" s="117">
        <f t="shared" si="27"/>
        <v>2.4059999999999835E-2</v>
      </c>
      <c r="B411" s="119">
        <f t="shared" si="28"/>
        <v>2003.8326090214925</v>
      </c>
      <c r="C411" s="15">
        <f t="shared" si="29"/>
        <v>6.3412156997280817</v>
      </c>
    </row>
    <row r="412" spans="1:3" x14ac:dyDescent="0.4">
      <c r="A412" s="117">
        <f t="shared" si="27"/>
        <v>2.4069999999999835E-2</v>
      </c>
      <c r="B412" s="119">
        <f t="shared" si="28"/>
        <v>2010.1738247212206</v>
      </c>
      <c r="C412" s="15">
        <f t="shared" si="29"/>
        <v>6.3612798625827054</v>
      </c>
    </row>
    <row r="413" spans="1:3" x14ac:dyDescent="0.4">
      <c r="A413" s="117">
        <f t="shared" si="27"/>
        <v>2.4079999999999834E-2</v>
      </c>
      <c r="B413" s="119">
        <f t="shared" si="28"/>
        <v>2016.5351045838033</v>
      </c>
      <c r="C413" s="15">
        <f t="shared" si="29"/>
        <v>6.3814074918825554</v>
      </c>
    </row>
    <row r="414" spans="1:3" x14ac:dyDescent="0.4">
      <c r="A414" s="117">
        <f t="shared" si="27"/>
        <v>2.4089999999999834E-2</v>
      </c>
      <c r="B414" s="119">
        <f t="shared" si="28"/>
        <v>2022.9165120756859</v>
      </c>
      <c r="C414" s="15">
        <f t="shared" si="29"/>
        <v>6.401598788265801</v>
      </c>
    </row>
    <row r="415" spans="1:3" x14ac:dyDescent="0.4">
      <c r="A415" s="117">
        <f t="shared" si="27"/>
        <v>2.4099999999999833E-2</v>
      </c>
      <c r="B415" s="119">
        <f t="shared" si="28"/>
        <v>2029.3181108639517</v>
      </c>
      <c r="C415" s="15">
        <f t="shared" si="29"/>
        <v>6.4218539530115777</v>
      </c>
    </row>
    <row r="416" spans="1:3" x14ac:dyDescent="0.4">
      <c r="A416" s="117">
        <f t="shared" si="27"/>
        <v>2.4109999999999833E-2</v>
      </c>
      <c r="B416" s="119">
        <f t="shared" si="28"/>
        <v>2035.7399648169633</v>
      </c>
      <c r="C416" s="15">
        <f t="shared" si="29"/>
        <v>6.4421731880208881</v>
      </c>
    </row>
    <row r="417" spans="1:3" x14ac:dyDescent="0.4">
      <c r="A417" s="117">
        <f t="shared" si="27"/>
        <v>2.4119999999999833E-2</v>
      </c>
      <c r="B417" s="119">
        <f t="shared" si="28"/>
        <v>2042.1821380049842</v>
      </c>
      <c r="C417" s="15">
        <f t="shared" si="29"/>
        <v>6.4625566958461604</v>
      </c>
    </row>
    <row r="418" spans="1:3" x14ac:dyDescent="0.4">
      <c r="A418" s="117">
        <f t="shared" si="27"/>
        <v>2.4129999999999832E-2</v>
      </c>
      <c r="B418" s="119">
        <f t="shared" si="28"/>
        <v>2048.6446947008303</v>
      </c>
      <c r="C418" s="15">
        <f t="shared" si="29"/>
        <v>6.4830046796660099</v>
      </c>
    </row>
    <row r="419" spans="1:3" x14ac:dyDescent="0.4">
      <c r="A419" s="117">
        <f t="shared" si="27"/>
        <v>2.4139999999999832E-2</v>
      </c>
      <c r="B419" s="119">
        <f t="shared" si="28"/>
        <v>2055.1276993804963</v>
      </c>
      <c r="C419" s="15">
        <f t="shared" si="29"/>
        <v>6.5035173433152522</v>
      </c>
    </row>
    <row r="420" spans="1:3" x14ac:dyDescent="0.4">
      <c r="A420" s="117">
        <f t="shared" ref="A420:A483" si="30">A419+0.00001</f>
        <v>2.4149999999999831E-2</v>
      </c>
      <c r="B420" s="119">
        <f t="shared" si="28"/>
        <v>2061.6312167238116</v>
      </c>
      <c r="C420" s="15">
        <f t="shared" si="29"/>
        <v>6.5240948912564818</v>
      </c>
    </row>
    <row r="421" spans="1:3" x14ac:dyDescent="0.4">
      <c r="A421" s="117">
        <f t="shared" si="30"/>
        <v>2.4159999999999831E-2</v>
      </c>
      <c r="B421" s="119">
        <f t="shared" si="28"/>
        <v>2068.1553116150681</v>
      </c>
      <c r="C421" s="15">
        <f t="shared" si="29"/>
        <v>6.5447375286139504</v>
      </c>
    </row>
    <row r="422" spans="1:3" x14ac:dyDescent="0.4">
      <c r="A422" s="117">
        <f t="shared" si="30"/>
        <v>2.4169999999999831E-2</v>
      </c>
      <c r="B422" s="119">
        <f t="shared" si="28"/>
        <v>2074.700049143682</v>
      </c>
      <c r="C422" s="15">
        <f t="shared" si="29"/>
        <v>6.5654454611440087</v>
      </c>
    </row>
    <row r="423" spans="1:3" x14ac:dyDescent="0.4">
      <c r="A423" s="117">
        <f t="shared" si="30"/>
        <v>2.417999999999983E-2</v>
      </c>
      <c r="B423" s="119">
        <f t="shared" si="28"/>
        <v>2081.265494604826</v>
      </c>
      <c r="C423" s="15">
        <f t="shared" si="29"/>
        <v>6.586218895267848</v>
      </c>
    </row>
    <row r="424" spans="1:3" x14ac:dyDescent="0.4">
      <c r="A424" s="117">
        <f t="shared" si="30"/>
        <v>2.418999999999983E-2</v>
      </c>
      <c r="B424" s="119">
        <f t="shared" si="28"/>
        <v>2087.8517135000939</v>
      </c>
      <c r="C424" s="15">
        <f t="shared" si="29"/>
        <v>6.60705803804467</v>
      </c>
    </row>
    <row r="425" spans="1:3" x14ac:dyDescent="0.4">
      <c r="A425" s="117">
        <f t="shared" si="30"/>
        <v>2.4199999999999829E-2</v>
      </c>
      <c r="B425" s="119">
        <f t="shared" si="28"/>
        <v>2094.4587715381385</v>
      </c>
      <c r="C425" s="15">
        <f t="shared" si="29"/>
        <v>6.6279630971935148</v>
      </c>
    </row>
    <row r="426" spans="1:3" x14ac:dyDescent="0.4">
      <c r="A426" s="117">
        <f t="shared" si="30"/>
        <v>2.4209999999999829E-2</v>
      </c>
      <c r="B426" s="119">
        <f t="shared" si="28"/>
        <v>2101.086734635332</v>
      </c>
      <c r="C426" s="15">
        <f t="shared" si="29"/>
        <v>6.6489342810968992</v>
      </c>
    </row>
    <row r="427" spans="1:3" x14ac:dyDescent="0.4">
      <c r="A427" s="117">
        <f t="shared" si="30"/>
        <v>2.4219999999999828E-2</v>
      </c>
      <c r="B427" s="119">
        <f t="shared" si="28"/>
        <v>2107.7356689164289</v>
      </c>
      <c r="C427" s="15">
        <f t="shared" si="29"/>
        <v>6.6699717987780787</v>
      </c>
    </row>
    <row r="428" spans="1:3" x14ac:dyDescent="0.4">
      <c r="A428" s="117">
        <f t="shared" si="30"/>
        <v>2.4229999999999828E-2</v>
      </c>
      <c r="B428" s="119">
        <f t="shared" si="28"/>
        <v>2114.405640715207</v>
      </c>
      <c r="C428" s="15">
        <f t="shared" si="29"/>
        <v>6.6910758599383371</v>
      </c>
    </row>
    <row r="429" spans="1:3" x14ac:dyDescent="0.4">
      <c r="A429" s="117">
        <f t="shared" si="30"/>
        <v>2.4239999999999828E-2</v>
      </c>
      <c r="B429" s="119">
        <f t="shared" si="28"/>
        <v>2121.0967165751454</v>
      </c>
      <c r="C429" s="15">
        <f t="shared" si="29"/>
        <v>6.7122466749251544</v>
      </c>
    </row>
    <row r="430" spans="1:3" x14ac:dyDescent="0.4">
      <c r="A430" s="117">
        <f t="shared" si="30"/>
        <v>2.4249999999999827E-2</v>
      </c>
      <c r="B430" s="119">
        <f t="shared" si="28"/>
        <v>2127.8089632500705</v>
      </c>
      <c r="C430" s="15">
        <f t="shared" si="29"/>
        <v>6.7334844547663124</v>
      </c>
    </row>
    <row r="431" spans="1:3" x14ac:dyDescent="0.4">
      <c r="A431" s="117">
        <f t="shared" si="30"/>
        <v>2.4259999999999827E-2</v>
      </c>
      <c r="B431" s="119">
        <f t="shared" si="28"/>
        <v>2134.5424477048368</v>
      </c>
      <c r="C431" s="15">
        <f t="shared" si="29"/>
        <v>6.7547894111371534</v>
      </c>
    </row>
    <row r="432" spans="1:3" x14ac:dyDescent="0.4">
      <c r="A432" s="117">
        <f t="shared" si="30"/>
        <v>2.4269999999999826E-2</v>
      </c>
      <c r="B432" s="119">
        <f t="shared" si="28"/>
        <v>2141.297237115974</v>
      </c>
      <c r="C432" s="15">
        <f t="shared" si="29"/>
        <v>6.7761617564010521</v>
      </c>
    </row>
    <row r="433" spans="1:3" x14ac:dyDescent="0.4">
      <c r="A433" s="117">
        <f t="shared" si="30"/>
        <v>2.4279999999999826E-2</v>
      </c>
      <c r="B433" s="119">
        <f t="shared" si="28"/>
        <v>2148.073398872375</v>
      </c>
      <c r="C433" s="15">
        <f t="shared" si="29"/>
        <v>6.7976017035744007</v>
      </c>
    </row>
    <row r="434" spans="1:3" x14ac:dyDescent="0.4">
      <c r="A434" s="117">
        <f t="shared" si="30"/>
        <v>2.4289999999999826E-2</v>
      </c>
      <c r="B434" s="119">
        <f t="shared" ref="B434:B497" si="31">$B$2/(($B$2-1)*EXP(-$A434*$G$5)+1)</f>
        <v>2154.8710005759494</v>
      </c>
      <c r="C434" s="15">
        <f t="shared" si="29"/>
        <v>6.8191094663611693</v>
      </c>
    </row>
    <row r="435" spans="1:3" x14ac:dyDescent="0.4">
      <c r="A435" s="117">
        <f t="shared" si="30"/>
        <v>2.4299999999999825E-2</v>
      </c>
      <c r="B435" s="119">
        <f t="shared" si="31"/>
        <v>2161.6901100423106</v>
      </c>
      <c r="C435" s="15">
        <f t="shared" si="29"/>
        <v>6.8406852591278948</v>
      </c>
    </row>
    <row r="436" spans="1:3" x14ac:dyDescent="0.4">
      <c r="A436" s="117">
        <f t="shared" si="30"/>
        <v>2.4309999999999825E-2</v>
      </c>
      <c r="B436" s="119">
        <f t="shared" si="31"/>
        <v>2168.5307953014385</v>
      </c>
      <c r="C436" s="15">
        <f t="shared" si="29"/>
        <v>6.8623292969205067</v>
      </c>
    </row>
    <row r="437" spans="1:3" x14ac:dyDescent="0.4">
      <c r="A437" s="117">
        <f t="shared" si="30"/>
        <v>2.4319999999999824E-2</v>
      </c>
      <c r="B437" s="119">
        <f t="shared" si="31"/>
        <v>2175.393124598359</v>
      </c>
      <c r="C437" s="15">
        <f t="shared" si="29"/>
        <v>6.8840417954752411</v>
      </c>
    </row>
    <row r="438" spans="1:3" x14ac:dyDescent="0.4">
      <c r="A438" s="117">
        <f t="shared" si="30"/>
        <v>2.4329999999999824E-2</v>
      </c>
      <c r="B438" s="119">
        <f t="shared" si="31"/>
        <v>2182.2771663938342</v>
      </c>
      <c r="C438" s="15">
        <f t="shared" si="29"/>
        <v>6.9058229711899912</v>
      </c>
    </row>
    <row r="439" spans="1:3" x14ac:dyDescent="0.4">
      <c r="A439" s="117">
        <f t="shared" si="30"/>
        <v>2.4339999999999824E-2</v>
      </c>
      <c r="B439" s="119">
        <f t="shared" si="31"/>
        <v>2189.1829893650242</v>
      </c>
      <c r="C439" s="15">
        <f t="shared" si="29"/>
        <v>6.9276730411656899</v>
      </c>
    </row>
    <row r="440" spans="1:3" x14ac:dyDescent="0.4">
      <c r="A440" s="117">
        <f t="shared" si="30"/>
        <v>2.4349999999999823E-2</v>
      </c>
      <c r="B440" s="119">
        <f t="shared" si="31"/>
        <v>2196.1106624061899</v>
      </c>
      <c r="C440" s="15">
        <f t="shared" si="29"/>
        <v>6.9495922231712939</v>
      </c>
    </row>
    <row r="441" spans="1:3" x14ac:dyDescent="0.4">
      <c r="A441" s="117">
        <f t="shared" si="30"/>
        <v>2.4359999999999823E-2</v>
      </c>
      <c r="B441" s="119">
        <f t="shared" si="31"/>
        <v>2203.0602546293612</v>
      </c>
      <c r="C441" s="15">
        <f t="shared" si="29"/>
        <v>6.9715807356778896</v>
      </c>
    </row>
    <row r="442" spans="1:3" x14ac:dyDescent="0.4">
      <c r="A442" s="117">
        <f t="shared" si="30"/>
        <v>2.4369999999999822E-2</v>
      </c>
      <c r="B442" s="119">
        <f t="shared" si="31"/>
        <v>2210.0318353650391</v>
      </c>
      <c r="C442" s="15">
        <f t="shared" si="29"/>
        <v>6.993638797832773</v>
      </c>
    </row>
    <row r="443" spans="1:3" x14ac:dyDescent="0.4">
      <c r="A443" s="117">
        <f t="shared" si="30"/>
        <v>2.4379999999999822E-2</v>
      </c>
      <c r="B443" s="119">
        <f t="shared" si="31"/>
        <v>2217.0254741628719</v>
      </c>
      <c r="C443" s="15">
        <f t="shared" si="29"/>
        <v>7.0157666294894625</v>
      </c>
    </row>
    <row r="444" spans="1:3" x14ac:dyDescent="0.4">
      <c r="A444" s="117">
        <f t="shared" si="30"/>
        <v>2.4389999999999822E-2</v>
      </c>
      <c r="B444" s="119">
        <f t="shared" si="31"/>
        <v>2224.0412407923614</v>
      </c>
      <c r="C444" s="15">
        <f t="shared" si="29"/>
        <v>7.0379644511799597</v>
      </c>
    </row>
    <row r="445" spans="1:3" x14ac:dyDescent="0.4">
      <c r="A445" s="117">
        <f t="shared" si="30"/>
        <v>2.4399999999999821E-2</v>
      </c>
      <c r="B445" s="119">
        <f t="shared" si="31"/>
        <v>2231.0792052435413</v>
      </c>
      <c r="C445" s="15">
        <f t="shared" si="29"/>
        <v>7.0602324841497648</v>
      </c>
    </row>
    <row r="446" spans="1:3" x14ac:dyDescent="0.4">
      <c r="A446" s="117">
        <f t="shared" si="30"/>
        <v>2.4409999999999821E-2</v>
      </c>
      <c r="B446" s="119">
        <f t="shared" si="31"/>
        <v>2238.1394377276911</v>
      </c>
      <c r="C446" s="15">
        <f t="shared" si="29"/>
        <v>7.0825709503246799</v>
      </c>
    </row>
    <row r="447" spans="1:3" x14ac:dyDescent="0.4">
      <c r="A447" s="117">
        <f t="shared" si="30"/>
        <v>2.441999999999982E-2</v>
      </c>
      <c r="B447" s="119">
        <f t="shared" si="31"/>
        <v>2245.2220086780158</v>
      </c>
      <c r="C447" s="15">
        <f t="shared" si="29"/>
        <v>7.1049800723430963</v>
      </c>
    </row>
    <row r="448" spans="1:3" x14ac:dyDescent="0.4">
      <c r="A448" s="117">
        <f t="shared" si="30"/>
        <v>2.442999999999982E-2</v>
      </c>
      <c r="B448" s="119">
        <f t="shared" si="31"/>
        <v>2252.3269887503589</v>
      </c>
      <c r="C448" s="15">
        <f t="shared" si="29"/>
        <v>7.1274600735473541</v>
      </c>
    </row>
    <row r="449" spans="1:3" x14ac:dyDescent="0.4">
      <c r="A449" s="117">
        <f t="shared" si="30"/>
        <v>2.443999999999982E-2</v>
      </c>
      <c r="B449" s="119">
        <f t="shared" si="31"/>
        <v>2259.4544488239062</v>
      </c>
      <c r="C449" s="15">
        <f t="shared" si="29"/>
        <v>7.1500111779728286</v>
      </c>
    </row>
    <row r="450" spans="1:3" x14ac:dyDescent="0.4">
      <c r="A450" s="117">
        <f t="shared" si="30"/>
        <v>2.4449999999999819E-2</v>
      </c>
      <c r="B450" s="119">
        <f t="shared" si="31"/>
        <v>2266.604460001879</v>
      </c>
      <c r="C450" s="15">
        <f t="shared" si="29"/>
        <v>7.1726336103797621</v>
      </c>
    </row>
    <row r="451" spans="1:3" x14ac:dyDescent="0.4">
      <c r="A451" s="117">
        <f t="shared" si="30"/>
        <v>2.4459999999999819E-2</v>
      </c>
      <c r="B451" s="119">
        <f t="shared" si="31"/>
        <v>2273.7770936122588</v>
      </c>
      <c r="C451" s="15">
        <f t="shared" si="29"/>
        <v>7.1953275962168846</v>
      </c>
    </row>
    <row r="452" spans="1:3" x14ac:dyDescent="0.4">
      <c r="A452" s="117">
        <f t="shared" si="30"/>
        <v>2.4469999999999818E-2</v>
      </c>
      <c r="B452" s="119">
        <f t="shared" si="31"/>
        <v>2280.9724212084757</v>
      </c>
      <c r="C452" s="15">
        <f t="shared" si="29"/>
        <v>7.2180933616668881</v>
      </c>
    </row>
    <row r="453" spans="1:3" x14ac:dyDescent="0.4">
      <c r="A453" s="117">
        <f t="shared" si="30"/>
        <v>2.4479999999999818E-2</v>
      </c>
      <c r="B453" s="119">
        <f t="shared" si="31"/>
        <v>2288.1905145701426</v>
      </c>
      <c r="C453" s="15">
        <f t="shared" ref="C453:C516" si="32">B454-B453</f>
        <v>7.240931133605045</v>
      </c>
    </row>
    <row r="454" spans="1:3" x14ac:dyDescent="0.4">
      <c r="A454" s="117">
        <f t="shared" si="30"/>
        <v>2.4489999999999817E-2</v>
      </c>
      <c r="B454" s="119">
        <f t="shared" si="31"/>
        <v>2295.4314457037476</v>
      </c>
      <c r="C454" s="15">
        <f t="shared" si="32"/>
        <v>7.2638411396433185</v>
      </c>
    </row>
    <row r="455" spans="1:3" x14ac:dyDescent="0.4">
      <c r="A455" s="117">
        <f t="shared" si="30"/>
        <v>2.4499999999999817E-2</v>
      </c>
      <c r="B455" s="119">
        <f t="shared" si="31"/>
        <v>2302.6952868433909</v>
      </c>
      <c r="C455" s="15">
        <f t="shared" si="32"/>
        <v>7.2868236080917086</v>
      </c>
    </row>
    <row r="456" spans="1:3" x14ac:dyDescent="0.4">
      <c r="A456" s="117">
        <f t="shared" si="30"/>
        <v>2.4509999999999817E-2</v>
      </c>
      <c r="B456" s="119">
        <f t="shared" si="31"/>
        <v>2309.9821104514826</v>
      </c>
      <c r="C456" s="15">
        <f t="shared" si="32"/>
        <v>7.3098787680023634</v>
      </c>
    </row>
    <row r="457" spans="1:3" x14ac:dyDescent="0.4">
      <c r="A457" s="117">
        <f t="shared" si="30"/>
        <v>2.4519999999999816E-2</v>
      </c>
      <c r="B457" s="119">
        <f t="shared" si="31"/>
        <v>2317.291989219485</v>
      </c>
      <c r="C457" s="15">
        <f t="shared" si="32"/>
        <v>7.3330068491300153</v>
      </c>
    </row>
    <row r="458" spans="1:3" x14ac:dyDescent="0.4">
      <c r="A458" s="117">
        <f t="shared" si="30"/>
        <v>2.4529999999999816E-2</v>
      </c>
      <c r="B458" s="119">
        <f t="shared" si="31"/>
        <v>2324.624996068615</v>
      </c>
      <c r="C458" s="15">
        <f t="shared" si="32"/>
        <v>7.356208081965633</v>
      </c>
    </row>
    <row r="459" spans="1:3" x14ac:dyDescent="0.4">
      <c r="A459" s="117">
        <f t="shared" si="30"/>
        <v>2.4539999999999815E-2</v>
      </c>
      <c r="B459" s="119">
        <f t="shared" si="31"/>
        <v>2331.9812041505807</v>
      </c>
      <c r="C459" s="15">
        <f t="shared" si="32"/>
        <v>7.3794826977318735</v>
      </c>
    </row>
    <row r="460" spans="1:3" x14ac:dyDescent="0.4">
      <c r="A460" s="117">
        <f t="shared" si="30"/>
        <v>2.4549999999999815E-2</v>
      </c>
      <c r="B460" s="119">
        <f t="shared" si="31"/>
        <v>2339.3606868483125</v>
      </c>
      <c r="C460" s="15">
        <f t="shared" si="32"/>
        <v>7.4028309283680755</v>
      </c>
    </row>
    <row r="461" spans="1:3" x14ac:dyDescent="0.4">
      <c r="A461" s="117">
        <f t="shared" si="30"/>
        <v>2.4559999999999815E-2</v>
      </c>
      <c r="B461" s="119">
        <f t="shared" si="31"/>
        <v>2346.7635177766806</v>
      </c>
      <c r="C461" s="15">
        <f t="shared" si="32"/>
        <v>7.4262530065598185</v>
      </c>
    </row>
    <row r="462" spans="1:3" x14ac:dyDescent="0.4">
      <c r="A462" s="117">
        <f t="shared" si="30"/>
        <v>2.4569999999999814E-2</v>
      </c>
      <c r="B462" s="119">
        <f t="shared" si="31"/>
        <v>2354.1897707832404</v>
      </c>
      <c r="C462" s="15">
        <f t="shared" si="32"/>
        <v>7.449749165713456</v>
      </c>
    </row>
    <row r="463" spans="1:3" x14ac:dyDescent="0.4">
      <c r="A463" s="117">
        <f t="shared" si="30"/>
        <v>2.4579999999999814E-2</v>
      </c>
      <c r="B463" s="119">
        <f t="shared" si="31"/>
        <v>2361.6395199489539</v>
      </c>
      <c r="C463" s="15">
        <f t="shared" si="32"/>
        <v>7.4733196399870394</v>
      </c>
    </row>
    <row r="464" spans="1:3" x14ac:dyDescent="0.4">
      <c r="A464" s="117">
        <f t="shared" si="30"/>
        <v>2.4589999999999813E-2</v>
      </c>
      <c r="B464" s="119">
        <f t="shared" si="31"/>
        <v>2369.1128395889409</v>
      </c>
      <c r="C464" s="15">
        <f t="shared" si="32"/>
        <v>7.4969646642607586</v>
      </c>
    </row>
    <row r="465" spans="1:3" x14ac:dyDescent="0.4">
      <c r="A465" s="117">
        <f t="shared" si="30"/>
        <v>2.4599999999999813E-2</v>
      </c>
      <c r="B465" s="119">
        <f t="shared" si="31"/>
        <v>2376.6098042532017</v>
      </c>
      <c r="C465" s="15">
        <f t="shared" si="32"/>
        <v>7.5206844741742316</v>
      </c>
    </row>
    <row r="466" spans="1:3" x14ac:dyDescent="0.4">
      <c r="A466" s="117">
        <f t="shared" si="30"/>
        <v>2.4609999999999813E-2</v>
      </c>
      <c r="B466" s="119">
        <f t="shared" si="31"/>
        <v>2384.1304887273759</v>
      </c>
      <c r="C466" s="15">
        <f t="shared" si="32"/>
        <v>7.5444793060928532</v>
      </c>
    </row>
    <row r="467" spans="1:3" x14ac:dyDescent="0.4">
      <c r="A467" s="117">
        <f t="shared" si="30"/>
        <v>2.4619999999999812E-2</v>
      </c>
      <c r="B467" s="119">
        <f t="shared" si="31"/>
        <v>2391.6749680334688</v>
      </c>
      <c r="C467" s="15">
        <f t="shared" si="32"/>
        <v>7.5683493971455391</v>
      </c>
    </row>
    <row r="468" spans="1:3" x14ac:dyDescent="0.4">
      <c r="A468" s="117">
        <f t="shared" si="30"/>
        <v>2.4629999999999812E-2</v>
      </c>
      <c r="B468" s="119">
        <f t="shared" si="31"/>
        <v>2399.2433174306143</v>
      </c>
      <c r="C468" s="15">
        <f t="shared" si="32"/>
        <v>7.5922949851960766</v>
      </c>
    </row>
    <row r="469" spans="1:3" x14ac:dyDescent="0.4">
      <c r="A469" s="117">
        <f t="shared" si="30"/>
        <v>2.4639999999999811E-2</v>
      </c>
      <c r="B469" s="119">
        <f t="shared" si="31"/>
        <v>2406.8356124158104</v>
      </c>
      <c r="C469" s="15">
        <f t="shared" si="32"/>
        <v>7.6163163088626789</v>
      </c>
    </row>
    <row r="470" spans="1:3" x14ac:dyDescent="0.4">
      <c r="A470" s="117">
        <f t="shared" si="30"/>
        <v>2.4649999999999811E-2</v>
      </c>
      <c r="B470" s="119">
        <f t="shared" si="31"/>
        <v>2414.4519287246731</v>
      </c>
      <c r="C470" s="15">
        <f t="shared" si="32"/>
        <v>7.6404136075238966</v>
      </c>
    </row>
    <row r="471" spans="1:3" x14ac:dyDescent="0.4">
      <c r="A471" s="117">
        <f t="shared" si="30"/>
        <v>2.4659999999999811E-2</v>
      </c>
      <c r="B471" s="119">
        <f t="shared" si="31"/>
        <v>2422.0923423321969</v>
      </c>
      <c r="C471" s="15">
        <f t="shared" si="32"/>
        <v>7.6645871213008832</v>
      </c>
    </row>
    <row r="472" spans="1:3" x14ac:dyDescent="0.4">
      <c r="A472" s="117">
        <f t="shared" si="30"/>
        <v>2.466999999999981E-2</v>
      </c>
      <c r="B472" s="119">
        <f t="shared" si="31"/>
        <v>2429.7569294534978</v>
      </c>
      <c r="C472" s="15">
        <f t="shared" si="32"/>
        <v>7.6888370910878621</v>
      </c>
    </row>
    <row r="473" spans="1:3" x14ac:dyDescent="0.4">
      <c r="A473" s="117">
        <f t="shared" si="30"/>
        <v>2.467999999999981E-2</v>
      </c>
      <c r="B473" s="119">
        <f t="shared" si="31"/>
        <v>2437.4457665445857</v>
      </c>
      <c r="C473" s="15">
        <f t="shared" si="32"/>
        <v>7.7131637585230237</v>
      </c>
    </row>
    <row r="474" spans="1:3" x14ac:dyDescent="0.4">
      <c r="A474" s="117">
        <f t="shared" si="30"/>
        <v>2.4689999999999809E-2</v>
      </c>
      <c r="B474" s="119">
        <f t="shared" si="31"/>
        <v>2445.1589303031087</v>
      </c>
      <c r="C474" s="15">
        <f t="shared" si="32"/>
        <v>7.7375673660235407</v>
      </c>
    </row>
    <row r="475" spans="1:3" x14ac:dyDescent="0.4">
      <c r="A475" s="117">
        <f t="shared" si="30"/>
        <v>2.4699999999999809E-2</v>
      </c>
      <c r="B475" s="119">
        <f t="shared" si="31"/>
        <v>2452.8964976691323</v>
      </c>
      <c r="C475" s="15">
        <f t="shared" si="32"/>
        <v>7.7620481567550996</v>
      </c>
    </row>
    <row r="476" spans="1:3" x14ac:dyDescent="0.4">
      <c r="A476" s="117">
        <f t="shared" si="30"/>
        <v>2.4709999999999809E-2</v>
      </c>
      <c r="B476" s="119">
        <f t="shared" si="31"/>
        <v>2460.6585458258874</v>
      </c>
      <c r="C476" s="15">
        <f t="shared" si="32"/>
        <v>7.786606374668736</v>
      </c>
    </row>
    <row r="477" spans="1:3" x14ac:dyDescent="0.4">
      <c r="A477" s="117">
        <f t="shared" si="30"/>
        <v>2.4719999999999808E-2</v>
      </c>
      <c r="B477" s="119">
        <f t="shared" si="31"/>
        <v>2468.4451522005561</v>
      </c>
      <c r="C477" s="15">
        <f t="shared" si="32"/>
        <v>7.8112422644667276</v>
      </c>
    </row>
    <row r="478" spans="1:3" x14ac:dyDescent="0.4">
      <c r="A478" s="117">
        <f t="shared" si="30"/>
        <v>2.4729999999999808E-2</v>
      </c>
      <c r="B478" s="119">
        <f t="shared" si="31"/>
        <v>2476.2563944650228</v>
      </c>
      <c r="C478" s="15">
        <f t="shared" si="32"/>
        <v>7.8359560716417036</v>
      </c>
    </row>
    <row r="479" spans="1:3" x14ac:dyDescent="0.4">
      <c r="A479" s="117">
        <f t="shared" si="30"/>
        <v>2.4739999999999807E-2</v>
      </c>
      <c r="B479" s="119">
        <f t="shared" si="31"/>
        <v>2484.0923505366645</v>
      </c>
      <c r="C479" s="15">
        <f t="shared" si="32"/>
        <v>7.8607480424461755</v>
      </c>
    </row>
    <row r="480" spans="1:3" x14ac:dyDescent="0.4">
      <c r="A480" s="117">
        <f t="shared" si="30"/>
        <v>2.4749999999999807E-2</v>
      </c>
      <c r="B480" s="119">
        <f t="shared" si="31"/>
        <v>2491.9530985791107</v>
      </c>
      <c r="C480" s="15">
        <f t="shared" si="32"/>
        <v>7.8856184239161848</v>
      </c>
    </row>
    <row r="481" spans="1:3" x14ac:dyDescent="0.4">
      <c r="A481" s="117">
        <f t="shared" si="30"/>
        <v>2.4759999999999806E-2</v>
      </c>
      <c r="B481" s="119">
        <f t="shared" si="31"/>
        <v>2499.8387170030269</v>
      </c>
      <c r="C481" s="15">
        <f t="shared" si="32"/>
        <v>7.9105674638726668</v>
      </c>
    </row>
    <row r="482" spans="1:3" x14ac:dyDescent="0.4">
      <c r="A482" s="117">
        <f t="shared" si="30"/>
        <v>2.4769999999999806E-2</v>
      </c>
      <c r="B482" s="119">
        <f t="shared" si="31"/>
        <v>2507.7492844668996</v>
      </c>
      <c r="C482" s="15">
        <f t="shared" si="32"/>
        <v>7.9355954109064442</v>
      </c>
    </row>
    <row r="483" spans="1:3" x14ac:dyDescent="0.4">
      <c r="A483" s="117">
        <f t="shared" si="30"/>
        <v>2.4779999999999806E-2</v>
      </c>
      <c r="B483" s="119">
        <f t="shared" si="31"/>
        <v>2515.684879877806</v>
      </c>
      <c r="C483" s="15">
        <f t="shared" si="32"/>
        <v>7.9607025144059662</v>
      </c>
    </row>
    <row r="484" spans="1:3" x14ac:dyDescent="0.4">
      <c r="A484" s="117">
        <f t="shared" ref="A484:A547" si="33">A483+0.00001</f>
        <v>2.4789999999999805E-2</v>
      </c>
      <c r="B484" s="119">
        <f t="shared" si="31"/>
        <v>2523.645582392212</v>
      </c>
      <c r="C484" s="15">
        <f t="shared" si="32"/>
        <v>7.9858890245341172</v>
      </c>
    </row>
    <row r="485" spans="1:3" x14ac:dyDescent="0.4">
      <c r="A485" s="117">
        <f t="shared" si="33"/>
        <v>2.4799999999999805E-2</v>
      </c>
      <c r="B485" s="119">
        <f t="shared" si="31"/>
        <v>2531.6314714167461</v>
      </c>
      <c r="C485" s="15">
        <f t="shared" si="32"/>
        <v>8.0111551922564104</v>
      </c>
    </row>
    <row r="486" spans="1:3" x14ac:dyDescent="0.4">
      <c r="A486" s="117">
        <f t="shared" si="33"/>
        <v>2.4809999999999804E-2</v>
      </c>
      <c r="B486" s="119">
        <f t="shared" si="31"/>
        <v>2539.6426266090025</v>
      </c>
      <c r="C486" s="15">
        <f t="shared" si="32"/>
        <v>8.0365012693164317</v>
      </c>
    </row>
    <row r="487" spans="1:3" x14ac:dyDescent="0.4">
      <c r="A487" s="117">
        <f t="shared" si="33"/>
        <v>2.4819999999999804E-2</v>
      </c>
      <c r="B487" s="119">
        <f t="shared" si="31"/>
        <v>2547.6791278783189</v>
      </c>
      <c r="C487" s="15">
        <f t="shared" si="32"/>
        <v>8.0619275082667627</v>
      </c>
    </row>
    <row r="488" spans="1:3" x14ac:dyDescent="0.4">
      <c r="A488" s="117">
        <f t="shared" si="33"/>
        <v>2.4829999999999804E-2</v>
      </c>
      <c r="B488" s="119">
        <f t="shared" si="31"/>
        <v>2555.7410553865857</v>
      </c>
      <c r="C488" s="15">
        <f t="shared" si="32"/>
        <v>8.0874341624430599</v>
      </c>
    </row>
    <row r="489" spans="1:3" x14ac:dyDescent="0.4">
      <c r="A489" s="117">
        <f t="shared" si="33"/>
        <v>2.4839999999999803E-2</v>
      </c>
      <c r="B489" s="119">
        <f t="shared" si="31"/>
        <v>2563.8284895490287</v>
      </c>
      <c r="C489" s="15">
        <f t="shared" si="32"/>
        <v>8.1130214859877015</v>
      </c>
    </row>
    <row r="490" spans="1:3" x14ac:dyDescent="0.4">
      <c r="A490" s="117">
        <f t="shared" si="33"/>
        <v>2.4849999999999803E-2</v>
      </c>
      <c r="B490" s="119">
        <f t="shared" si="31"/>
        <v>2571.9415110350164</v>
      </c>
      <c r="C490" s="15">
        <f t="shared" si="32"/>
        <v>8.1386897338506969</v>
      </c>
    </row>
    <row r="491" spans="1:3" x14ac:dyDescent="0.4">
      <c r="A491" s="117">
        <f t="shared" si="33"/>
        <v>2.4859999999999802E-2</v>
      </c>
      <c r="B491" s="119">
        <f t="shared" si="31"/>
        <v>2580.0802007688671</v>
      </c>
      <c r="C491" s="15">
        <f t="shared" si="32"/>
        <v>8.1644391617705878</v>
      </c>
    </row>
    <row r="492" spans="1:3" x14ac:dyDescent="0.4">
      <c r="A492" s="117">
        <f t="shared" si="33"/>
        <v>2.4869999999999802E-2</v>
      </c>
      <c r="B492" s="119">
        <f t="shared" si="31"/>
        <v>2588.2446399306377</v>
      </c>
      <c r="C492" s="15">
        <f t="shared" si="32"/>
        <v>8.1902700263121915</v>
      </c>
    </row>
    <row r="493" spans="1:3" x14ac:dyDescent="0.4">
      <c r="A493" s="117">
        <f t="shared" si="33"/>
        <v>2.4879999999999802E-2</v>
      </c>
      <c r="B493" s="119">
        <f t="shared" si="31"/>
        <v>2596.4349099569499</v>
      </c>
      <c r="C493" s="15">
        <f t="shared" si="32"/>
        <v>8.216182584831131</v>
      </c>
    </row>
    <row r="494" spans="1:3" x14ac:dyDescent="0.4">
      <c r="A494" s="117">
        <f t="shared" si="33"/>
        <v>2.4889999999999801E-2</v>
      </c>
      <c r="B494" s="119">
        <f t="shared" si="31"/>
        <v>2604.6510925417811</v>
      </c>
      <c r="C494" s="15">
        <f t="shared" si="32"/>
        <v>8.2421770955129432</v>
      </c>
    </row>
    <row r="495" spans="1:3" x14ac:dyDescent="0.4">
      <c r="A495" s="117">
        <f t="shared" si="33"/>
        <v>2.4899999999999801E-2</v>
      </c>
      <c r="B495" s="119">
        <f t="shared" si="31"/>
        <v>2612.893269637294</v>
      </c>
      <c r="C495" s="15">
        <f t="shared" si="32"/>
        <v>8.2682538173412468</v>
      </c>
    </row>
    <row r="496" spans="1:3" x14ac:dyDescent="0.4">
      <c r="A496" s="117">
        <f t="shared" si="33"/>
        <v>2.49099999999998E-2</v>
      </c>
      <c r="B496" s="119">
        <f t="shared" si="31"/>
        <v>2621.1615234546352</v>
      </c>
      <c r="C496" s="15">
        <f t="shared" si="32"/>
        <v>8.2944130101323026</v>
      </c>
    </row>
    <row r="497" spans="1:3" x14ac:dyDescent="0.4">
      <c r="A497" s="117">
        <f t="shared" si="33"/>
        <v>2.49199999999998E-2</v>
      </c>
      <c r="B497" s="119">
        <f t="shared" si="31"/>
        <v>2629.4559364647675</v>
      </c>
      <c r="C497" s="15">
        <f t="shared" si="32"/>
        <v>8.3206549345072744</v>
      </c>
    </row>
    <row r="498" spans="1:3" x14ac:dyDescent="0.4">
      <c r="A498" s="117">
        <f t="shared" si="33"/>
        <v>2.49299999999998E-2</v>
      </c>
      <c r="B498" s="119">
        <f t="shared" ref="B498:B561" si="34">$B$2/(($B$2-1)*EXP(-$A498*$G$5)+1)</f>
        <v>2637.7765913992748</v>
      </c>
      <c r="C498" s="15">
        <f t="shared" si="32"/>
        <v>8.346979851926335</v>
      </c>
    </row>
    <row r="499" spans="1:3" x14ac:dyDescent="0.4">
      <c r="A499" s="117">
        <f t="shared" si="33"/>
        <v>2.4939999999999799E-2</v>
      </c>
      <c r="B499" s="119">
        <f t="shared" si="34"/>
        <v>2646.1235712512012</v>
      </c>
      <c r="C499" s="15">
        <f t="shared" si="32"/>
        <v>8.3733880246568333</v>
      </c>
    </row>
    <row r="500" spans="1:3" x14ac:dyDescent="0.4">
      <c r="A500" s="117">
        <f t="shared" si="33"/>
        <v>2.4949999999999799E-2</v>
      </c>
      <c r="B500" s="119">
        <f t="shared" si="34"/>
        <v>2654.496959275858</v>
      </c>
      <c r="C500" s="15">
        <f t="shared" si="32"/>
        <v>8.3998797158037632</v>
      </c>
    </row>
    <row r="501" spans="1:3" x14ac:dyDescent="0.4">
      <c r="A501" s="117">
        <f t="shared" si="33"/>
        <v>2.4959999999999798E-2</v>
      </c>
      <c r="B501" s="119">
        <f t="shared" si="34"/>
        <v>2662.8968389916618</v>
      </c>
      <c r="C501" s="15">
        <f t="shared" si="32"/>
        <v>8.4264551893088537</v>
      </c>
    </row>
    <row r="502" spans="1:3" x14ac:dyDescent="0.4">
      <c r="A502" s="117">
        <f t="shared" si="33"/>
        <v>2.4969999999999798E-2</v>
      </c>
      <c r="B502" s="119">
        <f t="shared" si="34"/>
        <v>2671.3232941809706</v>
      </c>
      <c r="C502" s="15">
        <f t="shared" si="32"/>
        <v>8.4531147099273767</v>
      </c>
    </row>
    <row r="503" spans="1:3" x14ac:dyDescent="0.4">
      <c r="A503" s="117">
        <f t="shared" si="33"/>
        <v>2.4979999999999798E-2</v>
      </c>
      <c r="B503" s="119">
        <f t="shared" si="34"/>
        <v>2679.776408890898</v>
      </c>
      <c r="C503" s="15">
        <f t="shared" si="32"/>
        <v>8.4798585432727123</v>
      </c>
    </row>
    <row r="504" spans="1:3" x14ac:dyDescent="0.4">
      <c r="A504" s="117">
        <f t="shared" si="33"/>
        <v>2.4989999999999797E-2</v>
      </c>
      <c r="B504" s="119">
        <f t="shared" si="34"/>
        <v>2688.2562674341707</v>
      </c>
      <c r="C504" s="15">
        <f t="shared" si="32"/>
        <v>8.5066869557749669</v>
      </c>
    </row>
    <row r="505" spans="1:3" x14ac:dyDescent="0.4">
      <c r="A505" s="117">
        <f t="shared" si="33"/>
        <v>2.4999999999999797E-2</v>
      </c>
      <c r="B505" s="119">
        <f t="shared" si="34"/>
        <v>2696.7629543899457</v>
      </c>
      <c r="C505" s="15">
        <f t="shared" si="32"/>
        <v>8.5336002147232648</v>
      </c>
    </row>
    <row r="506" spans="1:3" x14ac:dyDescent="0.4">
      <c r="A506" s="117">
        <f t="shared" si="33"/>
        <v>2.5009999999999796E-2</v>
      </c>
      <c r="B506" s="119">
        <f t="shared" si="34"/>
        <v>2705.2965546046689</v>
      </c>
      <c r="C506" s="15">
        <f t="shared" si="32"/>
        <v>8.560598588234825</v>
      </c>
    </row>
    <row r="507" spans="1:3" x14ac:dyDescent="0.4">
      <c r="A507" s="117">
        <f t="shared" si="33"/>
        <v>2.5019999999999796E-2</v>
      </c>
      <c r="B507" s="119">
        <f t="shared" si="34"/>
        <v>2713.8571531929038</v>
      </c>
      <c r="C507" s="15">
        <f t="shared" si="32"/>
        <v>8.5876823452863391</v>
      </c>
    </row>
    <row r="508" spans="1:3" x14ac:dyDescent="0.4">
      <c r="A508" s="117">
        <f t="shared" si="33"/>
        <v>2.5029999999999795E-2</v>
      </c>
      <c r="B508" s="119">
        <f t="shared" si="34"/>
        <v>2722.4448355381901</v>
      </c>
      <c r="C508" s="15">
        <f t="shared" si="32"/>
        <v>8.6148517556885054</v>
      </c>
    </row>
    <row r="509" spans="1:3" x14ac:dyDescent="0.4">
      <c r="A509" s="117">
        <f t="shared" si="33"/>
        <v>2.5039999999999795E-2</v>
      </c>
      <c r="B509" s="119">
        <f t="shared" si="34"/>
        <v>2731.0596872938786</v>
      </c>
      <c r="C509" s="15">
        <f t="shared" si="32"/>
        <v>8.6421070901224084</v>
      </c>
    </row>
    <row r="510" spans="1:3" x14ac:dyDescent="0.4">
      <c r="A510" s="117">
        <f t="shared" si="33"/>
        <v>2.5049999999999795E-2</v>
      </c>
      <c r="B510" s="119">
        <f t="shared" si="34"/>
        <v>2739.701794384001</v>
      </c>
      <c r="C510" s="15">
        <f t="shared" si="32"/>
        <v>8.6694486201022301</v>
      </c>
    </row>
    <row r="511" spans="1:3" x14ac:dyDescent="0.4">
      <c r="A511" s="117">
        <f t="shared" si="33"/>
        <v>2.5059999999999794E-2</v>
      </c>
      <c r="B511" s="119">
        <f t="shared" si="34"/>
        <v>2748.3712430041032</v>
      </c>
      <c r="C511" s="15">
        <f t="shared" si="32"/>
        <v>8.6968766180107195</v>
      </c>
    </row>
    <row r="512" spans="1:3" x14ac:dyDescent="0.4">
      <c r="A512" s="117">
        <f t="shared" si="33"/>
        <v>2.5069999999999794E-2</v>
      </c>
      <c r="B512" s="119">
        <f t="shared" si="34"/>
        <v>2757.068119622114</v>
      </c>
      <c r="C512" s="15">
        <f t="shared" si="32"/>
        <v>8.7243913570946461</v>
      </c>
    </row>
    <row r="513" spans="1:3" x14ac:dyDescent="0.4">
      <c r="A513" s="117">
        <f t="shared" si="33"/>
        <v>2.5079999999999793E-2</v>
      </c>
      <c r="B513" s="119">
        <f t="shared" si="34"/>
        <v>2765.7925109792086</v>
      </c>
      <c r="C513" s="15">
        <f t="shared" si="32"/>
        <v>8.751993111446609</v>
      </c>
    </row>
    <row r="514" spans="1:3" x14ac:dyDescent="0.4">
      <c r="A514" s="117">
        <f t="shared" si="33"/>
        <v>2.5089999999999793E-2</v>
      </c>
      <c r="B514" s="119">
        <f t="shared" si="34"/>
        <v>2774.5445040906552</v>
      </c>
      <c r="C514" s="15">
        <f t="shared" si="32"/>
        <v>8.7796821560423268</v>
      </c>
    </row>
    <row r="515" spans="1:3" x14ac:dyDescent="0.4">
      <c r="A515" s="117">
        <f t="shared" si="33"/>
        <v>2.5099999999999793E-2</v>
      </c>
      <c r="B515" s="119">
        <f t="shared" si="34"/>
        <v>2783.3241862466975</v>
      </c>
      <c r="C515" s="15">
        <f t="shared" si="32"/>
        <v>8.8074587667088053</v>
      </c>
    </row>
    <row r="516" spans="1:3" x14ac:dyDescent="0.4">
      <c r="A516" s="117">
        <f t="shared" si="33"/>
        <v>2.5109999999999792E-2</v>
      </c>
      <c r="B516" s="119">
        <f t="shared" si="34"/>
        <v>2792.1316450134063</v>
      </c>
      <c r="C516" s="15">
        <f t="shared" si="32"/>
        <v>8.835323220158898</v>
      </c>
    </row>
    <row r="517" spans="1:3" x14ac:dyDescent="0.4">
      <c r="A517" s="117">
        <f t="shared" si="33"/>
        <v>2.5119999999999792E-2</v>
      </c>
      <c r="B517" s="119">
        <f t="shared" si="34"/>
        <v>2800.9669682335652</v>
      </c>
      <c r="C517" s="15">
        <f t="shared" ref="C517:C580" si="35">B518-B517</f>
        <v>8.8632757939612929</v>
      </c>
    </row>
    <row r="518" spans="1:3" x14ac:dyDescent="0.4">
      <c r="A518" s="117">
        <f t="shared" si="33"/>
        <v>2.5129999999999791E-2</v>
      </c>
      <c r="B518" s="119">
        <f t="shared" si="34"/>
        <v>2809.8302440275265</v>
      </c>
      <c r="C518" s="15">
        <f t="shared" si="35"/>
        <v>8.8913167665791661</v>
      </c>
    </row>
    <row r="519" spans="1:3" x14ac:dyDescent="0.4">
      <c r="A519" s="117">
        <f t="shared" si="33"/>
        <v>2.5139999999999791E-2</v>
      </c>
      <c r="B519" s="119">
        <f t="shared" si="34"/>
        <v>2818.7215607941057</v>
      </c>
      <c r="C519" s="15">
        <f t="shared" si="35"/>
        <v>8.9194464173328925</v>
      </c>
    </row>
    <row r="520" spans="1:3" x14ac:dyDescent="0.4">
      <c r="A520" s="117">
        <f t="shared" si="33"/>
        <v>2.5149999999999791E-2</v>
      </c>
      <c r="B520" s="119">
        <f t="shared" si="34"/>
        <v>2827.6410072114386</v>
      </c>
      <c r="C520" s="15">
        <f t="shared" si="35"/>
        <v>8.9476650264487034</v>
      </c>
    </row>
    <row r="521" spans="1:3" x14ac:dyDescent="0.4">
      <c r="A521" s="117">
        <f t="shared" si="33"/>
        <v>2.515999999999979E-2</v>
      </c>
      <c r="B521" s="119">
        <f t="shared" si="34"/>
        <v>2836.5886722378873</v>
      </c>
      <c r="C521" s="15">
        <f t="shared" si="35"/>
        <v>8.9759728750136674</v>
      </c>
    </row>
    <row r="522" spans="1:3" x14ac:dyDescent="0.4">
      <c r="A522" s="117">
        <f t="shared" si="33"/>
        <v>2.516999999999979E-2</v>
      </c>
      <c r="B522" s="119">
        <f t="shared" si="34"/>
        <v>2845.564645112901</v>
      </c>
      <c r="C522" s="15">
        <f t="shared" si="35"/>
        <v>9.0043702450129786</v>
      </c>
    </row>
    <row r="523" spans="1:3" x14ac:dyDescent="0.4">
      <c r="A523" s="117">
        <f t="shared" si="33"/>
        <v>2.5179999999999789E-2</v>
      </c>
      <c r="B523" s="119">
        <f t="shared" si="34"/>
        <v>2854.5690153579139</v>
      </c>
      <c r="C523" s="15">
        <f t="shared" si="35"/>
        <v>9.0328574193285931</v>
      </c>
    </row>
    <row r="524" spans="1:3" x14ac:dyDescent="0.4">
      <c r="A524" s="117">
        <f t="shared" si="33"/>
        <v>2.5189999999999789E-2</v>
      </c>
      <c r="B524" s="119">
        <f t="shared" si="34"/>
        <v>2863.6018727772425</v>
      </c>
      <c r="C524" s="15">
        <f t="shared" si="35"/>
        <v>9.0614346817123987</v>
      </c>
    </row>
    <row r="525" spans="1:3" x14ac:dyDescent="0.4">
      <c r="A525" s="117">
        <f t="shared" si="33"/>
        <v>2.5199999999999789E-2</v>
      </c>
      <c r="B525" s="119">
        <f t="shared" si="34"/>
        <v>2872.6633074589549</v>
      </c>
      <c r="C525" s="15">
        <f t="shared" si="35"/>
        <v>9.0901023168416941</v>
      </c>
    </row>
    <row r="526" spans="1:3" x14ac:dyDescent="0.4">
      <c r="A526" s="117">
        <f t="shared" si="33"/>
        <v>2.5209999999999788E-2</v>
      </c>
      <c r="B526" s="119">
        <f t="shared" si="34"/>
        <v>2881.7534097757966</v>
      </c>
      <c r="C526" s="15">
        <f t="shared" si="35"/>
        <v>9.1188606102587073</v>
      </c>
    </row>
    <row r="527" spans="1:3" x14ac:dyDescent="0.4">
      <c r="A527" s="117">
        <f t="shared" si="33"/>
        <v>2.5219999999999788E-2</v>
      </c>
      <c r="B527" s="119">
        <f t="shared" si="34"/>
        <v>2890.8722703860553</v>
      </c>
      <c r="C527" s="15">
        <f t="shared" si="35"/>
        <v>9.1477098484392627</v>
      </c>
    </row>
    <row r="528" spans="1:3" x14ac:dyDescent="0.4">
      <c r="A528" s="117">
        <f t="shared" si="33"/>
        <v>2.5229999999999787E-2</v>
      </c>
      <c r="B528" s="119">
        <f t="shared" si="34"/>
        <v>2900.0199802344946</v>
      </c>
      <c r="C528" s="15">
        <f t="shared" si="35"/>
        <v>9.1766503187332091</v>
      </c>
    </row>
    <row r="529" spans="1:3" x14ac:dyDescent="0.4">
      <c r="A529" s="117">
        <f t="shared" si="33"/>
        <v>2.5239999999999787E-2</v>
      </c>
      <c r="B529" s="119">
        <f t="shared" si="34"/>
        <v>2909.1966305532278</v>
      </c>
      <c r="C529" s="15">
        <f t="shared" si="35"/>
        <v>9.2056823094217179</v>
      </c>
    </row>
    <row r="530" spans="1:3" x14ac:dyDescent="0.4">
      <c r="A530" s="117">
        <f t="shared" si="33"/>
        <v>2.5249999999999787E-2</v>
      </c>
      <c r="B530" s="119">
        <f t="shared" si="34"/>
        <v>2918.4023128626495</v>
      </c>
      <c r="C530" s="15">
        <f t="shared" si="35"/>
        <v>9.2348061096736274</v>
      </c>
    </row>
    <row r="531" spans="1:3" x14ac:dyDescent="0.4">
      <c r="A531" s="117">
        <f t="shared" si="33"/>
        <v>2.5259999999999786E-2</v>
      </c>
      <c r="B531" s="119">
        <f t="shared" si="34"/>
        <v>2927.6371189723232</v>
      </c>
      <c r="C531" s="15">
        <f t="shared" si="35"/>
        <v>9.2640220095922814</v>
      </c>
    </row>
    <row r="532" spans="1:3" x14ac:dyDescent="0.4">
      <c r="A532" s="117">
        <f t="shared" si="33"/>
        <v>2.5269999999999786E-2</v>
      </c>
      <c r="B532" s="119">
        <f t="shared" si="34"/>
        <v>2936.9011409819154</v>
      </c>
      <c r="C532" s="15">
        <f t="shared" si="35"/>
        <v>9.2933303001736931</v>
      </c>
    </row>
    <row r="533" spans="1:3" x14ac:dyDescent="0.4">
      <c r="A533" s="117">
        <f t="shared" si="33"/>
        <v>2.5279999999999785E-2</v>
      </c>
      <c r="B533" s="119">
        <f t="shared" si="34"/>
        <v>2946.1944712820891</v>
      </c>
      <c r="C533" s="15">
        <f t="shared" si="35"/>
        <v>9.3227312733442886</v>
      </c>
    </row>
    <row r="534" spans="1:3" x14ac:dyDescent="0.4">
      <c r="A534" s="117">
        <f t="shared" si="33"/>
        <v>2.5289999999999785E-2</v>
      </c>
      <c r="B534" s="119">
        <f t="shared" si="34"/>
        <v>2955.5172025554334</v>
      </c>
      <c r="C534" s="15">
        <f t="shared" si="35"/>
        <v>9.352225221957724</v>
      </c>
    </row>
    <row r="535" spans="1:3" x14ac:dyDescent="0.4">
      <c r="A535" s="117">
        <f t="shared" si="33"/>
        <v>2.5299999999999784E-2</v>
      </c>
      <c r="B535" s="119">
        <f t="shared" si="34"/>
        <v>2964.8694277773911</v>
      </c>
      <c r="C535" s="15">
        <f t="shared" si="35"/>
        <v>9.3818124397712381</v>
      </c>
    </row>
    <row r="536" spans="1:3" x14ac:dyDescent="0.4">
      <c r="A536" s="117">
        <f t="shared" si="33"/>
        <v>2.5309999999999784E-2</v>
      </c>
      <c r="B536" s="119">
        <f t="shared" si="34"/>
        <v>2974.2512402171624</v>
      </c>
      <c r="C536" s="15">
        <f t="shared" si="35"/>
        <v>9.4114932214893088</v>
      </c>
    </row>
    <row r="537" spans="1:3" x14ac:dyDescent="0.4">
      <c r="A537" s="117">
        <f t="shared" si="33"/>
        <v>2.5319999999999784E-2</v>
      </c>
      <c r="B537" s="119">
        <f t="shared" si="34"/>
        <v>2983.6627334386517</v>
      </c>
      <c r="C537" s="15">
        <f t="shared" si="35"/>
        <v>9.441267862739096</v>
      </c>
    </row>
    <row r="538" spans="1:3" x14ac:dyDescent="0.4">
      <c r="A538" s="117">
        <f t="shared" si="33"/>
        <v>2.5329999999999783E-2</v>
      </c>
      <c r="B538" s="119">
        <f t="shared" si="34"/>
        <v>2993.1040013013908</v>
      </c>
      <c r="C538" s="15">
        <f t="shared" si="35"/>
        <v>9.4711366600631663</v>
      </c>
    </row>
    <row r="539" spans="1:3" x14ac:dyDescent="0.4">
      <c r="A539" s="117">
        <f t="shared" si="33"/>
        <v>2.5339999999999783E-2</v>
      </c>
      <c r="B539" s="119">
        <f t="shared" si="34"/>
        <v>3002.5751379614539</v>
      </c>
      <c r="C539" s="15">
        <f t="shared" si="35"/>
        <v>9.5010999109699696</v>
      </c>
    </row>
    <row r="540" spans="1:3" x14ac:dyDescent="0.4">
      <c r="A540" s="117">
        <f t="shared" si="33"/>
        <v>2.5349999999999782E-2</v>
      </c>
      <c r="B540" s="119">
        <f t="shared" si="34"/>
        <v>3012.0762378724239</v>
      </c>
      <c r="C540" s="15">
        <f t="shared" si="35"/>
        <v>9.5311579138856359</v>
      </c>
    </row>
    <row r="541" spans="1:3" x14ac:dyDescent="0.4">
      <c r="A541" s="117">
        <f t="shared" si="33"/>
        <v>2.5359999999999782E-2</v>
      </c>
      <c r="B541" s="119">
        <f t="shared" si="34"/>
        <v>3021.6073957863096</v>
      </c>
      <c r="C541" s="15">
        <f t="shared" si="35"/>
        <v>9.5613109681885362</v>
      </c>
    </row>
    <row r="542" spans="1:3" x14ac:dyDescent="0.4">
      <c r="A542" s="117">
        <f t="shared" si="33"/>
        <v>2.5369999999999782E-2</v>
      </c>
      <c r="B542" s="119">
        <f t="shared" si="34"/>
        <v>3031.1687067544981</v>
      </c>
      <c r="C542" s="15">
        <f t="shared" si="35"/>
        <v>9.5915593741792691</v>
      </c>
    </row>
    <row r="543" spans="1:3" x14ac:dyDescent="0.4">
      <c r="A543" s="117">
        <f t="shared" si="33"/>
        <v>2.5379999999999781E-2</v>
      </c>
      <c r="B543" s="119">
        <f t="shared" si="34"/>
        <v>3040.7602661286774</v>
      </c>
      <c r="C543" s="15">
        <f t="shared" si="35"/>
        <v>9.6219034331384137</v>
      </c>
    </row>
    <row r="544" spans="1:3" x14ac:dyDescent="0.4">
      <c r="A544" s="117">
        <f t="shared" si="33"/>
        <v>2.5389999999999781E-2</v>
      </c>
      <c r="B544" s="119">
        <f t="shared" si="34"/>
        <v>3050.3821695618158</v>
      </c>
      <c r="C544" s="15">
        <f t="shared" si="35"/>
        <v>9.6523434472801455</v>
      </c>
    </row>
    <row r="545" spans="1:3" x14ac:dyDescent="0.4">
      <c r="A545" s="117">
        <f t="shared" si="33"/>
        <v>2.539999999999978E-2</v>
      </c>
      <c r="B545" s="119">
        <f t="shared" si="34"/>
        <v>3060.0345130090959</v>
      </c>
      <c r="C545" s="15">
        <f t="shared" si="35"/>
        <v>9.6828797197554195</v>
      </c>
    </row>
    <row r="546" spans="1:3" x14ac:dyDescent="0.4">
      <c r="A546" s="117">
        <f t="shared" si="33"/>
        <v>2.540999999999978E-2</v>
      </c>
      <c r="B546" s="119">
        <f t="shared" si="34"/>
        <v>3069.7173927288513</v>
      </c>
      <c r="C546" s="15">
        <f t="shared" si="35"/>
        <v>9.713512554702902</v>
      </c>
    </row>
    <row r="547" spans="1:3" x14ac:dyDescent="0.4">
      <c r="A547" s="117">
        <f t="shared" si="33"/>
        <v>2.541999999999978E-2</v>
      </c>
      <c r="B547" s="119">
        <f t="shared" si="34"/>
        <v>3079.4309052835542</v>
      </c>
      <c r="C547" s="15">
        <f t="shared" si="35"/>
        <v>9.7442422572034957</v>
      </c>
    </row>
    <row r="548" spans="1:3" x14ac:dyDescent="0.4">
      <c r="A548" s="117">
        <f t="shared" ref="A548:A609" si="36">A547+0.00001</f>
        <v>2.5429999999999779E-2</v>
      </c>
      <c r="B548" s="119">
        <f t="shared" si="34"/>
        <v>3089.1751475407577</v>
      </c>
      <c r="C548" s="15">
        <f t="shared" si="35"/>
        <v>9.7750691333058057</v>
      </c>
    </row>
    <row r="549" spans="1:3" x14ac:dyDescent="0.4">
      <c r="A549" s="117">
        <f t="shared" si="36"/>
        <v>2.5439999999999779E-2</v>
      </c>
      <c r="B549" s="119">
        <f t="shared" si="34"/>
        <v>3098.9502166740635</v>
      </c>
      <c r="C549" s="15">
        <f t="shared" si="35"/>
        <v>9.805993490002038</v>
      </c>
    </row>
    <row r="550" spans="1:3" x14ac:dyDescent="0.4">
      <c r="A550" s="117">
        <f t="shared" si="36"/>
        <v>2.5449999999999778E-2</v>
      </c>
      <c r="B550" s="119">
        <f t="shared" si="34"/>
        <v>3108.7562101640656</v>
      </c>
      <c r="C550" s="15">
        <f t="shared" si="35"/>
        <v>9.8370156352884806</v>
      </c>
    </row>
    <row r="551" spans="1:3" x14ac:dyDescent="0.4">
      <c r="A551" s="117">
        <f t="shared" si="36"/>
        <v>2.5459999999999778E-2</v>
      </c>
      <c r="B551" s="119">
        <f t="shared" si="34"/>
        <v>3118.5932257993541</v>
      </c>
      <c r="C551" s="15">
        <f t="shared" si="35"/>
        <v>9.8681358781095696</v>
      </c>
    </row>
    <row r="552" spans="1:3" x14ac:dyDescent="0.4">
      <c r="A552" s="117">
        <f t="shared" si="36"/>
        <v>2.5469999999999778E-2</v>
      </c>
      <c r="B552" s="119">
        <f t="shared" si="34"/>
        <v>3128.4613616774636</v>
      </c>
      <c r="C552" s="15">
        <f t="shared" si="35"/>
        <v>9.8993545283956337</v>
      </c>
    </row>
    <row r="553" spans="1:3" x14ac:dyDescent="0.4">
      <c r="A553" s="117">
        <f t="shared" si="36"/>
        <v>2.5479999999999777E-2</v>
      </c>
      <c r="B553" s="119">
        <f t="shared" si="34"/>
        <v>3138.3607162058593</v>
      </c>
      <c r="C553" s="15">
        <f t="shared" si="35"/>
        <v>9.9306718970292422</v>
      </c>
    </row>
    <row r="554" spans="1:3" x14ac:dyDescent="0.4">
      <c r="A554" s="117">
        <f t="shared" si="36"/>
        <v>2.5489999999999777E-2</v>
      </c>
      <c r="B554" s="119">
        <f t="shared" si="34"/>
        <v>3148.2913881028885</v>
      </c>
      <c r="C554" s="15">
        <f t="shared" si="35"/>
        <v>9.9620882959102346</v>
      </c>
    </row>
    <row r="555" spans="1:3" x14ac:dyDescent="0.4">
      <c r="A555" s="117">
        <f t="shared" si="36"/>
        <v>2.5499999999999776E-2</v>
      </c>
      <c r="B555" s="119">
        <f t="shared" si="34"/>
        <v>3158.2534763987987</v>
      </c>
      <c r="C555" s="15">
        <f t="shared" si="35"/>
        <v>9.9936040379056976</v>
      </c>
    </row>
    <row r="556" spans="1:3" x14ac:dyDescent="0.4">
      <c r="A556" s="117">
        <f t="shared" si="36"/>
        <v>2.5509999999999776E-2</v>
      </c>
      <c r="B556" s="119">
        <f t="shared" si="34"/>
        <v>3168.2470804367044</v>
      </c>
      <c r="C556" s="15">
        <f t="shared" si="35"/>
        <v>10.025219436847692</v>
      </c>
    </row>
    <row r="557" spans="1:3" x14ac:dyDescent="0.4">
      <c r="A557" s="117">
        <f t="shared" si="36"/>
        <v>2.5519999999999776E-2</v>
      </c>
      <c r="B557" s="119">
        <f t="shared" si="34"/>
        <v>3178.2722998735521</v>
      </c>
      <c r="C557" s="15">
        <f t="shared" si="35"/>
        <v>10.056934807597372</v>
      </c>
    </row>
    <row r="558" spans="1:3" x14ac:dyDescent="0.4">
      <c r="A558" s="117">
        <f t="shared" si="36"/>
        <v>2.5529999999999775E-2</v>
      </c>
      <c r="B558" s="119">
        <f t="shared" si="34"/>
        <v>3188.3292346811495</v>
      </c>
      <c r="C558" s="15">
        <f t="shared" si="35"/>
        <v>10.088750465983139</v>
      </c>
    </row>
    <row r="559" spans="1:3" x14ac:dyDescent="0.4">
      <c r="A559" s="117">
        <f t="shared" si="36"/>
        <v>2.5539999999999775E-2</v>
      </c>
      <c r="B559" s="119">
        <f t="shared" si="34"/>
        <v>3198.4179851471326</v>
      </c>
      <c r="C559" s="15">
        <f t="shared" si="35"/>
        <v>10.120666728841115</v>
      </c>
    </row>
    <row r="560" spans="1:3" x14ac:dyDescent="0.4">
      <c r="A560" s="117">
        <f t="shared" si="36"/>
        <v>2.5549999999999774E-2</v>
      </c>
      <c r="B560" s="119">
        <f t="shared" si="34"/>
        <v>3208.5386518759738</v>
      </c>
      <c r="C560" s="15">
        <f t="shared" si="35"/>
        <v>10.152683913984674</v>
      </c>
    </row>
    <row r="561" spans="1:3" x14ac:dyDescent="0.4">
      <c r="A561" s="117">
        <f t="shared" si="36"/>
        <v>2.5559999999999774E-2</v>
      </c>
      <c r="B561" s="119">
        <f t="shared" si="34"/>
        <v>3218.6913357899584</v>
      </c>
      <c r="C561" s="15">
        <f t="shared" si="35"/>
        <v>10.184802340261285</v>
      </c>
    </row>
    <row r="562" spans="1:3" x14ac:dyDescent="0.4">
      <c r="A562" s="117">
        <f t="shared" si="36"/>
        <v>2.5569999999999773E-2</v>
      </c>
      <c r="B562" s="119">
        <f t="shared" ref="B562:B625" si="37">$B$2/(($B$2-1)*EXP(-$A562*$G$5)+1)</f>
        <v>3228.8761381302197</v>
      </c>
      <c r="C562" s="15">
        <f t="shared" si="35"/>
        <v>10.217022327504765</v>
      </c>
    </row>
    <row r="563" spans="1:3" x14ac:dyDescent="0.4">
      <c r="A563" s="117">
        <f t="shared" si="36"/>
        <v>2.5579999999999773E-2</v>
      </c>
      <c r="B563" s="119">
        <f t="shared" si="37"/>
        <v>3239.0931604577245</v>
      </c>
      <c r="C563" s="15">
        <f t="shared" si="35"/>
        <v>10.249344196565289</v>
      </c>
    </row>
    <row r="564" spans="1:3" x14ac:dyDescent="0.4">
      <c r="A564" s="117">
        <f t="shared" si="36"/>
        <v>2.5589999999999773E-2</v>
      </c>
      <c r="B564" s="119">
        <f t="shared" si="37"/>
        <v>3249.3425046542898</v>
      </c>
      <c r="C564" s="15">
        <f t="shared" si="35"/>
        <v>10.281768269284385</v>
      </c>
    </row>
    <row r="565" spans="1:3" x14ac:dyDescent="0.4">
      <c r="A565" s="117">
        <f t="shared" si="36"/>
        <v>2.5599999999999772E-2</v>
      </c>
      <c r="B565" s="119">
        <f t="shared" si="37"/>
        <v>3259.6242729235742</v>
      </c>
      <c r="C565" s="15">
        <f t="shared" si="35"/>
        <v>10.31429486854995</v>
      </c>
    </row>
    <row r="566" spans="1:3" x14ac:dyDescent="0.4">
      <c r="A566" s="117">
        <f t="shared" si="36"/>
        <v>2.5609999999999772E-2</v>
      </c>
      <c r="B566" s="119">
        <f t="shared" si="37"/>
        <v>3269.9385677921241</v>
      </c>
      <c r="C566" s="15">
        <f t="shared" si="35"/>
        <v>10.346924318254878</v>
      </c>
    </row>
    <row r="567" spans="1:3" x14ac:dyDescent="0.4">
      <c r="A567" s="117">
        <f t="shared" si="36"/>
        <v>2.5619999999999771E-2</v>
      </c>
      <c r="B567" s="119">
        <f t="shared" si="37"/>
        <v>3280.285492110379</v>
      </c>
      <c r="C567" s="15">
        <f t="shared" si="35"/>
        <v>10.379656943292957</v>
      </c>
    </row>
    <row r="568" spans="1:3" x14ac:dyDescent="0.4">
      <c r="A568" s="117">
        <f t="shared" si="36"/>
        <v>2.5629999999999771E-2</v>
      </c>
      <c r="B568" s="119">
        <f t="shared" si="37"/>
        <v>3290.6651490536719</v>
      </c>
      <c r="C568" s="15">
        <f t="shared" si="35"/>
        <v>10.41249306961663</v>
      </c>
    </row>
    <row r="569" spans="1:3" x14ac:dyDescent="0.4">
      <c r="A569" s="117">
        <f t="shared" si="36"/>
        <v>2.5639999999999771E-2</v>
      </c>
      <c r="B569" s="119">
        <f t="shared" si="37"/>
        <v>3301.0776421232886</v>
      </c>
      <c r="C569" s="15">
        <f t="shared" si="35"/>
        <v>10.445433024185149</v>
      </c>
    </row>
    <row r="570" spans="1:3" x14ac:dyDescent="0.4">
      <c r="A570" s="117">
        <f t="shared" si="36"/>
        <v>2.564999999999977E-2</v>
      </c>
      <c r="B570" s="119">
        <f t="shared" si="37"/>
        <v>3311.5230751474737</v>
      </c>
      <c r="C570" s="15">
        <f t="shared" si="35"/>
        <v>10.478477135000503</v>
      </c>
    </row>
    <row r="571" spans="1:3" x14ac:dyDescent="0.4">
      <c r="A571" s="117">
        <f t="shared" si="36"/>
        <v>2.565999999999977E-2</v>
      </c>
      <c r="B571" s="119">
        <f t="shared" si="37"/>
        <v>3322.0015522824742</v>
      </c>
      <c r="C571" s="15">
        <f t="shared" si="35"/>
        <v>10.5116257310724</v>
      </c>
    </row>
    <row r="572" spans="1:3" x14ac:dyDescent="0.4">
      <c r="A572" s="117">
        <f t="shared" si="36"/>
        <v>2.5669999999999769E-2</v>
      </c>
      <c r="B572" s="119">
        <f t="shared" si="37"/>
        <v>3332.5131780135466</v>
      </c>
      <c r="C572" s="15">
        <f t="shared" si="35"/>
        <v>10.544879142486934</v>
      </c>
    </row>
    <row r="573" spans="1:3" x14ac:dyDescent="0.4">
      <c r="A573" s="117">
        <f t="shared" si="36"/>
        <v>2.5679999999999769E-2</v>
      </c>
      <c r="B573" s="119">
        <f t="shared" si="37"/>
        <v>3343.0580571560336</v>
      </c>
      <c r="C573" s="15">
        <f t="shared" si="35"/>
        <v>10.578237700342925</v>
      </c>
    </row>
    <row r="574" spans="1:3" x14ac:dyDescent="0.4">
      <c r="A574" s="117">
        <f t="shared" si="36"/>
        <v>2.5689999999999769E-2</v>
      </c>
      <c r="B574" s="119">
        <f t="shared" si="37"/>
        <v>3353.6362948563765</v>
      </c>
      <c r="C574" s="15">
        <f t="shared" si="35"/>
        <v>10.611701736800569</v>
      </c>
    </row>
    <row r="575" spans="1:3" x14ac:dyDescent="0.4">
      <c r="A575" s="117">
        <f t="shared" si="36"/>
        <v>2.5699999999999768E-2</v>
      </c>
      <c r="B575" s="119">
        <f t="shared" si="37"/>
        <v>3364.247996593177</v>
      </c>
      <c r="C575" s="15">
        <f t="shared" si="35"/>
        <v>10.64527158503688</v>
      </c>
    </row>
    <row r="576" spans="1:3" x14ac:dyDescent="0.4">
      <c r="A576" s="117">
        <f t="shared" si="36"/>
        <v>2.5709999999999768E-2</v>
      </c>
      <c r="B576" s="119">
        <f t="shared" si="37"/>
        <v>3374.8932681782139</v>
      </c>
      <c r="C576" s="15">
        <f t="shared" si="35"/>
        <v>10.678947579323449</v>
      </c>
    </row>
    <row r="577" spans="1:3" x14ac:dyDescent="0.4">
      <c r="A577" s="117">
        <f t="shared" si="36"/>
        <v>2.5719999999999767E-2</v>
      </c>
      <c r="B577" s="119">
        <f t="shared" si="37"/>
        <v>3385.5722157575374</v>
      </c>
      <c r="C577" s="15">
        <f t="shared" si="35"/>
        <v>10.712730054956864</v>
      </c>
    </row>
    <row r="578" spans="1:3" x14ac:dyDescent="0.4">
      <c r="A578" s="117">
        <f t="shared" si="36"/>
        <v>2.5729999999999767E-2</v>
      </c>
      <c r="B578" s="119">
        <f t="shared" si="37"/>
        <v>3396.2849458124942</v>
      </c>
      <c r="C578" s="15">
        <f t="shared" si="35"/>
        <v>10.746619348285094</v>
      </c>
    </row>
    <row r="579" spans="1:3" x14ac:dyDescent="0.4">
      <c r="A579" s="117">
        <f t="shared" si="36"/>
        <v>2.5739999999999767E-2</v>
      </c>
      <c r="B579" s="119">
        <f t="shared" si="37"/>
        <v>3407.0315651607793</v>
      </c>
      <c r="C579" s="15">
        <f t="shared" si="35"/>
        <v>10.78061579674295</v>
      </c>
    </row>
    <row r="580" spans="1:3" x14ac:dyDescent="0.4">
      <c r="A580" s="117">
        <f t="shared" si="36"/>
        <v>2.5749999999999766E-2</v>
      </c>
      <c r="B580" s="119">
        <f t="shared" si="37"/>
        <v>3417.8121809575223</v>
      </c>
      <c r="C580" s="15">
        <f t="shared" si="35"/>
        <v>10.814719738809345</v>
      </c>
    </row>
    <row r="581" spans="1:3" x14ac:dyDescent="0.4">
      <c r="A581" s="117">
        <f t="shared" si="36"/>
        <v>2.5759999999999766E-2</v>
      </c>
      <c r="B581" s="119">
        <f t="shared" si="37"/>
        <v>3428.6269006963316</v>
      </c>
      <c r="C581" s="15">
        <f t="shared" ref="C581:C644" si="38">B582-B581</f>
        <v>10.848931514041851</v>
      </c>
    </row>
    <row r="582" spans="1:3" x14ac:dyDescent="0.4">
      <c r="A582" s="117">
        <f t="shared" si="36"/>
        <v>2.5769999999999765E-2</v>
      </c>
      <c r="B582" s="119">
        <f t="shared" si="37"/>
        <v>3439.4758322103735</v>
      </c>
      <c r="C582" s="15">
        <f t="shared" si="38"/>
        <v>10.883251463043052</v>
      </c>
    </row>
    <row r="583" spans="1:3" x14ac:dyDescent="0.4">
      <c r="A583" s="117">
        <f t="shared" si="36"/>
        <v>2.5779999999999765E-2</v>
      </c>
      <c r="B583" s="119">
        <f t="shared" si="37"/>
        <v>3450.3590836734165</v>
      </c>
      <c r="C583" s="15">
        <f t="shared" si="38"/>
        <v>10.917679927527388</v>
      </c>
    </row>
    <row r="584" spans="1:3" x14ac:dyDescent="0.4">
      <c r="A584" s="117">
        <f t="shared" si="36"/>
        <v>2.5789999999999765E-2</v>
      </c>
      <c r="B584" s="119">
        <f t="shared" si="37"/>
        <v>3461.2767636009439</v>
      </c>
      <c r="C584" s="15">
        <f t="shared" si="38"/>
        <v>10.952217250267495</v>
      </c>
    </row>
    <row r="585" spans="1:3" x14ac:dyDescent="0.4">
      <c r="A585" s="117">
        <f t="shared" si="36"/>
        <v>2.5799999999999764E-2</v>
      </c>
      <c r="B585" s="119">
        <f t="shared" si="37"/>
        <v>3472.2289808512114</v>
      </c>
      <c r="C585" s="15">
        <f t="shared" si="38"/>
        <v>10.98686377509739</v>
      </c>
    </row>
    <row r="586" spans="1:3" x14ac:dyDescent="0.4">
      <c r="A586" s="117">
        <f t="shared" si="36"/>
        <v>2.5809999999999764E-2</v>
      </c>
      <c r="B586" s="119">
        <f t="shared" si="37"/>
        <v>3483.2158446263088</v>
      </c>
      <c r="C586" s="15">
        <f t="shared" si="38"/>
        <v>11.021619846974318</v>
      </c>
    </row>
    <row r="587" spans="1:3" x14ac:dyDescent="0.4">
      <c r="A587" s="117">
        <f t="shared" si="36"/>
        <v>2.5819999999999763E-2</v>
      </c>
      <c r="B587" s="119">
        <f t="shared" si="37"/>
        <v>3494.2374644732831</v>
      </c>
      <c r="C587" s="15">
        <f t="shared" si="38"/>
        <v>11.056485811915991</v>
      </c>
    </row>
    <row r="588" spans="1:3" x14ac:dyDescent="0.4">
      <c r="A588" s="117">
        <f t="shared" si="36"/>
        <v>2.5829999999999763E-2</v>
      </c>
      <c r="B588" s="119">
        <f t="shared" si="37"/>
        <v>3505.2939502851991</v>
      </c>
      <c r="C588" s="15">
        <f t="shared" si="38"/>
        <v>11.091462017042886</v>
      </c>
    </row>
    <row r="589" spans="1:3" x14ac:dyDescent="0.4">
      <c r="A589" s="117">
        <f t="shared" si="36"/>
        <v>2.5839999999999762E-2</v>
      </c>
      <c r="B589" s="119">
        <f t="shared" si="37"/>
        <v>3516.385412302242</v>
      </c>
      <c r="C589" s="15">
        <f t="shared" si="38"/>
        <v>11.12654881054641</v>
      </c>
    </row>
    <row r="590" spans="1:3" x14ac:dyDescent="0.4">
      <c r="A590" s="117">
        <f t="shared" si="36"/>
        <v>2.5849999999999762E-2</v>
      </c>
      <c r="B590" s="119">
        <f t="shared" si="37"/>
        <v>3527.5119611127884</v>
      </c>
      <c r="C590" s="15">
        <f t="shared" si="38"/>
        <v>11.161746541754383</v>
      </c>
    </row>
    <row r="591" spans="1:3" x14ac:dyDescent="0.4">
      <c r="A591" s="117">
        <f t="shared" si="36"/>
        <v>2.5859999999999762E-2</v>
      </c>
      <c r="B591" s="119">
        <f t="shared" si="37"/>
        <v>3538.6737076545428</v>
      </c>
      <c r="C591" s="15">
        <f t="shared" si="38"/>
        <v>11.197055561067373</v>
      </c>
    </row>
    <row r="592" spans="1:3" x14ac:dyDescent="0.4">
      <c r="A592" s="117">
        <f t="shared" si="36"/>
        <v>2.5869999999999761E-2</v>
      </c>
      <c r="B592" s="119">
        <f t="shared" si="37"/>
        <v>3549.8707632156102</v>
      </c>
      <c r="C592" s="15">
        <f t="shared" si="38"/>
        <v>11.232476220003264</v>
      </c>
    </row>
    <row r="593" spans="1:3" x14ac:dyDescent="0.4">
      <c r="A593" s="117">
        <f t="shared" si="36"/>
        <v>2.5879999999999761E-2</v>
      </c>
      <c r="B593" s="119">
        <f t="shared" si="37"/>
        <v>3561.1032394356134</v>
      </c>
      <c r="C593" s="15">
        <f t="shared" si="38"/>
        <v>11.26800887116633</v>
      </c>
    </row>
    <row r="594" spans="1:3" x14ac:dyDescent="0.4">
      <c r="A594" s="117">
        <f t="shared" si="36"/>
        <v>2.588999999999976E-2</v>
      </c>
      <c r="B594" s="119">
        <f t="shared" si="37"/>
        <v>3572.3712483067798</v>
      </c>
      <c r="C594" s="15">
        <f t="shared" si="38"/>
        <v>11.303653868306355</v>
      </c>
    </row>
    <row r="595" spans="1:3" x14ac:dyDescent="0.4">
      <c r="A595" s="117">
        <f t="shared" si="36"/>
        <v>2.589999999999976E-2</v>
      </c>
      <c r="B595" s="119">
        <f t="shared" si="37"/>
        <v>3583.6749021750861</v>
      </c>
      <c r="C595" s="15">
        <f t="shared" si="38"/>
        <v>11.339411566271338</v>
      </c>
    </row>
    <row r="596" spans="1:3" x14ac:dyDescent="0.4">
      <c r="A596" s="117">
        <f t="shared" si="36"/>
        <v>2.590999999999976E-2</v>
      </c>
      <c r="B596" s="119">
        <f t="shared" si="37"/>
        <v>3595.0143137413575</v>
      </c>
      <c r="C596" s="15">
        <f t="shared" si="38"/>
        <v>11.375282321007944</v>
      </c>
    </row>
    <row r="597" spans="1:3" x14ac:dyDescent="0.4">
      <c r="A597" s="117">
        <f t="shared" si="36"/>
        <v>2.5919999999999759E-2</v>
      </c>
      <c r="B597" s="119">
        <f t="shared" si="37"/>
        <v>3606.3895960623654</v>
      </c>
      <c r="C597" s="15">
        <f t="shared" si="38"/>
        <v>11.411266489623358</v>
      </c>
    </row>
    <row r="598" spans="1:3" x14ac:dyDescent="0.4">
      <c r="A598" s="117">
        <f t="shared" si="36"/>
        <v>2.5929999999999759E-2</v>
      </c>
      <c r="B598" s="119">
        <f t="shared" si="37"/>
        <v>3617.8008625519888</v>
      </c>
      <c r="C598" s="15">
        <f t="shared" si="38"/>
        <v>11.447364430325251</v>
      </c>
    </row>
    <row r="599" spans="1:3" x14ac:dyDescent="0.4">
      <c r="A599" s="117">
        <f t="shared" si="36"/>
        <v>2.5939999999999758E-2</v>
      </c>
      <c r="B599" s="119">
        <f t="shared" si="37"/>
        <v>3629.248226982314</v>
      </c>
      <c r="C599" s="15">
        <f t="shared" si="38"/>
        <v>11.483576502459528</v>
      </c>
    </row>
    <row r="600" spans="1:3" x14ac:dyDescent="0.4">
      <c r="A600" s="117">
        <f t="shared" si="36"/>
        <v>2.5949999999999758E-2</v>
      </c>
      <c r="B600" s="119">
        <f t="shared" si="37"/>
        <v>3640.7318034847735</v>
      </c>
      <c r="C600" s="15">
        <f t="shared" si="38"/>
        <v>11.519903066485313</v>
      </c>
    </row>
    <row r="601" spans="1:3" x14ac:dyDescent="0.4">
      <c r="A601" s="117">
        <f t="shared" si="36"/>
        <v>2.5959999999999758E-2</v>
      </c>
      <c r="B601" s="119">
        <f t="shared" si="37"/>
        <v>3652.2517065512588</v>
      </c>
      <c r="C601" s="15">
        <f t="shared" si="38"/>
        <v>11.556344484031342</v>
      </c>
    </row>
    <row r="602" spans="1:3" x14ac:dyDescent="0.4">
      <c r="A602" s="117">
        <f t="shared" si="36"/>
        <v>2.5969999999999757E-2</v>
      </c>
      <c r="B602" s="119">
        <f t="shared" si="37"/>
        <v>3663.8080510352902</v>
      </c>
      <c r="C602" s="15">
        <f t="shared" si="38"/>
        <v>11.592901117842757</v>
      </c>
    </row>
    <row r="603" spans="1:3" x14ac:dyDescent="0.4">
      <c r="A603" s="117">
        <f t="shared" si="36"/>
        <v>2.5979999999999757E-2</v>
      </c>
      <c r="B603" s="119">
        <f t="shared" si="37"/>
        <v>3675.4009521531329</v>
      </c>
      <c r="C603" s="15">
        <f t="shared" si="38"/>
        <v>11.629573331818847</v>
      </c>
    </row>
    <row r="604" spans="1:3" x14ac:dyDescent="0.4">
      <c r="A604" s="117">
        <f t="shared" si="36"/>
        <v>2.5989999999999756E-2</v>
      </c>
      <c r="B604" s="119">
        <f t="shared" si="37"/>
        <v>3687.0305254849518</v>
      </c>
      <c r="C604" s="15">
        <f t="shared" si="38"/>
        <v>11.666361490982581</v>
      </c>
    </row>
    <row r="605" spans="1:3" x14ac:dyDescent="0.4">
      <c r="A605" s="117">
        <f t="shared" si="36"/>
        <v>2.5999999999999756E-2</v>
      </c>
      <c r="B605" s="119">
        <f t="shared" si="37"/>
        <v>3698.6968869759344</v>
      </c>
      <c r="C605" s="15">
        <f t="shared" si="38"/>
        <v>11.70326596154473</v>
      </c>
    </row>
    <row r="606" spans="1:3" x14ac:dyDescent="0.4">
      <c r="A606" s="117">
        <f t="shared" si="36"/>
        <v>2.6009999999999756E-2</v>
      </c>
      <c r="B606" s="119">
        <f t="shared" si="37"/>
        <v>3710.4001529374791</v>
      </c>
      <c r="C606" s="15">
        <f t="shared" si="38"/>
        <v>11.740287110849749</v>
      </c>
    </row>
    <row r="607" spans="1:3" x14ac:dyDescent="0.4">
      <c r="A607" s="117">
        <f t="shared" si="36"/>
        <v>2.6019999999999755E-2</v>
      </c>
      <c r="B607" s="119">
        <f t="shared" si="37"/>
        <v>3722.1404400483289</v>
      </c>
      <c r="C607" s="15">
        <f t="shared" si="38"/>
        <v>11.777425307383055</v>
      </c>
    </row>
    <row r="608" spans="1:3" x14ac:dyDescent="0.4">
      <c r="A608" s="117">
        <f t="shared" si="36"/>
        <v>2.6029999999999755E-2</v>
      </c>
      <c r="B608" s="119">
        <f t="shared" si="37"/>
        <v>3733.9178653557119</v>
      </c>
      <c r="C608" s="15">
        <f t="shared" si="38"/>
        <v>11.814680920828778</v>
      </c>
    </row>
    <row r="609" spans="1:3" x14ac:dyDescent="0.4">
      <c r="A609" s="117">
        <f t="shared" si="36"/>
        <v>2.6039999999999754E-2</v>
      </c>
      <c r="B609" s="119">
        <f t="shared" si="37"/>
        <v>3745.7325462765407</v>
      </c>
      <c r="C609" s="15">
        <f t="shared" si="38"/>
        <v>11.852054322006552</v>
      </c>
    </row>
    <row r="610" spans="1:3" x14ac:dyDescent="0.4">
      <c r="A610" s="117">
        <f t="shared" ref="A610:A673" si="39">A609+0.00001</f>
        <v>2.6049999999999754E-2</v>
      </c>
      <c r="B610" s="119">
        <f t="shared" si="37"/>
        <v>3757.5846005985472</v>
      </c>
      <c r="C610" s="15">
        <f t="shared" si="38"/>
        <v>11.889545882926541</v>
      </c>
    </row>
    <row r="611" spans="1:3" x14ac:dyDescent="0.4">
      <c r="A611" s="117">
        <f t="shared" si="39"/>
        <v>2.6059999999999754E-2</v>
      </c>
      <c r="B611" s="119">
        <f t="shared" si="37"/>
        <v>3769.4741464814738</v>
      </c>
      <c r="C611" s="15">
        <f t="shared" si="38"/>
        <v>11.92715597673714</v>
      </c>
    </row>
    <row r="612" spans="1:3" x14ac:dyDescent="0.4">
      <c r="A612" s="117">
        <f t="shared" si="39"/>
        <v>2.6069999999999753E-2</v>
      </c>
      <c r="B612" s="119">
        <f t="shared" si="37"/>
        <v>3781.4013024582109</v>
      </c>
      <c r="C612" s="15">
        <f t="shared" si="38"/>
        <v>11.96488497780274</v>
      </c>
    </row>
    <row r="613" spans="1:3" x14ac:dyDescent="0.4">
      <c r="A613" s="117">
        <f t="shared" si="39"/>
        <v>2.6079999999999753E-2</v>
      </c>
      <c r="B613" s="119">
        <f t="shared" si="37"/>
        <v>3793.3661874360137</v>
      </c>
      <c r="C613" s="15">
        <f t="shared" si="38"/>
        <v>12.002733261645062</v>
      </c>
    </row>
    <row r="614" spans="1:3" x14ac:dyDescent="0.4">
      <c r="A614" s="117">
        <f t="shared" si="39"/>
        <v>2.6089999999999752E-2</v>
      </c>
      <c r="B614" s="119">
        <f t="shared" si="37"/>
        <v>3805.3689206976587</v>
      </c>
      <c r="C614" s="15">
        <f t="shared" si="38"/>
        <v>12.040701204980905</v>
      </c>
    </row>
    <row r="615" spans="1:3" x14ac:dyDescent="0.4">
      <c r="A615" s="117">
        <f t="shared" si="39"/>
        <v>2.6099999999999752E-2</v>
      </c>
      <c r="B615" s="119">
        <f t="shared" si="37"/>
        <v>3817.4096219026396</v>
      </c>
      <c r="C615" s="15">
        <f t="shared" si="38"/>
        <v>12.078789185685764</v>
      </c>
    </row>
    <row r="616" spans="1:3" x14ac:dyDescent="0.4">
      <c r="A616" s="117">
        <f t="shared" si="39"/>
        <v>2.6109999999999751E-2</v>
      </c>
      <c r="B616" s="119">
        <f t="shared" si="37"/>
        <v>3829.4884110883254</v>
      </c>
      <c r="C616" s="15">
        <f t="shared" si="38"/>
        <v>12.116997582866588</v>
      </c>
    </row>
    <row r="617" spans="1:3" x14ac:dyDescent="0.4">
      <c r="A617" s="117">
        <f t="shared" si="39"/>
        <v>2.6119999999999751E-2</v>
      </c>
      <c r="B617" s="119">
        <f t="shared" si="37"/>
        <v>3841.605408671192</v>
      </c>
      <c r="C617" s="15">
        <f t="shared" si="38"/>
        <v>12.155326776808579</v>
      </c>
    </row>
    <row r="618" spans="1:3" x14ac:dyDescent="0.4">
      <c r="A618" s="117">
        <f t="shared" si="39"/>
        <v>2.6129999999999751E-2</v>
      </c>
      <c r="B618" s="119">
        <f t="shared" si="37"/>
        <v>3853.7607354480006</v>
      </c>
      <c r="C618" s="15">
        <f t="shared" si="38"/>
        <v>12.193777148968366</v>
      </c>
    </row>
    <row r="619" spans="1:3" x14ac:dyDescent="0.4">
      <c r="A619" s="117">
        <f t="shared" si="39"/>
        <v>2.613999999999975E-2</v>
      </c>
      <c r="B619" s="119">
        <f t="shared" si="37"/>
        <v>3865.9545125969689</v>
      </c>
      <c r="C619" s="15">
        <f t="shared" si="38"/>
        <v>12.23234908205086</v>
      </c>
    </row>
    <row r="620" spans="1:3" x14ac:dyDescent="0.4">
      <c r="A620" s="117">
        <f t="shared" si="39"/>
        <v>2.614999999999975E-2</v>
      </c>
      <c r="B620" s="119">
        <f t="shared" si="37"/>
        <v>3878.1868616790198</v>
      </c>
      <c r="C620" s="15">
        <f t="shared" si="38"/>
        <v>12.27104295993513</v>
      </c>
    </row>
    <row r="621" spans="1:3" x14ac:dyDescent="0.4">
      <c r="A621" s="117">
        <f t="shared" si="39"/>
        <v>2.6159999999999749E-2</v>
      </c>
      <c r="B621" s="119">
        <f t="shared" si="37"/>
        <v>3890.4579046389549</v>
      </c>
      <c r="C621" s="15">
        <f t="shared" si="38"/>
        <v>12.309859167729428</v>
      </c>
    </row>
    <row r="622" spans="1:3" x14ac:dyDescent="0.4">
      <c r="A622" s="117">
        <f t="shared" si="39"/>
        <v>2.6169999999999749E-2</v>
      </c>
      <c r="B622" s="119">
        <f t="shared" si="37"/>
        <v>3902.7677638066843</v>
      </c>
      <c r="C622" s="15">
        <f t="shared" si="38"/>
        <v>12.348798091720255</v>
      </c>
    </row>
    <row r="623" spans="1:3" x14ac:dyDescent="0.4">
      <c r="A623" s="117">
        <f t="shared" si="39"/>
        <v>2.6179999999999749E-2</v>
      </c>
      <c r="B623" s="119">
        <f t="shared" si="37"/>
        <v>3915.1165618984046</v>
      </c>
      <c r="C623" s="15">
        <f t="shared" si="38"/>
        <v>12.387860119461493</v>
      </c>
    </row>
    <row r="624" spans="1:3" x14ac:dyDescent="0.4">
      <c r="A624" s="117">
        <f t="shared" si="39"/>
        <v>2.6189999999999748E-2</v>
      </c>
      <c r="B624" s="119">
        <f t="shared" si="37"/>
        <v>3927.5044220178661</v>
      </c>
      <c r="C624" s="15">
        <f t="shared" si="38"/>
        <v>12.427045639691187</v>
      </c>
    </row>
    <row r="625" spans="1:3" x14ac:dyDescent="0.4">
      <c r="A625" s="117">
        <f t="shared" si="39"/>
        <v>2.6199999999999748E-2</v>
      </c>
      <c r="B625" s="119">
        <f t="shared" si="37"/>
        <v>3939.9314676575573</v>
      </c>
      <c r="C625" s="15">
        <f t="shared" si="38"/>
        <v>12.466355042393843</v>
      </c>
    </row>
    <row r="626" spans="1:3" x14ac:dyDescent="0.4">
      <c r="A626" s="117">
        <f t="shared" si="39"/>
        <v>2.6209999999999747E-2</v>
      </c>
      <c r="B626" s="119">
        <f t="shared" ref="B626:B689" si="40">$B$2/(($B$2-1)*EXP(-$A626*$G$5)+1)</f>
        <v>3952.3978226999511</v>
      </c>
      <c r="C626" s="15">
        <f t="shared" si="38"/>
        <v>12.505788718749045</v>
      </c>
    </row>
    <row r="627" spans="1:3" x14ac:dyDescent="0.4">
      <c r="A627" s="117">
        <f t="shared" si="39"/>
        <v>2.6219999999999747E-2</v>
      </c>
      <c r="B627" s="119">
        <f t="shared" si="40"/>
        <v>3964.9036114187002</v>
      </c>
      <c r="C627" s="15">
        <f t="shared" si="38"/>
        <v>12.545347061216944</v>
      </c>
    </row>
    <row r="628" spans="1:3" x14ac:dyDescent="0.4">
      <c r="A628" s="117">
        <f t="shared" si="39"/>
        <v>2.6229999999999747E-2</v>
      </c>
      <c r="B628" s="119">
        <f t="shared" si="40"/>
        <v>3977.4489584799171</v>
      </c>
      <c r="C628" s="15">
        <f t="shared" si="38"/>
        <v>12.585030463465955</v>
      </c>
    </row>
    <row r="629" spans="1:3" x14ac:dyDescent="0.4">
      <c r="A629" s="117">
        <f t="shared" si="39"/>
        <v>2.6239999999999746E-2</v>
      </c>
      <c r="B629" s="119">
        <f t="shared" si="40"/>
        <v>3990.0339889433831</v>
      </c>
      <c r="C629" s="15">
        <f t="shared" si="38"/>
        <v>12.624839320388219</v>
      </c>
    </row>
    <row r="630" spans="1:3" x14ac:dyDescent="0.4">
      <c r="A630" s="117">
        <f t="shared" si="39"/>
        <v>2.6249999999999746E-2</v>
      </c>
      <c r="B630" s="119">
        <f t="shared" si="40"/>
        <v>4002.6588282637713</v>
      </c>
      <c r="C630" s="15">
        <f t="shared" si="38"/>
        <v>12.66477402816372</v>
      </c>
    </row>
    <row r="631" spans="1:3" x14ac:dyDescent="0.4">
      <c r="A631" s="117">
        <f t="shared" si="39"/>
        <v>2.6259999999999745E-2</v>
      </c>
      <c r="B631" s="119">
        <f t="shared" si="40"/>
        <v>4015.323602291935</v>
      </c>
      <c r="C631" s="15">
        <f t="shared" si="38"/>
        <v>12.704834984186618</v>
      </c>
    </row>
    <row r="632" spans="1:3" x14ac:dyDescent="0.4">
      <c r="A632" s="117">
        <f t="shared" si="39"/>
        <v>2.6269999999999745E-2</v>
      </c>
      <c r="B632" s="119">
        <f t="shared" si="40"/>
        <v>4028.0284372761216</v>
      </c>
      <c r="C632" s="15">
        <f t="shared" si="38"/>
        <v>12.745022587123003</v>
      </c>
    </row>
    <row r="633" spans="1:3" x14ac:dyDescent="0.4">
      <c r="A633" s="117">
        <f t="shared" si="39"/>
        <v>2.6279999999999745E-2</v>
      </c>
      <c r="B633" s="119">
        <f t="shared" si="40"/>
        <v>4040.7734598632446</v>
      </c>
      <c r="C633" s="15">
        <f t="shared" si="38"/>
        <v>12.785337236862233</v>
      </c>
    </row>
    <row r="634" spans="1:3" x14ac:dyDescent="0.4">
      <c r="A634" s="117">
        <f t="shared" si="39"/>
        <v>2.6289999999999744E-2</v>
      </c>
      <c r="B634" s="119">
        <f t="shared" si="40"/>
        <v>4053.5587971001069</v>
      </c>
      <c r="C634" s="15">
        <f t="shared" si="38"/>
        <v>12.825779334601066</v>
      </c>
    </row>
    <row r="635" spans="1:3" x14ac:dyDescent="0.4">
      <c r="A635" s="117">
        <f t="shared" si="39"/>
        <v>2.6299999999999744E-2</v>
      </c>
      <c r="B635" s="119">
        <f t="shared" si="40"/>
        <v>4066.3845764347079</v>
      </c>
      <c r="C635" s="15">
        <f t="shared" si="38"/>
        <v>12.866349282764531</v>
      </c>
    </row>
    <row r="636" spans="1:3" x14ac:dyDescent="0.4">
      <c r="A636" s="117">
        <f t="shared" si="39"/>
        <v>2.6309999999999743E-2</v>
      </c>
      <c r="B636" s="119">
        <f t="shared" si="40"/>
        <v>4079.2509257174725</v>
      </c>
      <c r="C636" s="15">
        <f t="shared" si="38"/>
        <v>12.907047485067324</v>
      </c>
    </row>
    <row r="637" spans="1:3" x14ac:dyDescent="0.4">
      <c r="A637" s="117">
        <f t="shared" si="39"/>
        <v>2.6319999999999743E-2</v>
      </c>
      <c r="B637" s="119">
        <f t="shared" si="40"/>
        <v>4092.1579732025398</v>
      </c>
      <c r="C637" s="15">
        <f t="shared" si="38"/>
        <v>12.947874346462868</v>
      </c>
    </row>
    <row r="638" spans="1:3" x14ac:dyDescent="0.4">
      <c r="A638" s="117">
        <f t="shared" si="39"/>
        <v>2.6329999999999742E-2</v>
      </c>
      <c r="B638" s="119">
        <f t="shared" si="40"/>
        <v>4105.1058475490026</v>
      </c>
      <c r="C638" s="15">
        <f t="shared" si="38"/>
        <v>12.988830273221538</v>
      </c>
    </row>
    <row r="639" spans="1:3" x14ac:dyDescent="0.4">
      <c r="A639" s="117">
        <f t="shared" si="39"/>
        <v>2.6339999999999742E-2</v>
      </c>
      <c r="B639" s="119">
        <f t="shared" si="40"/>
        <v>4118.0946778222242</v>
      </c>
      <c r="C639" s="15">
        <f t="shared" si="38"/>
        <v>13.029915672877905</v>
      </c>
    </row>
    <row r="640" spans="1:3" x14ac:dyDescent="0.4">
      <c r="A640" s="117">
        <f t="shared" si="39"/>
        <v>2.6349999999999742E-2</v>
      </c>
      <c r="B640" s="119">
        <f t="shared" si="40"/>
        <v>4131.1245934951021</v>
      </c>
      <c r="C640" s="15">
        <f t="shared" si="38"/>
        <v>13.071130954224827</v>
      </c>
    </row>
    <row r="641" spans="1:3" x14ac:dyDescent="0.4">
      <c r="A641" s="117">
        <f t="shared" si="39"/>
        <v>2.6359999999999741E-2</v>
      </c>
      <c r="B641" s="119">
        <f t="shared" si="40"/>
        <v>4144.1957244493269</v>
      </c>
      <c r="C641" s="15">
        <f t="shared" si="38"/>
        <v>13.112476527383478</v>
      </c>
    </row>
    <row r="642" spans="1:3" x14ac:dyDescent="0.4">
      <c r="A642" s="117">
        <f t="shared" si="39"/>
        <v>2.6369999999999741E-2</v>
      </c>
      <c r="B642" s="119">
        <f t="shared" si="40"/>
        <v>4157.3082009767104</v>
      </c>
      <c r="C642" s="15">
        <f t="shared" si="38"/>
        <v>13.153952803745597</v>
      </c>
    </row>
    <row r="643" spans="1:3" x14ac:dyDescent="0.4">
      <c r="A643" s="117">
        <f t="shared" si="39"/>
        <v>2.637999999999974E-2</v>
      </c>
      <c r="B643" s="119">
        <f t="shared" si="40"/>
        <v>4170.462153780456</v>
      </c>
      <c r="C643" s="15">
        <f t="shared" si="38"/>
        <v>13.195560196006227</v>
      </c>
    </row>
    <row r="644" spans="1:3" x14ac:dyDescent="0.4">
      <c r="A644" s="117">
        <f t="shared" si="39"/>
        <v>2.638999999999974E-2</v>
      </c>
      <c r="B644" s="119">
        <f t="shared" si="40"/>
        <v>4183.6577139764622</v>
      </c>
      <c r="C644" s="15">
        <f t="shared" si="38"/>
        <v>13.237299118135525</v>
      </c>
    </row>
    <row r="645" spans="1:3" x14ac:dyDescent="0.4">
      <c r="A645" s="117">
        <f t="shared" si="39"/>
        <v>2.639999999999974E-2</v>
      </c>
      <c r="B645" s="119">
        <f t="shared" si="40"/>
        <v>4196.8950130945977</v>
      </c>
      <c r="C645" s="15">
        <f t="shared" ref="C645:C708" si="41">B646-B645</f>
        <v>13.279169985447879</v>
      </c>
    </row>
    <row r="646" spans="1:3" x14ac:dyDescent="0.4">
      <c r="A646" s="117">
        <f t="shared" si="39"/>
        <v>2.6409999999999739E-2</v>
      </c>
      <c r="B646" s="119">
        <f t="shared" si="40"/>
        <v>4210.1741830800456</v>
      </c>
      <c r="C646" s="15">
        <f t="shared" si="41"/>
        <v>13.321173214539158</v>
      </c>
    </row>
    <row r="647" spans="1:3" x14ac:dyDescent="0.4">
      <c r="A647" s="117">
        <f t="shared" si="39"/>
        <v>2.6419999999999739E-2</v>
      </c>
      <c r="B647" s="119">
        <f t="shared" si="40"/>
        <v>4223.4953562945848</v>
      </c>
      <c r="C647" s="15">
        <f t="shared" si="41"/>
        <v>13.36330922333218</v>
      </c>
    </row>
    <row r="648" spans="1:3" x14ac:dyDescent="0.4">
      <c r="A648" s="117">
        <f t="shared" si="39"/>
        <v>2.6429999999999738E-2</v>
      </c>
      <c r="B648" s="119">
        <f t="shared" si="40"/>
        <v>4236.858665517917</v>
      </c>
      <c r="C648" s="15">
        <f t="shared" si="41"/>
        <v>13.405578431034883</v>
      </c>
    </row>
    <row r="649" spans="1:3" x14ac:dyDescent="0.4">
      <c r="A649" s="117">
        <f t="shared" si="39"/>
        <v>2.6439999999999738E-2</v>
      </c>
      <c r="B649" s="119">
        <f t="shared" si="40"/>
        <v>4250.2642439489518</v>
      </c>
      <c r="C649" s="15">
        <f t="shared" si="41"/>
        <v>13.447981258222171</v>
      </c>
    </row>
    <row r="650" spans="1:3" x14ac:dyDescent="0.4">
      <c r="A650" s="117">
        <f t="shared" si="39"/>
        <v>2.6449999999999738E-2</v>
      </c>
      <c r="B650" s="119">
        <f t="shared" si="40"/>
        <v>4263.712225207174</v>
      </c>
      <c r="C650" s="15">
        <f t="shared" si="41"/>
        <v>13.490518126767711</v>
      </c>
    </row>
    <row r="651" spans="1:3" x14ac:dyDescent="0.4">
      <c r="A651" s="117">
        <f t="shared" si="39"/>
        <v>2.6459999999999737E-2</v>
      </c>
      <c r="B651" s="119">
        <f t="shared" si="40"/>
        <v>4277.2027433339417</v>
      </c>
      <c r="C651" s="15">
        <f t="shared" si="41"/>
        <v>13.533189459855748</v>
      </c>
    </row>
    <row r="652" spans="1:3" x14ac:dyDescent="0.4">
      <c r="A652" s="117">
        <f t="shared" si="39"/>
        <v>2.6469999999999737E-2</v>
      </c>
      <c r="B652" s="119">
        <f t="shared" si="40"/>
        <v>4290.7359327937975</v>
      </c>
      <c r="C652" s="15">
        <f t="shared" si="41"/>
        <v>13.575995682044777</v>
      </c>
    </row>
    <row r="653" spans="1:3" x14ac:dyDescent="0.4">
      <c r="A653" s="117">
        <f t="shared" si="39"/>
        <v>2.6479999999999736E-2</v>
      </c>
      <c r="B653" s="119">
        <f t="shared" si="40"/>
        <v>4304.3119284758423</v>
      </c>
      <c r="C653" s="15">
        <f t="shared" si="41"/>
        <v>13.618937219202962</v>
      </c>
    </row>
    <row r="654" spans="1:3" x14ac:dyDescent="0.4">
      <c r="A654" s="117">
        <f t="shared" si="39"/>
        <v>2.6489999999999736E-2</v>
      </c>
      <c r="B654" s="119">
        <f t="shared" si="40"/>
        <v>4317.9308656950452</v>
      </c>
      <c r="C654" s="15">
        <f t="shared" si="41"/>
        <v>13.662014498552708</v>
      </c>
    </row>
    <row r="655" spans="1:3" x14ac:dyDescent="0.4">
      <c r="A655" s="117">
        <f t="shared" si="39"/>
        <v>2.6499999999999736E-2</v>
      </c>
      <c r="B655" s="119">
        <f t="shared" si="40"/>
        <v>4331.5928801935979</v>
      </c>
      <c r="C655" s="15">
        <f t="shared" si="41"/>
        <v>13.705227948634274</v>
      </c>
    </row>
    <row r="656" spans="1:3" x14ac:dyDescent="0.4">
      <c r="A656" s="117">
        <f t="shared" si="39"/>
        <v>2.6509999999999735E-2</v>
      </c>
      <c r="B656" s="119">
        <f t="shared" si="40"/>
        <v>4345.2981081422322</v>
      </c>
      <c r="C656" s="15">
        <f t="shared" si="41"/>
        <v>13.748577999380359</v>
      </c>
    </row>
    <row r="657" spans="1:3" x14ac:dyDescent="0.4">
      <c r="A657" s="117">
        <f t="shared" si="39"/>
        <v>2.6519999999999735E-2</v>
      </c>
      <c r="B657" s="119">
        <f t="shared" si="40"/>
        <v>4359.0466861416126</v>
      </c>
      <c r="C657" s="15">
        <f t="shared" si="41"/>
        <v>13.792065082046975</v>
      </c>
    </row>
    <row r="658" spans="1:3" x14ac:dyDescent="0.4">
      <c r="A658" s="117">
        <f t="shared" si="39"/>
        <v>2.6529999999999734E-2</v>
      </c>
      <c r="B658" s="119">
        <f t="shared" si="40"/>
        <v>4372.8387512236595</v>
      </c>
      <c r="C658" s="15">
        <f t="shared" si="41"/>
        <v>13.835689629267108</v>
      </c>
    </row>
    <row r="659" spans="1:3" x14ac:dyDescent="0.4">
      <c r="A659" s="117">
        <f t="shared" si="39"/>
        <v>2.6539999999999734E-2</v>
      </c>
      <c r="B659" s="119">
        <f t="shared" si="40"/>
        <v>4386.6744408529266</v>
      </c>
      <c r="C659" s="15">
        <f t="shared" si="41"/>
        <v>13.879452075002519</v>
      </c>
    </row>
    <row r="660" spans="1:3" x14ac:dyDescent="0.4">
      <c r="A660" s="117">
        <f t="shared" si="39"/>
        <v>2.6549999999999734E-2</v>
      </c>
      <c r="B660" s="119">
        <f t="shared" si="40"/>
        <v>4400.5538929279292</v>
      </c>
      <c r="C660" s="15">
        <f t="shared" si="41"/>
        <v>13.923352854625591</v>
      </c>
    </row>
    <row r="661" spans="1:3" x14ac:dyDescent="0.4">
      <c r="A661" s="117">
        <f t="shared" si="39"/>
        <v>2.6559999999999733E-2</v>
      </c>
      <c r="B661" s="119">
        <f t="shared" si="40"/>
        <v>4414.4772457825547</v>
      </c>
      <c r="C661" s="15">
        <f t="shared" si="41"/>
        <v>13.967392404864768</v>
      </c>
    </row>
    <row r="662" spans="1:3" x14ac:dyDescent="0.4">
      <c r="A662" s="117">
        <f t="shared" si="39"/>
        <v>2.6569999999999733E-2</v>
      </c>
      <c r="B662" s="119">
        <f t="shared" si="40"/>
        <v>4428.4446381874195</v>
      </c>
      <c r="C662" s="15">
        <f t="shared" si="41"/>
        <v>14.011571163788176</v>
      </c>
    </row>
    <row r="663" spans="1:3" x14ac:dyDescent="0.4">
      <c r="A663" s="117">
        <f t="shared" si="39"/>
        <v>2.6579999999999732E-2</v>
      </c>
      <c r="B663" s="119">
        <f t="shared" si="40"/>
        <v>4442.4562093512077</v>
      </c>
      <c r="C663" s="15">
        <f t="shared" si="41"/>
        <v>14.055889570902764</v>
      </c>
    </row>
    <row r="664" spans="1:3" x14ac:dyDescent="0.4">
      <c r="A664" s="117">
        <f t="shared" si="39"/>
        <v>2.6589999999999732E-2</v>
      </c>
      <c r="B664" s="119">
        <f t="shared" si="40"/>
        <v>4456.5120989221105</v>
      </c>
      <c r="C664" s="15">
        <f t="shared" si="41"/>
        <v>14.100348067059713</v>
      </c>
    </row>
    <row r="665" spans="1:3" x14ac:dyDescent="0.4">
      <c r="A665" s="117">
        <f t="shared" si="39"/>
        <v>2.6599999999999731E-2</v>
      </c>
      <c r="B665" s="119">
        <f t="shared" si="40"/>
        <v>4470.6124469891702</v>
      </c>
      <c r="C665" s="15">
        <f t="shared" si="41"/>
        <v>14.144947094518102</v>
      </c>
    </row>
    <row r="666" spans="1:3" x14ac:dyDescent="0.4">
      <c r="A666" s="117">
        <f t="shared" si="39"/>
        <v>2.6609999999999731E-2</v>
      </c>
      <c r="B666" s="119">
        <f t="shared" si="40"/>
        <v>4484.7573940836883</v>
      </c>
      <c r="C666" s="15">
        <f t="shared" si="41"/>
        <v>14.189687096893977</v>
      </c>
    </row>
    <row r="667" spans="1:3" x14ac:dyDescent="0.4">
      <c r="A667" s="117">
        <f t="shared" si="39"/>
        <v>2.6619999999999731E-2</v>
      </c>
      <c r="B667" s="119">
        <f t="shared" si="40"/>
        <v>4498.9470811805822</v>
      </c>
      <c r="C667" s="15">
        <f t="shared" si="41"/>
        <v>14.234568519253116</v>
      </c>
    </row>
    <row r="668" spans="1:3" x14ac:dyDescent="0.4">
      <c r="A668" s="117">
        <f t="shared" si="39"/>
        <v>2.662999999999973E-2</v>
      </c>
      <c r="B668" s="119">
        <f t="shared" si="40"/>
        <v>4513.1816496998354</v>
      </c>
      <c r="C668" s="15">
        <f t="shared" si="41"/>
        <v>14.279591808028272</v>
      </c>
    </row>
    <row r="669" spans="1:3" x14ac:dyDescent="0.4">
      <c r="A669" s="117">
        <f t="shared" si="39"/>
        <v>2.663999999999973E-2</v>
      </c>
      <c r="B669" s="119">
        <f t="shared" si="40"/>
        <v>4527.4612415078636</v>
      </c>
      <c r="C669" s="15">
        <f t="shared" si="41"/>
        <v>14.324757411069186</v>
      </c>
    </row>
    <row r="670" spans="1:3" x14ac:dyDescent="0.4">
      <c r="A670" s="117">
        <f t="shared" si="39"/>
        <v>2.6649999999999729E-2</v>
      </c>
      <c r="B670" s="119">
        <f t="shared" si="40"/>
        <v>4541.7859989189328</v>
      </c>
      <c r="C670" s="15">
        <f t="shared" si="41"/>
        <v>14.370065777615309</v>
      </c>
    </row>
    <row r="671" spans="1:3" x14ac:dyDescent="0.4">
      <c r="A671" s="117">
        <f t="shared" si="39"/>
        <v>2.6659999999999729E-2</v>
      </c>
      <c r="B671" s="119">
        <f t="shared" si="40"/>
        <v>4556.1560646965481</v>
      </c>
      <c r="C671" s="15">
        <f t="shared" si="41"/>
        <v>14.415517358356738</v>
      </c>
    </row>
    <row r="672" spans="1:3" x14ac:dyDescent="0.4">
      <c r="A672" s="117">
        <f t="shared" si="39"/>
        <v>2.6669999999999729E-2</v>
      </c>
      <c r="B672" s="119">
        <f t="shared" si="40"/>
        <v>4570.5715820549049</v>
      </c>
      <c r="C672" s="15">
        <f t="shared" si="41"/>
        <v>14.461112605383278</v>
      </c>
    </row>
    <row r="673" spans="1:3" x14ac:dyDescent="0.4">
      <c r="A673" s="117">
        <f t="shared" si="39"/>
        <v>2.6679999999999728E-2</v>
      </c>
      <c r="B673" s="119">
        <f t="shared" si="40"/>
        <v>4585.0326946602881</v>
      </c>
      <c r="C673" s="15">
        <f t="shared" si="41"/>
        <v>14.506851972187178</v>
      </c>
    </row>
    <row r="674" spans="1:3" x14ac:dyDescent="0.4">
      <c r="A674" s="117">
        <f t="shared" ref="A674:A737" si="42">A673+0.00001</f>
        <v>2.6689999999999728E-2</v>
      </c>
      <c r="B674" s="119">
        <f t="shared" si="40"/>
        <v>4599.5395466324753</v>
      </c>
      <c r="C674" s="15">
        <f t="shared" si="41"/>
        <v>14.55273591373043</v>
      </c>
    </row>
    <row r="675" spans="1:3" x14ac:dyDescent="0.4">
      <c r="A675" s="117">
        <f t="shared" si="42"/>
        <v>2.6699999999999727E-2</v>
      </c>
      <c r="B675" s="119">
        <f t="shared" si="40"/>
        <v>4614.0922825462058</v>
      </c>
      <c r="C675" s="15">
        <f t="shared" si="41"/>
        <v>14.598764886379286</v>
      </c>
    </row>
    <row r="676" spans="1:3" x14ac:dyDescent="0.4">
      <c r="A676" s="117">
        <f t="shared" si="42"/>
        <v>2.6709999999999727E-2</v>
      </c>
      <c r="B676" s="119">
        <f t="shared" si="40"/>
        <v>4628.691047432585</v>
      </c>
      <c r="C676" s="15">
        <f t="shared" si="41"/>
        <v>14.644939347952459</v>
      </c>
    </row>
    <row r="677" spans="1:3" x14ac:dyDescent="0.4">
      <c r="A677" s="117">
        <f t="shared" si="42"/>
        <v>2.6719999999999727E-2</v>
      </c>
      <c r="B677" s="119">
        <f t="shared" si="40"/>
        <v>4643.3359867805375</v>
      </c>
      <c r="C677" s="15">
        <f t="shared" si="41"/>
        <v>14.691259757676562</v>
      </c>
    </row>
    <row r="678" spans="1:3" x14ac:dyDescent="0.4">
      <c r="A678" s="117">
        <f t="shared" si="42"/>
        <v>2.6729999999999726E-2</v>
      </c>
      <c r="B678" s="119">
        <f t="shared" si="40"/>
        <v>4658.0272465382141</v>
      </c>
      <c r="C678" s="15">
        <f t="shared" si="41"/>
        <v>14.737726576273417</v>
      </c>
    </row>
    <row r="679" spans="1:3" x14ac:dyDescent="0.4">
      <c r="A679" s="117">
        <f t="shared" si="42"/>
        <v>2.6739999999999726E-2</v>
      </c>
      <c r="B679" s="119">
        <f t="shared" si="40"/>
        <v>4672.7649731144875</v>
      </c>
      <c r="C679" s="15">
        <f t="shared" si="41"/>
        <v>14.784340265880928</v>
      </c>
    </row>
    <row r="680" spans="1:3" x14ac:dyDescent="0.4">
      <c r="A680" s="117">
        <f t="shared" si="42"/>
        <v>2.6749999999999725E-2</v>
      </c>
      <c r="B680" s="119">
        <f t="shared" si="40"/>
        <v>4687.5493133803684</v>
      </c>
      <c r="C680" s="15">
        <f t="shared" si="41"/>
        <v>14.831101290112201</v>
      </c>
    </row>
    <row r="681" spans="1:3" x14ac:dyDescent="0.4">
      <c r="A681" s="117">
        <f t="shared" si="42"/>
        <v>2.6759999999999725E-2</v>
      </c>
      <c r="B681" s="119">
        <f t="shared" si="40"/>
        <v>4702.3804146704806</v>
      </c>
      <c r="C681" s="15">
        <f t="shared" si="41"/>
        <v>14.878010114001881</v>
      </c>
    </row>
    <row r="682" spans="1:3" x14ac:dyDescent="0.4">
      <c r="A682" s="117">
        <f t="shared" si="42"/>
        <v>2.6769999999999725E-2</v>
      </c>
      <c r="B682" s="119">
        <f t="shared" si="40"/>
        <v>4717.2584247844825</v>
      </c>
      <c r="C682" s="15">
        <f t="shared" si="41"/>
        <v>14.92506720410347</v>
      </c>
    </row>
    <row r="683" spans="1:3" x14ac:dyDescent="0.4">
      <c r="A683" s="117">
        <f t="shared" si="42"/>
        <v>2.6779999999999724E-2</v>
      </c>
      <c r="B683" s="119">
        <f t="shared" si="40"/>
        <v>4732.183491988586</v>
      </c>
      <c r="C683" s="15">
        <f t="shared" si="41"/>
        <v>14.972273028407471</v>
      </c>
    </row>
    <row r="684" spans="1:3" x14ac:dyDescent="0.4">
      <c r="A684" s="117">
        <f t="shared" si="42"/>
        <v>2.6789999999999724E-2</v>
      </c>
      <c r="B684" s="119">
        <f t="shared" si="40"/>
        <v>4747.1557650169934</v>
      </c>
      <c r="C684" s="15">
        <f t="shared" si="41"/>
        <v>15.019628056359579</v>
      </c>
    </row>
    <row r="685" spans="1:3" x14ac:dyDescent="0.4">
      <c r="A685" s="117">
        <f t="shared" si="42"/>
        <v>2.6799999999999723E-2</v>
      </c>
      <c r="B685" s="119">
        <f t="shared" si="40"/>
        <v>4762.175393073353</v>
      </c>
      <c r="C685" s="15">
        <f t="shared" si="41"/>
        <v>15.067132758927983</v>
      </c>
    </row>
    <row r="686" spans="1:3" x14ac:dyDescent="0.4">
      <c r="A686" s="117">
        <f t="shared" si="42"/>
        <v>2.6809999999999723E-2</v>
      </c>
      <c r="B686" s="119">
        <f t="shared" si="40"/>
        <v>4777.242525832281</v>
      </c>
      <c r="C686" s="15">
        <f t="shared" si="41"/>
        <v>15.114787608534243</v>
      </c>
    </row>
    <row r="687" spans="1:3" x14ac:dyDescent="0.4">
      <c r="A687" s="117">
        <f t="shared" si="42"/>
        <v>2.6819999999999723E-2</v>
      </c>
      <c r="B687" s="119">
        <f t="shared" si="40"/>
        <v>4792.3573134408152</v>
      </c>
      <c r="C687" s="15">
        <f t="shared" si="41"/>
        <v>15.162593079099679</v>
      </c>
    </row>
    <row r="688" spans="1:3" x14ac:dyDescent="0.4">
      <c r="A688" s="117">
        <f t="shared" si="42"/>
        <v>2.6829999999999722E-2</v>
      </c>
      <c r="B688" s="119">
        <f t="shared" si="40"/>
        <v>4807.5199065199149</v>
      </c>
      <c r="C688" s="15">
        <f t="shared" si="41"/>
        <v>15.210549646004438</v>
      </c>
    </row>
    <row r="689" spans="1:3" x14ac:dyDescent="0.4">
      <c r="A689" s="117">
        <f t="shared" si="42"/>
        <v>2.6839999999999722E-2</v>
      </c>
      <c r="B689" s="119">
        <f t="shared" si="40"/>
        <v>4822.7304561659193</v>
      </c>
      <c r="C689" s="15">
        <f t="shared" si="41"/>
        <v>15.258657786182084</v>
      </c>
    </row>
    <row r="690" spans="1:3" x14ac:dyDescent="0.4">
      <c r="A690" s="117">
        <f t="shared" si="42"/>
        <v>2.6849999999999721E-2</v>
      </c>
      <c r="B690" s="119">
        <f t="shared" ref="B690:B753" si="43">$B$2/(($B$2-1)*EXP(-$A690*$G$5)+1)</f>
        <v>4837.9891139521014</v>
      </c>
      <c r="C690" s="15">
        <f t="shared" si="41"/>
        <v>15.306917978020465</v>
      </c>
    </row>
    <row r="691" spans="1:3" x14ac:dyDescent="0.4">
      <c r="A691" s="117">
        <f t="shared" si="42"/>
        <v>2.6859999999999721E-2</v>
      </c>
      <c r="B691" s="119">
        <f t="shared" si="43"/>
        <v>4853.2960319301219</v>
      </c>
      <c r="C691" s="15">
        <f t="shared" si="41"/>
        <v>15.355330701445382</v>
      </c>
    </row>
    <row r="692" spans="1:3" x14ac:dyDescent="0.4">
      <c r="A692" s="117">
        <f t="shared" si="42"/>
        <v>2.686999999999972E-2</v>
      </c>
      <c r="B692" s="119">
        <f t="shared" si="43"/>
        <v>4868.6513626315673</v>
      </c>
      <c r="C692" s="15">
        <f t="shared" si="41"/>
        <v>15.403896437845106</v>
      </c>
    </row>
    <row r="693" spans="1:3" x14ac:dyDescent="0.4">
      <c r="A693" s="117">
        <f t="shared" si="42"/>
        <v>2.687999999999972E-2</v>
      </c>
      <c r="B693" s="119">
        <f t="shared" si="43"/>
        <v>4884.0552590694124</v>
      </c>
      <c r="C693" s="15">
        <f t="shared" si="41"/>
        <v>15.452615670184059</v>
      </c>
    </row>
    <row r="694" spans="1:3" x14ac:dyDescent="0.4">
      <c r="A694" s="117">
        <f t="shared" si="42"/>
        <v>2.688999999999972E-2</v>
      </c>
      <c r="B694" s="119">
        <f t="shared" si="43"/>
        <v>4899.5078747395964</v>
      </c>
      <c r="C694" s="15">
        <f t="shared" si="41"/>
        <v>15.50148888291551</v>
      </c>
    </row>
    <row r="695" spans="1:3" x14ac:dyDescent="0.4">
      <c r="A695" s="117">
        <f t="shared" si="42"/>
        <v>2.6899999999999719E-2</v>
      </c>
      <c r="B695" s="119">
        <f t="shared" si="43"/>
        <v>4915.009363622512</v>
      </c>
      <c r="C695" s="15">
        <f t="shared" si="41"/>
        <v>15.550516561997028</v>
      </c>
    </row>
    <row r="696" spans="1:3" x14ac:dyDescent="0.4">
      <c r="A696" s="117">
        <f t="shared" si="42"/>
        <v>2.6909999999999719E-2</v>
      </c>
      <c r="B696" s="119">
        <f t="shared" si="43"/>
        <v>4930.559880184509</v>
      </c>
      <c r="C696" s="15">
        <f t="shared" si="41"/>
        <v>15.599699194957793</v>
      </c>
    </row>
    <row r="697" spans="1:3" x14ac:dyDescent="0.4">
      <c r="A697" s="117">
        <f t="shared" si="42"/>
        <v>2.6919999999999718E-2</v>
      </c>
      <c r="B697" s="119">
        <f t="shared" si="43"/>
        <v>4946.1595793794668</v>
      </c>
      <c r="C697" s="15">
        <f t="shared" si="41"/>
        <v>15.649037270839472</v>
      </c>
    </row>
    <row r="698" spans="1:3" x14ac:dyDescent="0.4">
      <c r="A698" s="117">
        <f t="shared" si="42"/>
        <v>2.6929999999999718E-2</v>
      </c>
      <c r="B698" s="119">
        <f t="shared" si="43"/>
        <v>4961.8086166503062</v>
      </c>
      <c r="C698" s="15">
        <f t="shared" si="41"/>
        <v>15.698531280229872</v>
      </c>
    </row>
    <row r="699" spans="1:3" x14ac:dyDescent="0.4">
      <c r="A699" s="117">
        <f t="shared" si="42"/>
        <v>2.6939999999999718E-2</v>
      </c>
      <c r="B699" s="119">
        <f t="shared" si="43"/>
        <v>4977.5071479305361</v>
      </c>
      <c r="C699" s="15">
        <f t="shared" si="41"/>
        <v>15.748181715229293</v>
      </c>
    </row>
    <row r="700" spans="1:3" x14ac:dyDescent="0.4">
      <c r="A700" s="117">
        <f t="shared" si="42"/>
        <v>2.6949999999999717E-2</v>
      </c>
      <c r="B700" s="119">
        <f t="shared" si="43"/>
        <v>4993.2553296457654</v>
      </c>
      <c r="C700" s="15">
        <f t="shared" si="41"/>
        <v>15.797989069542382</v>
      </c>
    </row>
    <row r="701" spans="1:3" x14ac:dyDescent="0.4">
      <c r="A701" s="117">
        <f t="shared" si="42"/>
        <v>2.6959999999999717E-2</v>
      </c>
      <c r="B701" s="119">
        <f t="shared" si="43"/>
        <v>5009.0533187153078</v>
      </c>
      <c r="C701" s="15">
        <f t="shared" si="41"/>
        <v>15.847953838392641</v>
      </c>
    </row>
    <row r="702" spans="1:3" x14ac:dyDescent="0.4">
      <c r="A702" s="117">
        <f t="shared" si="42"/>
        <v>2.6969999999999716E-2</v>
      </c>
      <c r="B702" s="119">
        <f t="shared" si="43"/>
        <v>5024.9012725537004</v>
      </c>
      <c r="C702" s="15">
        <f t="shared" si="41"/>
        <v>15.898076518546077</v>
      </c>
    </row>
    <row r="703" spans="1:3" x14ac:dyDescent="0.4">
      <c r="A703" s="117">
        <f t="shared" si="42"/>
        <v>2.6979999999999716E-2</v>
      </c>
      <c r="B703" s="119">
        <f t="shared" si="43"/>
        <v>5040.7993490722465</v>
      </c>
      <c r="C703" s="15">
        <f t="shared" si="41"/>
        <v>15.948357608375773</v>
      </c>
    </row>
    <row r="704" spans="1:3" x14ac:dyDescent="0.4">
      <c r="A704" s="117">
        <f t="shared" si="42"/>
        <v>2.6989999999999716E-2</v>
      </c>
      <c r="B704" s="119">
        <f t="shared" si="43"/>
        <v>5056.7477066806223</v>
      </c>
      <c r="C704" s="15">
        <f t="shared" si="41"/>
        <v>15.998797607795495</v>
      </c>
    </row>
    <row r="705" spans="1:3" x14ac:dyDescent="0.4">
      <c r="A705" s="117">
        <f t="shared" si="42"/>
        <v>2.6999999999999715E-2</v>
      </c>
      <c r="B705" s="119">
        <f t="shared" si="43"/>
        <v>5072.7465042884178</v>
      </c>
      <c r="C705" s="15">
        <f t="shared" si="41"/>
        <v>16.049397018301534</v>
      </c>
    </row>
    <row r="706" spans="1:3" x14ac:dyDescent="0.4">
      <c r="A706" s="117">
        <f t="shared" si="42"/>
        <v>2.7009999999999715E-2</v>
      </c>
      <c r="B706" s="119">
        <f t="shared" si="43"/>
        <v>5088.7959013067193</v>
      </c>
      <c r="C706" s="15">
        <f t="shared" si="41"/>
        <v>16.100156342939954</v>
      </c>
    </row>
    <row r="707" spans="1:3" x14ac:dyDescent="0.4">
      <c r="A707" s="117">
        <f t="shared" si="42"/>
        <v>2.7019999999999714E-2</v>
      </c>
      <c r="B707" s="119">
        <f t="shared" si="43"/>
        <v>5104.8960576496593</v>
      </c>
      <c r="C707" s="15">
        <f t="shared" si="41"/>
        <v>16.151076086389367</v>
      </c>
    </row>
    <row r="708" spans="1:3" x14ac:dyDescent="0.4">
      <c r="A708" s="117">
        <f t="shared" si="42"/>
        <v>2.7029999999999714E-2</v>
      </c>
      <c r="B708" s="119">
        <f t="shared" si="43"/>
        <v>5121.0471337360486</v>
      </c>
      <c r="C708" s="15">
        <f t="shared" si="41"/>
        <v>16.202156754881798</v>
      </c>
    </row>
    <row r="709" spans="1:3" x14ac:dyDescent="0.4">
      <c r="A709" s="117">
        <f t="shared" si="42"/>
        <v>2.7039999999999714E-2</v>
      </c>
      <c r="B709" s="119">
        <f t="shared" si="43"/>
        <v>5137.2492904909304</v>
      </c>
      <c r="C709" s="15">
        <f t="shared" ref="C709:C772" si="44">B710-B709</f>
        <v>16.253398856257263</v>
      </c>
    </row>
    <row r="710" spans="1:3" x14ac:dyDescent="0.4">
      <c r="A710" s="117">
        <f t="shared" si="42"/>
        <v>2.7049999999999713E-2</v>
      </c>
      <c r="B710" s="119">
        <f t="shared" si="43"/>
        <v>5153.5026893471877</v>
      </c>
      <c r="C710" s="15">
        <f t="shared" si="44"/>
        <v>16.304802899925562</v>
      </c>
    </row>
    <row r="711" spans="1:3" x14ac:dyDescent="0.4">
      <c r="A711" s="117">
        <f t="shared" si="42"/>
        <v>2.7059999999999713E-2</v>
      </c>
      <c r="B711" s="119">
        <f t="shared" si="43"/>
        <v>5169.8074922471133</v>
      </c>
      <c r="C711" s="15">
        <f t="shared" si="44"/>
        <v>16.356369396939954</v>
      </c>
    </row>
    <row r="712" spans="1:3" x14ac:dyDescent="0.4">
      <c r="A712" s="117">
        <f t="shared" si="42"/>
        <v>2.7069999999999712E-2</v>
      </c>
      <c r="B712" s="119">
        <f t="shared" si="43"/>
        <v>5186.1638616440532</v>
      </c>
      <c r="C712" s="15">
        <f t="shared" si="44"/>
        <v>16.40809885994986</v>
      </c>
    </row>
    <row r="713" spans="1:3" x14ac:dyDescent="0.4">
      <c r="A713" s="117">
        <f t="shared" si="42"/>
        <v>2.7079999999999712E-2</v>
      </c>
      <c r="B713" s="119">
        <f t="shared" si="43"/>
        <v>5202.5719605040031</v>
      </c>
      <c r="C713" s="15">
        <f t="shared" si="44"/>
        <v>16.459991803177218</v>
      </c>
    </row>
    <row r="714" spans="1:3" x14ac:dyDescent="0.4">
      <c r="A714" s="117">
        <f t="shared" si="42"/>
        <v>2.7089999999999712E-2</v>
      </c>
      <c r="B714" s="119">
        <f t="shared" si="43"/>
        <v>5219.0319523071803</v>
      </c>
      <c r="C714" s="15">
        <f t="shared" si="44"/>
        <v>16.512048742524712</v>
      </c>
    </row>
    <row r="715" spans="1:3" x14ac:dyDescent="0.4">
      <c r="A715" s="117">
        <f t="shared" si="42"/>
        <v>2.7099999999999711E-2</v>
      </c>
      <c r="B715" s="119">
        <f t="shared" si="43"/>
        <v>5235.544001049705</v>
      </c>
      <c r="C715" s="15">
        <f t="shared" si="44"/>
        <v>16.564270195480276</v>
      </c>
    </row>
    <row r="716" spans="1:3" x14ac:dyDescent="0.4">
      <c r="A716" s="117">
        <f t="shared" si="42"/>
        <v>2.7109999999999711E-2</v>
      </c>
      <c r="B716" s="119">
        <f t="shared" si="43"/>
        <v>5252.1082712451853</v>
      </c>
      <c r="C716" s="15">
        <f t="shared" si="44"/>
        <v>16.616656681174391</v>
      </c>
    </row>
    <row r="717" spans="1:3" x14ac:dyDescent="0.4">
      <c r="A717" s="117">
        <f t="shared" si="42"/>
        <v>2.711999999999971E-2</v>
      </c>
      <c r="B717" s="119">
        <f t="shared" si="43"/>
        <v>5268.7249279263597</v>
      </c>
      <c r="C717" s="15">
        <f t="shared" si="44"/>
        <v>16.669208720335519</v>
      </c>
    </row>
    <row r="718" spans="1:3" x14ac:dyDescent="0.4">
      <c r="A718" s="117">
        <f t="shared" si="42"/>
        <v>2.712999999999971E-2</v>
      </c>
      <c r="B718" s="119">
        <f t="shared" si="43"/>
        <v>5285.3941366466952</v>
      </c>
      <c r="C718" s="15">
        <f t="shared" si="44"/>
        <v>16.72192683538924</v>
      </c>
    </row>
    <row r="719" spans="1:3" x14ac:dyDescent="0.4">
      <c r="A719" s="117">
        <f t="shared" si="42"/>
        <v>2.7139999999999709E-2</v>
      </c>
      <c r="B719" s="119">
        <f t="shared" si="43"/>
        <v>5302.1160634820844</v>
      </c>
      <c r="C719" s="15">
        <f t="shared" si="44"/>
        <v>16.774811550362756</v>
      </c>
    </row>
    <row r="720" spans="1:3" x14ac:dyDescent="0.4">
      <c r="A720" s="117">
        <f t="shared" si="42"/>
        <v>2.7149999999999709E-2</v>
      </c>
      <c r="B720" s="119">
        <f t="shared" si="43"/>
        <v>5318.8908750324472</v>
      </c>
      <c r="C720" s="15">
        <f t="shared" si="44"/>
        <v>16.827863390954917</v>
      </c>
    </row>
    <row r="721" spans="1:3" x14ac:dyDescent="0.4">
      <c r="A721" s="117">
        <f t="shared" si="42"/>
        <v>2.7159999999999709E-2</v>
      </c>
      <c r="B721" s="119">
        <f t="shared" si="43"/>
        <v>5335.7187384234021</v>
      </c>
      <c r="C721" s="15">
        <f t="shared" si="44"/>
        <v>16.881082884473471</v>
      </c>
    </row>
    <row r="722" spans="1:3" x14ac:dyDescent="0.4">
      <c r="A722" s="117">
        <f t="shared" si="42"/>
        <v>2.7169999999999708E-2</v>
      </c>
      <c r="B722" s="119">
        <f t="shared" si="43"/>
        <v>5352.5998213078756</v>
      </c>
      <c r="C722" s="15">
        <f t="shared" si="44"/>
        <v>16.934470559951478</v>
      </c>
    </row>
    <row r="723" spans="1:3" x14ac:dyDescent="0.4">
      <c r="A723" s="117">
        <f t="shared" si="42"/>
        <v>2.7179999999999708E-2</v>
      </c>
      <c r="B723" s="119">
        <f t="shared" si="43"/>
        <v>5369.5342918678271</v>
      </c>
      <c r="C723" s="15">
        <f t="shared" si="44"/>
        <v>16.988026948047263</v>
      </c>
    </row>
    <row r="724" spans="1:3" x14ac:dyDescent="0.4">
      <c r="A724" s="117">
        <f t="shared" si="42"/>
        <v>2.7189999999999707E-2</v>
      </c>
      <c r="B724" s="119">
        <f t="shared" si="43"/>
        <v>5386.5223188158743</v>
      </c>
      <c r="C724" s="15">
        <f t="shared" si="44"/>
        <v>17.041752581069886</v>
      </c>
    </row>
    <row r="725" spans="1:3" x14ac:dyDescent="0.4">
      <c r="A725" s="117">
        <f t="shared" si="42"/>
        <v>2.7199999999999707E-2</v>
      </c>
      <c r="B725" s="119">
        <f t="shared" si="43"/>
        <v>5403.5640713969442</v>
      </c>
      <c r="C725" s="15">
        <f t="shared" si="44"/>
        <v>17.095647993051898</v>
      </c>
    </row>
    <row r="726" spans="1:3" x14ac:dyDescent="0.4">
      <c r="A726" s="117">
        <f t="shared" si="42"/>
        <v>2.7209999999999707E-2</v>
      </c>
      <c r="B726" s="119">
        <f t="shared" si="43"/>
        <v>5420.6597193899961</v>
      </c>
      <c r="C726" s="15">
        <f t="shared" si="44"/>
        <v>17.149713719672036</v>
      </c>
    </row>
    <row r="727" spans="1:3" x14ac:dyDescent="0.4">
      <c r="A727" s="117">
        <f t="shared" si="42"/>
        <v>2.7219999999999706E-2</v>
      </c>
      <c r="B727" s="119">
        <f t="shared" si="43"/>
        <v>5437.8094331096681</v>
      </c>
      <c r="C727" s="15">
        <f t="shared" si="44"/>
        <v>17.203950298310701</v>
      </c>
    </row>
    <row r="728" spans="1:3" x14ac:dyDescent="0.4">
      <c r="A728" s="117">
        <f t="shared" si="42"/>
        <v>2.7229999999999706E-2</v>
      </c>
      <c r="B728" s="119">
        <f t="shared" si="43"/>
        <v>5455.0133834079788</v>
      </c>
      <c r="C728" s="15">
        <f t="shared" si="44"/>
        <v>17.258358268000848</v>
      </c>
    </row>
    <row r="729" spans="1:3" x14ac:dyDescent="0.4">
      <c r="A729" s="117">
        <f t="shared" si="42"/>
        <v>2.7239999999999705E-2</v>
      </c>
      <c r="B729" s="119">
        <f t="shared" si="43"/>
        <v>5472.2717416759797</v>
      </c>
      <c r="C729" s="15">
        <f t="shared" si="44"/>
        <v>17.312938169528934</v>
      </c>
    </row>
    <row r="730" spans="1:3" x14ac:dyDescent="0.4">
      <c r="A730" s="117">
        <f t="shared" si="42"/>
        <v>2.7249999999999705E-2</v>
      </c>
      <c r="B730" s="119">
        <f t="shared" si="43"/>
        <v>5489.5846798455086</v>
      </c>
      <c r="C730" s="15">
        <f t="shared" si="44"/>
        <v>17.367690545344885</v>
      </c>
    </row>
    <row r="731" spans="1:3" x14ac:dyDescent="0.4">
      <c r="A731" s="117">
        <f t="shared" si="42"/>
        <v>2.7259999999999705E-2</v>
      </c>
      <c r="B731" s="119">
        <f t="shared" si="43"/>
        <v>5506.9523703908535</v>
      </c>
      <c r="C731" s="15">
        <f t="shared" si="44"/>
        <v>17.422615939619391</v>
      </c>
    </row>
    <row r="732" spans="1:3" x14ac:dyDescent="0.4">
      <c r="A732" s="117">
        <f t="shared" si="42"/>
        <v>2.7269999999999704E-2</v>
      </c>
      <c r="B732" s="119">
        <f t="shared" si="43"/>
        <v>5524.3749863304729</v>
      </c>
      <c r="C732" s="15">
        <f t="shared" si="44"/>
        <v>17.477714898202976</v>
      </c>
    </row>
    <row r="733" spans="1:3" x14ac:dyDescent="0.4">
      <c r="A733" s="117">
        <f t="shared" si="42"/>
        <v>2.7279999999999704E-2</v>
      </c>
      <c r="B733" s="119">
        <f t="shared" si="43"/>
        <v>5541.8527012286759</v>
      </c>
      <c r="C733" s="15">
        <f t="shared" si="44"/>
        <v>17.532987968713314</v>
      </c>
    </row>
    <row r="734" spans="1:3" x14ac:dyDescent="0.4">
      <c r="A734" s="117">
        <f t="shared" si="42"/>
        <v>2.7289999999999703E-2</v>
      </c>
      <c r="B734" s="119">
        <f t="shared" si="43"/>
        <v>5559.3856891973892</v>
      </c>
      <c r="C734" s="15">
        <f t="shared" si="44"/>
        <v>17.588435700467926</v>
      </c>
    </row>
    <row r="735" spans="1:3" x14ac:dyDescent="0.4">
      <c r="A735" s="117">
        <f t="shared" si="42"/>
        <v>2.7299999999999703E-2</v>
      </c>
      <c r="B735" s="119">
        <f t="shared" si="43"/>
        <v>5576.9741248978571</v>
      </c>
      <c r="C735" s="15">
        <f t="shared" si="44"/>
        <v>17.64405864447599</v>
      </c>
    </row>
    <row r="736" spans="1:3" x14ac:dyDescent="0.4">
      <c r="A736" s="117">
        <f t="shared" si="42"/>
        <v>2.7309999999999703E-2</v>
      </c>
      <c r="B736" s="119">
        <f t="shared" si="43"/>
        <v>5594.6181835423331</v>
      </c>
      <c r="C736" s="15">
        <f t="shared" si="44"/>
        <v>17.699857353545667</v>
      </c>
    </row>
    <row r="737" spans="1:3" x14ac:dyDescent="0.4">
      <c r="A737" s="117">
        <f t="shared" si="42"/>
        <v>2.7319999999999702E-2</v>
      </c>
      <c r="B737" s="119">
        <f t="shared" si="43"/>
        <v>5612.3180408958788</v>
      </c>
      <c r="C737" s="15">
        <f t="shared" si="44"/>
        <v>17.755832382177687</v>
      </c>
    </row>
    <row r="738" spans="1:3" x14ac:dyDescent="0.4">
      <c r="A738" s="117">
        <f t="shared" ref="A738:A801" si="45">A737+0.00001</f>
        <v>2.7329999999999702E-2</v>
      </c>
      <c r="B738" s="119">
        <f t="shared" si="43"/>
        <v>5630.0738732780565</v>
      </c>
      <c r="C738" s="15">
        <f t="shared" si="44"/>
        <v>17.811984286640836</v>
      </c>
    </row>
    <row r="739" spans="1:3" x14ac:dyDescent="0.4">
      <c r="A739" s="117">
        <f t="shared" si="45"/>
        <v>2.7339999999999701E-2</v>
      </c>
      <c r="B739" s="119">
        <f t="shared" si="43"/>
        <v>5647.8858575646973</v>
      </c>
      <c r="C739" s="15">
        <f t="shared" si="44"/>
        <v>17.868313624910115</v>
      </c>
    </row>
    <row r="740" spans="1:3" x14ac:dyDescent="0.4">
      <c r="A740" s="117">
        <f t="shared" si="45"/>
        <v>2.7349999999999701E-2</v>
      </c>
      <c r="B740" s="119">
        <f t="shared" si="43"/>
        <v>5665.7541711896074</v>
      </c>
      <c r="C740" s="15">
        <f t="shared" si="44"/>
        <v>17.924820956775875</v>
      </c>
    </row>
    <row r="741" spans="1:3" x14ac:dyDescent="0.4">
      <c r="A741" s="117">
        <f t="shared" si="45"/>
        <v>2.7359999999999701E-2</v>
      </c>
      <c r="B741" s="119">
        <f t="shared" si="43"/>
        <v>5683.6789921463833</v>
      </c>
      <c r="C741" s="15">
        <f t="shared" si="44"/>
        <v>17.981506843748321</v>
      </c>
    </row>
    <row r="742" spans="1:3" x14ac:dyDescent="0.4">
      <c r="A742" s="117">
        <f t="shared" si="45"/>
        <v>2.73699999999997E-2</v>
      </c>
      <c r="B742" s="119">
        <f t="shared" si="43"/>
        <v>5701.6604989901316</v>
      </c>
      <c r="C742" s="15">
        <f t="shared" si="44"/>
        <v>18.038371849129362</v>
      </c>
    </row>
    <row r="743" spans="1:3" x14ac:dyDescent="0.4">
      <c r="A743" s="117">
        <f t="shared" si="45"/>
        <v>2.73799999999997E-2</v>
      </c>
      <c r="B743" s="119">
        <f t="shared" si="43"/>
        <v>5719.698870839261</v>
      </c>
      <c r="C743" s="15">
        <f t="shared" si="44"/>
        <v>18.095416537938036</v>
      </c>
    </row>
    <row r="744" spans="1:3" x14ac:dyDescent="0.4">
      <c r="A744" s="117">
        <f t="shared" si="45"/>
        <v>2.7389999999999699E-2</v>
      </c>
      <c r="B744" s="119">
        <f t="shared" si="43"/>
        <v>5737.794287377199</v>
      </c>
      <c r="C744" s="15">
        <f t="shared" si="44"/>
        <v>18.152641477046927</v>
      </c>
    </row>
    <row r="745" spans="1:3" x14ac:dyDescent="0.4">
      <c r="A745" s="117">
        <f t="shared" si="45"/>
        <v>2.7399999999999699E-2</v>
      </c>
      <c r="B745" s="119">
        <f t="shared" si="43"/>
        <v>5755.9469288542459</v>
      </c>
      <c r="C745" s="15">
        <f t="shared" si="44"/>
        <v>18.210047235066668</v>
      </c>
    </row>
    <row r="746" spans="1:3" x14ac:dyDescent="0.4">
      <c r="A746" s="117">
        <f t="shared" si="45"/>
        <v>2.7409999999999698E-2</v>
      </c>
      <c r="B746" s="119">
        <f t="shared" si="43"/>
        <v>5774.1569760893126</v>
      </c>
      <c r="C746" s="15">
        <f t="shared" si="44"/>
        <v>18.267634382375036</v>
      </c>
    </row>
    <row r="747" spans="1:3" x14ac:dyDescent="0.4">
      <c r="A747" s="117">
        <f t="shared" si="45"/>
        <v>2.7419999999999698E-2</v>
      </c>
      <c r="B747" s="119">
        <f t="shared" si="43"/>
        <v>5792.4246104716876</v>
      </c>
      <c r="C747" s="15">
        <f t="shared" si="44"/>
        <v>18.325403491199722</v>
      </c>
    </row>
    <row r="748" spans="1:3" x14ac:dyDescent="0.4">
      <c r="A748" s="117">
        <f t="shared" si="45"/>
        <v>2.7429999999999698E-2</v>
      </c>
      <c r="B748" s="119">
        <f t="shared" si="43"/>
        <v>5810.7500139628874</v>
      </c>
      <c r="C748" s="15">
        <f t="shared" si="44"/>
        <v>18.383355135526472</v>
      </c>
    </row>
    <row r="749" spans="1:3" x14ac:dyDescent="0.4">
      <c r="A749" s="117">
        <f t="shared" si="45"/>
        <v>2.7439999999999697E-2</v>
      </c>
      <c r="B749" s="119">
        <f t="shared" si="43"/>
        <v>5829.1333690984138</v>
      </c>
      <c r="C749" s="15">
        <f t="shared" si="44"/>
        <v>18.441489891165475</v>
      </c>
    </row>
    <row r="750" spans="1:3" x14ac:dyDescent="0.4">
      <c r="A750" s="117">
        <f t="shared" si="45"/>
        <v>2.7449999999999697E-2</v>
      </c>
      <c r="B750" s="119">
        <f t="shared" si="43"/>
        <v>5847.5748589895793</v>
      </c>
      <c r="C750" s="15">
        <f t="shared" si="44"/>
        <v>18.499808335700436</v>
      </c>
    </row>
    <row r="751" spans="1:3" x14ac:dyDescent="0.4">
      <c r="A751" s="117">
        <f t="shared" si="45"/>
        <v>2.7459999999999696E-2</v>
      </c>
      <c r="B751" s="119">
        <f t="shared" si="43"/>
        <v>5866.0746673252797</v>
      </c>
      <c r="C751" s="15">
        <f t="shared" si="44"/>
        <v>18.55831104858953</v>
      </c>
    </row>
    <row r="752" spans="1:3" x14ac:dyDescent="0.4">
      <c r="A752" s="117">
        <f t="shared" si="45"/>
        <v>2.7469999999999696E-2</v>
      </c>
      <c r="B752" s="119">
        <f t="shared" si="43"/>
        <v>5884.6329783738693</v>
      </c>
      <c r="C752" s="15">
        <f t="shared" si="44"/>
        <v>18.616998611068993</v>
      </c>
    </row>
    <row r="753" spans="1:3" x14ac:dyDescent="0.4">
      <c r="A753" s="117">
        <f t="shared" si="45"/>
        <v>2.7479999999999696E-2</v>
      </c>
      <c r="B753" s="119">
        <f t="shared" si="43"/>
        <v>5903.2499769849383</v>
      </c>
      <c r="C753" s="15">
        <f t="shared" si="44"/>
        <v>18.675871606227702</v>
      </c>
    </row>
    <row r="754" spans="1:3" x14ac:dyDescent="0.4">
      <c r="A754" s="117">
        <f t="shared" si="45"/>
        <v>2.7489999999999695E-2</v>
      </c>
      <c r="B754" s="119">
        <f t="shared" ref="B754:B817" si="46">$B$2/(($B$2-1)*EXP(-$A754*$G$5)+1)</f>
        <v>5921.925848591166</v>
      </c>
      <c r="C754" s="15">
        <f t="shared" si="44"/>
        <v>18.734930618944418</v>
      </c>
    </row>
    <row r="755" spans="1:3" x14ac:dyDescent="0.4">
      <c r="A755" s="117">
        <f t="shared" si="45"/>
        <v>2.7499999999999695E-2</v>
      </c>
      <c r="B755" s="119">
        <f t="shared" si="46"/>
        <v>5940.6607792101104</v>
      </c>
      <c r="C755" s="15">
        <f t="shared" si="44"/>
        <v>18.794176235993291</v>
      </c>
    </row>
    <row r="756" spans="1:3" x14ac:dyDescent="0.4">
      <c r="A756" s="117">
        <f t="shared" si="45"/>
        <v>2.7509999999999694E-2</v>
      </c>
      <c r="B756" s="119">
        <f t="shared" si="46"/>
        <v>5959.4549554461037</v>
      </c>
      <c r="C756" s="15">
        <f t="shared" si="44"/>
        <v>18.853609045974736</v>
      </c>
    </row>
    <row r="757" spans="1:3" x14ac:dyDescent="0.4">
      <c r="A757" s="117">
        <f t="shared" si="45"/>
        <v>2.7519999999999694E-2</v>
      </c>
      <c r="B757" s="119">
        <f t="shared" si="46"/>
        <v>5978.3085644920784</v>
      </c>
      <c r="C757" s="15">
        <f t="shared" si="44"/>
        <v>18.913229639292695</v>
      </c>
    </row>
    <row r="758" spans="1:3" x14ac:dyDescent="0.4">
      <c r="A758" s="117">
        <f t="shared" si="45"/>
        <v>2.7529999999999694E-2</v>
      </c>
      <c r="B758" s="119">
        <f t="shared" si="46"/>
        <v>5997.2217941313711</v>
      </c>
      <c r="C758" s="15">
        <f t="shared" si="44"/>
        <v>18.973038608281058</v>
      </c>
    </row>
    <row r="759" spans="1:3" x14ac:dyDescent="0.4">
      <c r="A759" s="117">
        <f t="shared" si="45"/>
        <v>2.7539999999999693E-2</v>
      </c>
      <c r="B759" s="119">
        <f t="shared" si="46"/>
        <v>6016.1948327396522</v>
      </c>
      <c r="C759" s="15">
        <f t="shared" si="44"/>
        <v>19.033036547089068</v>
      </c>
    </row>
    <row r="760" spans="1:3" x14ac:dyDescent="0.4">
      <c r="A760" s="117">
        <f t="shared" si="45"/>
        <v>2.7549999999999693E-2</v>
      </c>
      <c r="B760" s="119">
        <f t="shared" si="46"/>
        <v>6035.2278692867412</v>
      </c>
      <c r="C760" s="15">
        <f t="shared" si="44"/>
        <v>19.093224051751349</v>
      </c>
    </row>
    <row r="761" spans="1:3" x14ac:dyDescent="0.4">
      <c r="A761" s="117">
        <f t="shared" si="45"/>
        <v>2.7559999999999692E-2</v>
      </c>
      <c r="B761" s="119">
        <f t="shared" si="46"/>
        <v>6054.3210933384926</v>
      </c>
      <c r="C761" s="15">
        <f t="shared" si="44"/>
        <v>19.153601720142433</v>
      </c>
    </row>
    <row r="762" spans="1:3" x14ac:dyDescent="0.4">
      <c r="A762" s="117">
        <f t="shared" si="45"/>
        <v>2.7569999999999692E-2</v>
      </c>
      <c r="B762" s="119">
        <f t="shared" si="46"/>
        <v>6073.474695058635</v>
      </c>
      <c r="C762" s="15">
        <f t="shared" si="44"/>
        <v>19.214170152072256</v>
      </c>
    </row>
    <row r="763" spans="1:3" x14ac:dyDescent="0.4">
      <c r="A763" s="117">
        <f t="shared" si="45"/>
        <v>2.7579999999999692E-2</v>
      </c>
      <c r="B763" s="119">
        <f t="shared" si="46"/>
        <v>6092.6888652107073</v>
      </c>
      <c r="C763" s="15">
        <f t="shared" si="44"/>
        <v>19.27492994919794</v>
      </c>
    </row>
    <row r="764" spans="1:3" x14ac:dyDescent="0.4">
      <c r="A764" s="117">
        <f t="shared" si="45"/>
        <v>2.7589999999999691E-2</v>
      </c>
      <c r="B764" s="119">
        <f t="shared" si="46"/>
        <v>6111.9637951599052</v>
      </c>
      <c r="C764" s="15">
        <f t="shared" si="44"/>
        <v>19.335881715078358</v>
      </c>
    </row>
    <row r="765" spans="1:3" x14ac:dyDescent="0.4">
      <c r="A765" s="117">
        <f t="shared" si="45"/>
        <v>2.7599999999999691E-2</v>
      </c>
      <c r="B765" s="119">
        <f t="shared" si="46"/>
        <v>6131.2996768749836</v>
      </c>
      <c r="C765" s="15">
        <f t="shared" si="44"/>
        <v>19.397026055145943</v>
      </c>
    </row>
    <row r="766" spans="1:3" x14ac:dyDescent="0.4">
      <c r="A766" s="117">
        <f t="shared" si="45"/>
        <v>2.760999999999969E-2</v>
      </c>
      <c r="B766" s="119">
        <f t="shared" si="46"/>
        <v>6150.6967029301295</v>
      </c>
      <c r="C766" s="15">
        <f t="shared" si="44"/>
        <v>19.458363576779448</v>
      </c>
    </row>
    <row r="767" spans="1:3" x14ac:dyDescent="0.4">
      <c r="A767" s="117">
        <f t="shared" si="45"/>
        <v>2.761999999999969E-2</v>
      </c>
      <c r="B767" s="119">
        <f t="shared" si="46"/>
        <v>6170.155066506909</v>
      </c>
      <c r="C767" s="15">
        <f t="shared" si="44"/>
        <v>19.51989488925301</v>
      </c>
    </row>
    <row r="768" spans="1:3" x14ac:dyDescent="0.4">
      <c r="A768" s="117">
        <f t="shared" si="45"/>
        <v>2.762999999999969E-2</v>
      </c>
      <c r="B768" s="119">
        <f t="shared" si="46"/>
        <v>6189.674961396162</v>
      </c>
      <c r="C768" s="15">
        <f t="shared" si="44"/>
        <v>19.581620603702504</v>
      </c>
    </row>
    <row r="769" spans="1:3" x14ac:dyDescent="0.4">
      <c r="A769" s="117">
        <f t="shared" si="45"/>
        <v>2.7639999999999689E-2</v>
      </c>
      <c r="B769" s="119">
        <f t="shared" si="46"/>
        <v>6209.2565819998645</v>
      </c>
      <c r="C769" s="15">
        <f t="shared" si="44"/>
        <v>19.64354133327106</v>
      </c>
    </row>
    <row r="770" spans="1:3" x14ac:dyDescent="0.4">
      <c r="A770" s="117">
        <f t="shared" si="45"/>
        <v>2.7649999999999689E-2</v>
      </c>
      <c r="B770" s="119">
        <f t="shared" si="46"/>
        <v>6228.9001233331355</v>
      </c>
      <c r="C770" s="15">
        <f t="shared" si="44"/>
        <v>19.705657692968998</v>
      </c>
    </row>
    <row r="771" spans="1:3" x14ac:dyDescent="0.4">
      <c r="A771" s="117">
        <f t="shared" si="45"/>
        <v>2.7659999999999688E-2</v>
      </c>
      <c r="B771" s="119">
        <f t="shared" si="46"/>
        <v>6248.6057810261045</v>
      </c>
      <c r="C771" s="15">
        <f t="shared" si="44"/>
        <v>19.767970299765693</v>
      </c>
    </row>
    <row r="772" spans="1:3" x14ac:dyDescent="0.4">
      <c r="A772" s="117">
        <f t="shared" si="45"/>
        <v>2.7669999999999688E-2</v>
      </c>
      <c r="B772" s="119">
        <f t="shared" si="46"/>
        <v>6268.3737513258702</v>
      </c>
      <c r="C772" s="15">
        <f t="shared" si="44"/>
        <v>19.830479772531362</v>
      </c>
    </row>
    <row r="773" spans="1:3" x14ac:dyDescent="0.4">
      <c r="A773" s="117">
        <f t="shared" si="45"/>
        <v>2.7679999999999687E-2</v>
      </c>
      <c r="B773" s="119">
        <f t="shared" si="46"/>
        <v>6288.2042310984016</v>
      </c>
      <c r="C773" s="15">
        <f t="shared" ref="C773:C836" si="47">B774-B773</f>
        <v>19.89318673213711</v>
      </c>
    </row>
    <row r="774" spans="1:3" x14ac:dyDescent="0.4">
      <c r="A774" s="117">
        <f t="shared" si="45"/>
        <v>2.7689999999999687E-2</v>
      </c>
      <c r="B774" s="119">
        <f t="shared" si="46"/>
        <v>6308.0974178305387</v>
      </c>
      <c r="C774" s="15">
        <f t="shared" si="47"/>
        <v>19.95609180136853</v>
      </c>
    </row>
    <row r="775" spans="1:3" x14ac:dyDescent="0.4">
      <c r="A775" s="117">
        <f t="shared" si="45"/>
        <v>2.7699999999999687E-2</v>
      </c>
      <c r="B775" s="119">
        <f t="shared" si="46"/>
        <v>6328.0535096319072</v>
      </c>
      <c r="C775" s="15">
        <f t="shared" si="47"/>
        <v>20.019195604984816</v>
      </c>
    </row>
    <row r="776" spans="1:3" x14ac:dyDescent="0.4">
      <c r="A776" s="117">
        <f t="shared" si="45"/>
        <v>2.7709999999999686E-2</v>
      </c>
      <c r="B776" s="119">
        <f t="shared" si="46"/>
        <v>6348.072705236892</v>
      </c>
      <c r="C776" s="15">
        <f t="shared" si="47"/>
        <v>20.082498769667836</v>
      </c>
    </row>
    <row r="777" spans="1:3" x14ac:dyDescent="0.4">
      <c r="A777" s="117">
        <f t="shared" si="45"/>
        <v>2.7719999999999686E-2</v>
      </c>
      <c r="B777" s="119">
        <f t="shared" si="46"/>
        <v>6368.1552040065599</v>
      </c>
      <c r="C777" s="15">
        <f t="shared" si="47"/>
        <v>20.146001924133998</v>
      </c>
    </row>
    <row r="778" spans="1:3" x14ac:dyDescent="0.4">
      <c r="A778" s="117">
        <f t="shared" si="45"/>
        <v>2.7729999999999685E-2</v>
      </c>
      <c r="B778" s="119">
        <f t="shared" si="46"/>
        <v>6388.3012059306939</v>
      </c>
      <c r="C778" s="15">
        <f t="shared" si="47"/>
        <v>20.209705699042388</v>
      </c>
    </row>
    <row r="779" spans="1:3" x14ac:dyDescent="0.4">
      <c r="A779" s="117">
        <f t="shared" si="45"/>
        <v>2.7739999999999685E-2</v>
      </c>
      <c r="B779" s="119">
        <f t="shared" si="46"/>
        <v>6408.5109116297363</v>
      </c>
      <c r="C779" s="15">
        <f t="shared" si="47"/>
        <v>20.273610726992956</v>
      </c>
    </row>
    <row r="780" spans="1:3" x14ac:dyDescent="0.4">
      <c r="A780" s="117">
        <f t="shared" si="45"/>
        <v>2.7749999999999685E-2</v>
      </c>
      <c r="B780" s="119">
        <f t="shared" si="46"/>
        <v>6428.7845223567292</v>
      </c>
      <c r="C780" s="15">
        <f t="shared" si="47"/>
        <v>20.337717642652024</v>
      </c>
    </row>
    <row r="781" spans="1:3" x14ac:dyDescent="0.4">
      <c r="A781" s="117">
        <f t="shared" si="45"/>
        <v>2.7759999999999684E-2</v>
      </c>
      <c r="B781" s="119">
        <f t="shared" si="46"/>
        <v>6449.1222399993812</v>
      </c>
      <c r="C781" s="15">
        <f t="shared" si="47"/>
        <v>20.402027082625864</v>
      </c>
    </row>
    <row r="782" spans="1:3" x14ac:dyDescent="0.4">
      <c r="A782" s="117">
        <f t="shared" si="45"/>
        <v>2.7769999999999684E-2</v>
      </c>
      <c r="B782" s="119">
        <f t="shared" si="46"/>
        <v>6469.5242670820071</v>
      </c>
      <c r="C782" s="15">
        <f t="shared" si="47"/>
        <v>20.466539685550742</v>
      </c>
    </row>
    <row r="783" spans="1:3" x14ac:dyDescent="0.4">
      <c r="A783" s="117">
        <f t="shared" si="45"/>
        <v>2.7779999999999683E-2</v>
      </c>
      <c r="B783" s="119">
        <f t="shared" si="46"/>
        <v>6489.9908067675578</v>
      </c>
      <c r="C783" s="15">
        <f t="shared" si="47"/>
        <v>20.531256092013791</v>
      </c>
    </row>
    <row r="784" spans="1:3" x14ac:dyDescent="0.4">
      <c r="A784" s="117">
        <f t="shared" si="45"/>
        <v>2.7789999999999683E-2</v>
      </c>
      <c r="B784" s="119">
        <f t="shared" si="46"/>
        <v>6510.5220628595716</v>
      </c>
      <c r="C784" s="15">
        <f t="shared" si="47"/>
        <v>20.596176944692161</v>
      </c>
    </row>
    <row r="785" spans="1:3" x14ac:dyDescent="0.4">
      <c r="A785" s="117">
        <f t="shared" si="45"/>
        <v>2.7799999999999683E-2</v>
      </c>
      <c r="B785" s="119">
        <f t="shared" si="46"/>
        <v>6531.1182398042638</v>
      </c>
      <c r="C785" s="15">
        <f t="shared" si="47"/>
        <v>20.661302888234786</v>
      </c>
    </row>
    <row r="786" spans="1:3" x14ac:dyDescent="0.4">
      <c r="A786" s="117">
        <f t="shared" si="45"/>
        <v>2.7809999999999682E-2</v>
      </c>
      <c r="B786" s="119">
        <f t="shared" si="46"/>
        <v>6551.7795426924986</v>
      </c>
      <c r="C786" s="15">
        <f t="shared" si="47"/>
        <v>20.72663456932878</v>
      </c>
    </row>
    <row r="787" spans="1:3" x14ac:dyDescent="0.4">
      <c r="A787" s="117">
        <f t="shared" si="45"/>
        <v>2.7819999999999682E-2</v>
      </c>
      <c r="B787" s="119">
        <f t="shared" si="46"/>
        <v>6572.5061772618274</v>
      </c>
      <c r="C787" s="15">
        <f t="shared" si="47"/>
        <v>20.792172636663054</v>
      </c>
    </row>
    <row r="788" spans="1:3" x14ac:dyDescent="0.4">
      <c r="A788" s="117">
        <f t="shared" si="45"/>
        <v>2.7829999999999681E-2</v>
      </c>
      <c r="B788" s="119">
        <f t="shared" si="46"/>
        <v>6593.2983498984904</v>
      </c>
      <c r="C788" s="15">
        <f t="shared" si="47"/>
        <v>20.857917741016536</v>
      </c>
    </row>
    <row r="789" spans="1:3" x14ac:dyDescent="0.4">
      <c r="A789" s="117">
        <f t="shared" si="45"/>
        <v>2.7839999999999681E-2</v>
      </c>
      <c r="B789" s="119">
        <f t="shared" si="46"/>
        <v>6614.156267639507</v>
      </c>
      <c r="C789" s="15">
        <f t="shared" si="47"/>
        <v>20.923870535193601</v>
      </c>
    </row>
    <row r="790" spans="1:3" x14ac:dyDescent="0.4">
      <c r="A790" s="117">
        <f t="shared" si="45"/>
        <v>2.7849999999999681E-2</v>
      </c>
      <c r="B790" s="119">
        <f t="shared" si="46"/>
        <v>6635.0801381747006</v>
      </c>
      <c r="C790" s="15">
        <f t="shared" si="47"/>
        <v>20.99003167400133</v>
      </c>
    </row>
    <row r="791" spans="1:3" x14ac:dyDescent="0.4">
      <c r="A791" s="117">
        <f t="shared" si="45"/>
        <v>2.785999999999968E-2</v>
      </c>
      <c r="B791" s="119">
        <f t="shared" si="46"/>
        <v>6656.0701698487019</v>
      </c>
      <c r="C791" s="15">
        <f t="shared" si="47"/>
        <v>21.05640181437775</v>
      </c>
    </row>
    <row r="792" spans="1:3" x14ac:dyDescent="0.4">
      <c r="A792" s="117">
        <f t="shared" si="45"/>
        <v>2.786999999999968E-2</v>
      </c>
      <c r="B792" s="119">
        <f t="shared" si="46"/>
        <v>6677.1265716630796</v>
      </c>
      <c r="C792" s="15">
        <f t="shared" si="47"/>
        <v>21.122981615279969</v>
      </c>
    </row>
    <row r="793" spans="1:3" x14ac:dyDescent="0.4">
      <c r="A793" s="117">
        <f t="shared" si="45"/>
        <v>2.7879999999999679E-2</v>
      </c>
      <c r="B793" s="119">
        <f t="shared" si="46"/>
        <v>6698.2495532783596</v>
      </c>
      <c r="C793" s="15">
        <f t="shared" si="47"/>
        <v>21.189771737758747</v>
      </c>
    </row>
    <row r="794" spans="1:3" x14ac:dyDescent="0.4">
      <c r="A794" s="117">
        <f t="shared" si="45"/>
        <v>2.7889999999999679E-2</v>
      </c>
      <c r="B794" s="119">
        <f t="shared" si="46"/>
        <v>6719.4393250161183</v>
      </c>
      <c r="C794" s="15">
        <f t="shared" si="47"/>
        <v>21.256772844884836</v>
      </c>
    </row>
    <row r="795" spans="1:3" x14ac:dyDescent="0.4">
      <c r="A795" s="117">
        <f t="shared" si="45"/>
        <v>2.7899999999999679E-2</v>
      </c>
      <c r="B795" s="119">
        <f t="shared" si="46"/>
        <v>6740.6960978610032</v>
      </c>
      <c r="C795" s="15">
        <f t="shared" si="47"/>
        <v>21.323985601894492</v>
      </c>
    </row>
    <row r="796" spans="1:3" x14ac:dyDescent="0.4">
      <c r="A796" s="117">
        <f t="shared" si="45"/>
        <v>2.7909999999999678E-2</v>
      </c>
      <c r="B796" s="119">
        <f t="shared" si="46"/>
        <v>6762.0200834628977</v>
      </c>
      <c r="C796" s="15">
        <f t="shared" si="47"/>
        <v>21.391410676058513</v>
      </c>
    </row>
    <row r="797" spans="1:3" x14ac:dyDescent="0.4">
      <c r="A797" s="117">
        <f t="shared" si="45"/>
        <v>2.7919999999999678E-2</v>
      </c>
      <c r="B797" s="119">
        <f t="shared" si="46"/>
        <v>6783.4114941389562</v>
      </c>
      <c r="C797" s="15">
        <f t="shared" si="47"/>
        <v>21.459048736769546</v>
      </c>
    </row>
    <row r="798" spans="1:3" x14ac:dyDescent="0.4">
      <c r="A798" s="117">
        <f t="shared" si="45"/>
        <v>2.7929999999999677E-2</v>
      </c>
      <c r="B798" s="119">
        <f t="shared" si="46"/>
        <v>6804.8705428757257</v>
      </c>
      <c r="C798" s="15">
        <f t="shared" si="47"/>
        <v>21.526900455470241</v>
      </c>
    </row>
    <row r="799" spans="1:3" x14ac:dyDescent="0.4">
      <c r="A799" s="117">
        <f t="shared" si="45"/>
        <v>2.7939999999999677E-2</v>
      </c>
      <c r="B799" s="119">
        <f t="shared" si="46"/>
        <v>6826.397443331196</v>
      </c>
      <c r="C799" s="15">
        <f t="shared" si="47"/>
        <v>21.59496650579149</v>
      </c>
    </row>
    <row r="800" spans="1:3" x14ac:dyDescent="0.4">
      <c r="A800" s="117">
        <f t="shared" si="45"/>
        <v>2.7949999999999676E-2</v>
      </c>
      <c r="B800" s="119">
        <f t="shared" si="46"/>
        <v>6847.9924098369875</v>
      </c>
      <c r="C800" s="15">
        <f t="shared" si="47"/>
        <v>21.663247563437835</v>
      </c>
    </row>
    <row r="801" spans="1:3" x14ac:dyDescent="0.4">
      <c r="A801" s="117">
        <f t="shared" si="45"/>
        <v>2.7959999999999676E-2</v>
      </c>
      <c r="B801" s="119">
        <f t="shared" si="46"/>
        <v>6869.6556574004253</v>
      </c>
      <c r="C801" s="15">
        <f t="shared" si="47"/>
        <v>21.731744306200198</v>
      </c>
    </row>
    <row r="802" spans="1:3" x14ac:dyDescent="0.4">
      <c r="A802" s="117">
        <f t="shared" ref="A802:A865" si="48">A801+0.00001</f>
        <v>2.7969999999999676E-2</v>
      </c>
      <c r="B802" s="119">
        <f t="shared" si="46"/>
        <v>6891.3874017066255</v>
      </c>
      <c r="C802" s="15">
        <f t="shared" si="47"/>
        <v>21.800457414071388</v>
      </c>
    </row>
    <row r="803" spans="1:3" x14ac:dyDescent="0.4">
      <c r="A803" s="117">
        <f t="shared" si="48"/>
        <v>2.7979999999999675E-2</v>
      </c>
      <c r="B803" s="119">
        <f t="shared" si="46"/>
        <v>6913.1878591206969</v>
      </c>
      <c r="C803" s="15">
        <f t="shared" si="47"/>
        <v>21.869387569129685</v>
      </c>
    </row>
    <row r="804" spans="1:3" x14ac:dyDescent="0.4">
      <c r="A804" s="117">
        <f t="shared" si="48"/>
        <v>2.7989999999999675E-2</v>
      </c>
      <c r="B804" s="119">
        <f t="shared" si="46"/>
        <v>6935.0572466898266</v>
      </c>
      <c r="C804" s="15">
        <f t="shared" si="47"/>
        <v>21.938535455618876</v>
      </c>
    </row>
    <row r="805" spans="1:3" x14ac:dyDescent="0.4">
      <c r="A805" s="117">
        <f t="shared" si="48"/>
        <v>2.7999999999999674E-2</v>
      </c>
      <c r="B805" s="119">
        <f t="shared" si="46"/>
        <v>6956.9957821454454</v>
      </c>
      <c r="C805" s="15">
        <f t="shared" si="47"/>
        <v>22.007901759890956</v>
      </c>
    </row>
    <row r="806" spans="1:3" x14ac:dyDescent="0.4">
      <c r="A806" s="117">
        <f t="shared" si="48"/>
        <v>2.8009999999999674E-2</v>
      </c>
      <c r="B806" s="119">
        <f t="shared" si="46"/>
        <v>6979.0036839053364</v>
      </c>
      <c r="C806" s="15">
        <f t="shared" si="47"/>
        <v>22.077487170508903</v>
      </c>
    </row>
    <row r="807" spans="1:3" x14ac:dyDescent="0.4">
      <c r="A807" s="117">
        <f t="shared" si="48"/>
        <v>2.8019999999999674E-2</v>
      </c>
      <c r="B807" s="119">
        <f t="shared" si="46"/>
        <v>7001.0811710758453</v>
      </c>
      <c r="C807" s="15">
        <f t="shared" si="47"/>
        <v>22.147292378164821</v>
      </c>
    </row>
    <row r="808" spans="1:3" x14ac:dyDescent="0.4">
      <c r="A808" s="117">
        <f t="shared" si="48"/>
        <v>2.8029999999999673E-2</v>
      </c>
      <c r="B808" s="119">
        <f t="shared" si="46"/>
        <v>7023.2284634540101</v>
      </c>
      <c r="C808" s="15">
        <f t="shared" si="47"/>
        <v>22.21731807573542</v>
      </c>
    </row>
    <row r="809" spans="1:3" x14ac:dyDescent="0.4">
      <c r="A809" s="117">
        <f t="shared" si="48"/>
        <v>2.8039999999999673E-2</v>
      </c>
      <c r="B809" s="119">
        <f t="shared" si="46"/>
        <v>7045.4457815297455</v>
      </c>
      <c r="C809" s="15">
        <f t="shared" si="47"/>
        <v>22.28756495822563</v>
      </c>
    </row>
    <row r="810" spans="1:3" x14ac:dyDescent="0.4">
      <c r="A810" s="117">
        <f t="shared" si="48"/>
        <v>2.8049999999999672E-2</v>
      </c>
      <c r="B810" s="119">
        <f t="shared" si="46"/>
        <v>7067.7333464879712</v>
      </c>
      <c r="C810" s="15">
        <f t="shared" si="47"/>
        <v>22.358033722899563</v>
      </c>
    </row>
    <row r="811" spans="1:3" x14ac:dyDescent="0.4">
      <c r="A811" s="117">
        <f t="shared" si="48"/>
        <v>2.8059999999999672E-2</v>
      </c>
      <c r="B811" s="119">
        <f t="shared" si="46"/>
        <v>7090.0913802108707</v>
      </c>
      <c r="C811" s="15">
        <f t="shared" si="47"/>
        <v>22.428725069162283</v>
      </c>
    </row>
    <row r="812" spans="1:3" x14ac:dyDescent="0.4">
      <c r="A812" s="117">
        <f t="shared" si="48"/>
        <v>2.8069999999999672E-2</v>
      </c>
      <c r="B812" s="119">
        <f t="shared" si="46"/>
        <v>7112.520105280033</v>
      </c>
      <c r="C812" s="15">
        <f t="shared" si="47"/>
        <v>22.499639698594365</v>
      </c>
    </row>
    <row r="813" spans="1:3" x14ac:dyDescent="0.4">
      <c r="A813" s="117">
        <f t="shared" si="48"/>
        <v>2.8079999999999671E-2</v>
      </c>
      <c r="B813" s="119">
        <f t="shared" si="46"/>
        <v>7135.0197449786274</v>
      </c>
      <c r="C813" s="15">
        <f t="shared" si="47"/>
        <v>22.570778315037387</v>
      </c>
    </row>
    <row r="814" spans="1:3" x14ac:dyDescent="0.4">
      <c r="A814" s="117">
        <f t="shared" si="48"/>
        <v>2.8089999999999671E-2</v>
      </c>
      <c r="B814" s="119">
        <f t="shared" si="46"/>
        <v>7157.5905232936648</v>
      </c>
      <c r="C814" s="15">
        <f t="shared" si="47"/>
        <v>22.642141624501164</v>
      </c>
    </row>
    <row r="815" spans="1:3" x14ac:dyDescent="0.4">
      <c r="A815" s="117">
        <f t="shared" si="48"/>
        <v>2.809999999999967E-2</v>
      </c>
      <c r="B815" s="119">
        <f t="shared" si="46"/>
        <v>7180.2326649181659</v>
      </c>
      <c r="C815" s="15">
        <f t="shared" si="47"/>
        <v>22.713730335236505</v>
      </c>
    </row>
    <row r="816" spans="1:3" x14ac:dyDescent="0.4">
      <c r="A816" s="117">
        <f t="shared" si="48"/>
        <v>2.810999999999967E-2</v>
      </c>
      <c r="B816" s="119">
        <f t="shared" si="46"/>
        <v>7202.9463952534024</v>
      </c>
      <c r="C816" s="15">
        <f t="shared" si="47"/>
        <v>22.785545157658817</v>
      </c>
    </row>
    <row r="817" spans="1:3" x14ac:dyDescent="0.4">
      <c r="A817" s="117">
        <f t="shared" si="48"/>
        <v>2.811999999999967E-2</v>
      </c>
      <c r="B817" s="119">
        <f t="shared" si="46"/>
        <v>7225.7319404110613</v>
      </c>
      <c r="C817" s="15">
        <f t="shared" si="47"/>
        <v>22.857586804504535</v>
      </c>
    </row>
    <row r="818" spans="1:3" x14ac:dyDescent="0.4">
      <c r="A818" s="117">
        <f t="shared" si="48"/>
        <v>2.8129999999999669E-2</v>
      </c>
      <c r="B818" s="119">
        <f t="shared" ref="B818:B881" si="49">$B$2/(($B$2-1)*EXP(-$A818*$G$5)+1)</f>
        <v>7248.5895272155658</v>
      </c>
      <c r="C818" s="15">
        <f t="shared" si="47"/>
        <v>22.929855990679243</v>
      </c>
    </row>
    <row r="819" spans="1:3" x14ac:dyDescent="0.4">
      <c r="A819" s="117">
        <f t="shared" si="48"/>
        <v>2.8139999999999669E-2</v>
      </c>
      <c r="B819" s="119">
        <f t="shared" si="49"/>
        <v>7271.519383206245</v>
      </c>
      <c r="C819" s="15">
        <f t="shared" si="47"/>
        <v>23.002353433373173</v>
      </c>
    </row>
    <row r="820" spans="1:3" x14ac:dyDescent="0.4">
      <c r="A820" s="117">
        <f t="shared" si="48"/>
        <v>2.8149999999999668E-2</v>
      </c>
      <c r="B820" s="119">
        <f t="shared" si="49"/>
        <v>7294.5217366396182</v>
      </c>
      <c r="C820" s="15">
        <f t="shared" si="47"/>
        <v>23.075079851962983</v>
      </c>
    </row>
    <row r="821" spans="1:3" x14ac:dyDescent="0.4">
      <c r="A821" s="117">
        <f t="shared" si="48"/>
        <v>2.8159999999999668E-2</v>
      </c>
      <c r="B821" s="119">
        <f t="shared" si="49"/>
        <v>7317.5968164915812</v>
      </c>
      <c r="C821" s="15">
        <f t="shared" si="47"/>
        <v>23.148035968170007</v>
      </c>
    </row>
    <row r="822" spans="1:3" x14ac:dyDescent="0.4">
      <c r="A822" s="117">
        <f t="shared" si="48"/>
        <v>2.8169999999999668E-2</v>
      </c>
      <c r="B822" s="119">
        <f t="shared" si="49"/>
        <v>7340.7448524597512</v>
      </c>
      <c r="C822" s="15">
        <f t="shared" si="47"/>
        <v>23.221222505937476</v>
      </c>
    </row>
    <row r="823" spans="1:3" x14ac:dyDescent="0.4">
      <c r="A823" s="117">
        <f t="shared" si="48"/>
        <v>2.8179999999999667E-2</v>
      </c>
      <c r="B823" s="119">
        <f t="shared" si="49"/>
        <v>7363.9660749656887</v>
      </c>
      <c r="C823" s="15">
        <f t="shared" si="47"/>
        <v>23.294640191444159</v>
      </c>
    </row>
    <row r="824" spans="1:3" x14ac:dyDescent="0.4">
      <c r="A824" s="117">
        <f t="shared" si="48"/>
        <v>2.8189999999999667E-2</v>
      </c>
      <c r="B824" s="119">
        <f t="shared" si="49"/>
        <v>7387.2607151571328</v>
      </c>
      <c r="C824" s="15">
        <f t="shared" si="47"/>
        <v>23.36828975321896</v>
      </c>
    </row>
    <row r="825" spans="1:3" x14ac:dyDescent="0.4">
      <c r="A825" s="117">
        <f t="shared" si="48"/>
        <v>2.8199999999999666E-2</v>
      </c>
      <c r="B825" s="119">
        <f t="shared" si="49"/>
        <v>7410.6290049103518</v>
      </c>
      <c r="C825" s="15">
        <f t="shared" si="47"/>
        <v>23.442171922039051</v>
      </c>
    </row>
    <row r="826" spans="1:3" x14ac:dyDescent="0.4">
      <c r="A826" s="117">
        <f t="shared" si="48"/>
        <v>2.8209999999999666E-2</v>
      </c>
      <c r="B826" s="119">
        <f t="shared" si="49"/>
        <v>7434.0711768323908</v>
      </c>
      <c r="C826" s="15">
        <f t="shared" si="47"/>
        <v>23.516287430983539</v>
      </c>
    </row>
    <row r="827" spans="1:3" x14ac:dyDescent="0.4">
      <c r="A827" s="117">
        <f t="shared" si="48"/>
        <v>2.8219999999999665E-2</v>
      </c>
      <c r="B827" s="119">
        <f t="shared" si="49"/>
        <v>7457.5874642633744</v>
      </c>
      <c r="C827" s="15">
        <f t="shared" si="47"/>
        <v>23.59063701539344</v>
      </c>
    </row>
    <row r="828" spans="1:3" x14ac:dyDescent="0.4">
      <c r="A828" s="117">
        <f t="shared" si="48"/>
        <v>2.8229999999999665E-2</v>
      </c>
      <c r="B828" s="119">
        <f t="shared" si="49"/>
        <v>7481.1781012787678</v>
      </c>
      <c r="C828" s="15">
        <f t="shared" si="47"/>
        <v>23.665221412990832</v>
      </c>
    </row>
    <row r="829" spans="1:3" x14ac:dyDescent="0.4">
      <c r="A829" s="117">
        <f t="shared" si="48"/>
        <v>2.8239999999999665E-2</v>
      </c>
      <c r="B829" s="119">
        <f t="shared" si="49"/>
        <v>7504.8433226917587</v>
      </c>
      <c r="C829" s="15">
        <f t="shared" si="47"/>
        <v>23.740041363754244</v>
      </c>
    </row>
    <row r="830" spans="1:3" x14ac:dyDescent="0.4">
      <c r="A830" s="117">
        <f t="shared" si="48"/>
        <v>2.8249999999999664E-2</v>
      </c>
      <c r="B830" s="119">
        <f t="shared" si="49"/>
        <v>7528.5833640555129</v>
      </c>
      <c r="C830" s="15">
        <f t="shared" si="47"/>
        <v>23.815097610023258</v>
      </c>
    </row>
    <row r="831" spans="1:3" x14ac:dyDescent="0.4">
      <c r="A831" s="117">
        <f t="shared" si="48"/>
        <v>2.8259999999999664E-2</v>
      </c>
      <c r="B831" s="119">
        <f t="shared" si="49"/>
        <v>7552.3984616655362</v>
      </c>
      <c r="C831" s="15">
        <f t="shared" si="47"/>
        <v>23.890390896402096</v>
      </c>
    </row>
    <row r="832" spans="1:3" x14ac:dyDescent="0.4">
      <c r="A832" s="117">
        <f t="shared" si="48"/>
        <v>2.8269999999999663E-2</v>
      </c>
      <c r="B832" s="119">
        <f t="shared" si="49"/>
        <v>7576.2888525619383</v>
      </c>
      <c r="C832" s="15">
        <f t="shared" si="47"/>
        <v>23.965921969917872</v>
      </c>
    </row>
    <row r="833" spans="1:3" x14ac:dyDescent="0.4">
      <c r="A833" s="117">
        <f t="shared" si="48"/>
        <v>2.8279999999999663E-2</v>
      </c>
      <c r="B833" s="119">
        <f t="shared" si="49"/>
        <v>7600.2547745318561</v>
      </c>
      <c r="C833" s="15">
        <f t="shared" si="47"/>
        <v>24.041691579896906</v>
      </c>
    </row>
    <row r="834" spans="1:3" x14ac:dyDescent="0.4">
      <c r="A834" s="117">
        <f t="shared" si="48"/>
        <v>2.8289999999999663E-2</v>
      </c>
      <c r="B834" s="119">
        <f t="shared" si="49"/>
        <v>7624.296466111753</v>
      </c>
      <c r="C834" s="15">
        <f t="shared" si="47"/>
        <v>24.11770047797836</v>
      </c>
    </row>
    <row r="835" spans="1:3" x14ac:dyDescent="0.4">
      <c r="A835" s="117">
        <f t="shared" si="48"/>
        <v>2.8299999999999662E-2</v>
      </c>
      <c r="B835" s="119">
        <f t="shared" si="49"/>
        <v>7648.4141665897314</v>
      </c>
      <c r="C835" s="15">
        <f t="shared" si="47"/>
        <v>24.193949418242482</v>
      </c>
    </row>
    <row r="836" spans="1:3" x14ac:dyDescent="0.4">
      <c r="A836" s="117">
        <f t="shared" si="48"/>
        <v>2.8309999999999662E-2</v>
      </c>
      <c r="B836" s="119">
        <f t="shared" si="49"/>
        <v>7672.6081160079739</v>
      </c>
      <c r="C836" s="15">
        <f t="shared" si="47"/>
        <v>24.270439157076908</v>
      </c>
    </row>
    <row r="837" spans="1:3" x14ac:dyDescent="0.4">
      <c r="A837" s="117">
        <f t="shared" si="48"/>
        <v>2.8319999999999661E-2</v>
      </c>
      <c r="B837" s="119">
        <f t="shared" si="49"/>
        <v>7696.8785551650508</v>
      </c>
      <c r="C837" s="15">
        <f t="shared" ref="C837:C900" si="50">B838-B837</f>
        <v>24.347170453272156</v>
      </c>
    </row>
    <row r="838" spans="1:3" x14ac:dyDescent="0.4">
      <c r="A838" s="117">
        <f t="shared" si="48"/>
        <v>2.8329999999999661E-2</v>
      </c>
      <c r="B838" s="119">
        <f t="shared" si="49"/>
        <v>7721.2257256183229</v>
      </c>
      <c r="C838" s="15">
        <f t="shared" si="50"/>
        <v>24.424144067945235</v>
      </c>
    </row>
    <row r="839" spans="1:3" x14ac:dyDescent="0.4">
      <c r="A839" s="117">
        <f t="shared" si="48"/>
        <v>2.8339999999999661E-2</v>
      </c>
      <c r="B839" s="119">
        <f t="shared" si="49"/>
        <v>7745.6498696862682</v>
      </c>
      <c r="C839" s="15">
        <f t="shared" si="50"/>
        <v>24.501360764677884</v>
      </c>
    </row>
    <row r="840" spans="1:3" x14ac:dyDescent="0.4">
      <c r="A840" s="117">
        <f t="shared" si="48"/>
        <v>2.834999999999966E-2</v>
      </c>
      <c r="B840" s="119">
        <f t="shared" si="49"/>
        <v>7770.1512304509461</v>
      </c>
      <c r="C840" s="15">
        <f t="shared" si="50"/>
        <v>24.578821309413797</v>
      </c>
    </row>
    <row r="841" spans="1:3" x14ac:dyDescent="0.4">
      <c r="A841" s="117">
        <f t="shared" si="48"/>
        <v>2.835999999999966E-2</v>
      </c>
      <c r="B841" s="119">
        <f t="shared" si="49"/>
        <v>7794.7300517603599</v>
      </c>
      <c r="C841" s="15">
        <f t="shared" si="50"/>
        <v>24.656526470447716</v>
      </c>
    </row>
    <row r="842" spans="1:3" x14ac:dyDescent="0.4">
      <c r="A842" s="117">
        <f t="shared" si="48"/>
        <v>2.8369999999999659E-2</v>
      </c>
      <c r="B842" s="119">
        <f t="shared" si="49"/>
        <v>7819.3865782308076</v>
      </c>
      <c r="C842" s="15">
        <f t="shared" si="50"/>
        <v>24.734477018580947</v>
      </c>
    </row>
    <row r="843" spans="1:3" x14ac:dyDescent="0.4">
      <c r="A843" s="117">
        <f t="shared" si="48"/>
        <v>2.8379999999999659E-2</v>
      </c>
      <c r="B843" s="119">
        <f t="shared" si="49"/>
        <v>7844.1210552493885</v>
      </c>
      <c r="C843" s="15">
        <f t="shared" si="50"/>
        <v>24.812673726962203</v>
      </c>
    </row>
    <row r="844" spans="1:3" x14ac:dyDescent="0.4">
      <c r="A844" s="117">
        <f t="shared" si="48"/>
        <v>2.8389999999999659E-2</v>
      </c>
      <c r="B844" s="119">
        <f t="shared" si="49"/>
        <v>7868.9337289763507</v>
      </c>
      <c r="C844" s="15">
        <f t="shared" si="50"/>
        <v>24.891117371204018</v>
      </c>
    </row>
    <row r="845" spans="1:3" x14ac:dyDescent="0.4">
      <c r="A845" s="117">
        <f t="shared" si="48"/>
        <v>2.8399999999999658E-2</v>
      </c>
      <c r="B845" s="119">
        <f t="shared" si="49"/>
        <v>7893.8248463475547</v>
      </c>
      <c r="C845" s="15">
        <f t="shared" si="50"/>
        <v>24.969808729290889</v>
      </c>
    </row>
    <row r="846" spans="1:3" x14ac:dyDescent="0.4">
      <c r="A846" s="117">
        <f t="shared" si="48"/>
        <v>2.8409999999999658E-2</v>
      </c>
      <c r="B846" s="119">
        <f t="shared" si="49"/>
        <v>7918.7946550768456</v>
      </c>
      <c r="C846" s="15">
        <f t="shared" si="50"/>
        <v>25.048748581728432</v>
      </c>
    </row>
    <row r="847" spans="1:3" x14ac:dyDescent="0.4">
      <c r="A847" s="117">
        <f t="shared" si="48"/>
        <v>2.8419999999999657E-2</v>
      </c>
      <c r="B847" s="119">
        <f t="shared" si="49"/>
        <v>7943.8434036585741</v>
      </c>
      <c r="C847" s="15">
        <f t="shared" si="50"/>
        <v>25.127937711427876</v>
      </c>
    </row>
    <row r="848" spans="1:3" x14ac:dyDescent="0.4">
      <c r="A848" s="117">
        <f t="shared" si="48"/>
        <v>2.8429999999999657E-2</v>
      </c>
      <c r="B848" s="119">
        <f t="shared" si="49"/>
        <v>7968.9713413700019</v>
      </c>
      <c r="C848" s="15">
        <f t="shared" si="50"/>
        <v>25.207376903757904</v>
      </c>
    </row>
    <row r="849" spans="1:3" x14ac:dyDescent="0.4">
      <c r="A849" s="117">
        <f t="shared" si="48"/>
        <v>2.8439999999999657E-2</v>
      </c>
      <c r="B849" s="119">
        <f t="shared" si="49"/>
        <v>7994.1787182737598</v>
      </c>
      <c r="C849" s="15">
        <f t="shared" si="50"/>
        <v>25.287066946522827</v>
      </c>
    </row>
    <row r="850" spans="1:3" x14ac:dyDescent="0.4">
      <c r="A850" s="117">
        <f t="shared" si="48"/>
        <v>2.8449999999999656E-2</v>
      </c>
      <c r="B850" s="119">
        <f t="shared" si="49"/>
        <v>8019.4657852202827</v>
      </c>
      <c r="C850" s="15">
        <f t="shared" si="50"/>
        <v>25.367008630068085</v>
      </c>
    </row>
    <row r="851" spans="1:3" x14ac:dyDescent="0.4">
      <c r="A851" s="117">
        <f t="shared" si="48"/>
        <v>2.8459999999999656E-2</v>
      </c>
      <c r="B851" s="119">
        <f t="shared" si="49"/>
        <v>8044.8327938503508</v>
      </c>
      <c r="C851" s="15">
        <f t="shared" si="50"/>
        <v>25.447202747166557</v>
      </c>
    </row>
    <row r="852" spans="1:3" x14ac:dyDescent="0.4">
      <c r="A852" s="117">
        <f t="shared" si="48"/>
        <v>2.8469999999999655E-2</v>
      </c>
      <c r="B852" s="119">
        <f t="shared" si="49"/>
        <v>8070.2799965975173</v>
      </c>
      <c r="C852" s="15">
        <f t="shared" si="50"/>
        <v>25.527650093054035</v>
      </c>
    </row>
    <row r="853" spans="1:3" x14ac:dyDescent="0.4">
      <c r="A853" s="117">
        <f t="shared" si="48"/>
        <v>2.8479999999999655E-2</v>
      </c>
      <c r="B853" s="119">
        <f t="shared" si="49"/>
        <v>8095.8076466905713</v>
      </c>
      <c r="C853" s="15">
        <f t="shared" si="50"/>
        <v>25.608351465530177</v>
      </c>
    </row>
    <row r="854" spans="1:3" x14ac:dyDescent="0.4">
      <c r="A854" s="117">
        <f t="shared" si="48"/>
        <v>2.8489999999999654E-2</v>
      </c>
      <c r="B854" s="119">
        <f t="shared" si="49"/>
        <v>8121.4159981561015</v>
      </c>
      <c r="C854" s="15">
        <f t="shared" si="50"/>
        <v>25.68930766484209</v>
      </c>
    </row>
    <row r="855" spans="1:3" x14ac:dyDescent="0.4">
      <c r="A855" s="117">
        <f t="shared" si="48"/>
        <v>2.8499999999999654E-2</v>
      </c>
      <c r="B855" s="119">
        <f t="shared" si="49"/>
        <v>8147.1053058209436</v>
      </c>
      <c r="C855" s="15">
        <f t="shared" si="50"/>
        <v>25.770519493786196</v>
      </c>
    </row>
    <row r="856" spans="1:3" x14ac:dyDescent="0.4">
      <c r="A856" s="117">
        <f t="shared" si="48"/>
        <v>2.8509999999999654E-2</v>
      </c>
      <c r="B856" s="119">
        <f t="shared" si="49"/>
        <v>8172.8758253147298</v>
      </c>
      <c r="C856" s="15">
        <f t="shared" si="50"/>
        <v>25.851987757598181</v>
      </c>
    </row>
    <row r="857" spans="1:3" x14ac:dyDescent="0.4">
      <c r="A857" s="117">
        <f t="shared" si="48"/>
        <v>2.8519999999999653E-2</v>
      </c>
      <c r="B857" s="119">
        <f t="shared" si="49"/>
        <v>8198.727813072328</v>
      </c>
      <c r="C857" s="15">
        <f t="shared" si="50"/>
        <v>25.933713264139442</v>
      </c>
    </row>
    <row r="858" spans="1:3" x14ac:dyDescent="0.4">
      <c r="A858" s="117">
        <f t="shared" si="48"/>
        <v>2.8529999999999653E-2</v>
      </c>
      <c r="B858" s="119">
        <f t="shared" si="49"/>
        <v>8224.6615263364674</v>
      </c>
      <c r="C858" s="15">
        <f t="shared" si="50"/>
        <v>26.01569682374793</v>
      </c>
    </row>
    <row r="859" spans="1:3" x14ac:dyDescent="0.4">
      <c r="A859" s="117">
        <f t="shared" si="48"/>
        <v>2.8539999999999652E-2</v>
      </c>
      <c r="B859" s="119">
        <f t="shared" si="49"/>
        <v>8250.6772231602154</v>
      </c>
      <c r="C859" s="15">
        <f t="shared" si="50"/>
        <v>26.097939249320916</v>
      </c>
    </row>
    <row r="860" spans="1:3" x14ac:dyDescent="0.4">
      <c r="A860" s="117">
        <f t="shared" si="48"/>
        <v>2.8549999999999652E-2</v>
      </c>
      <c r="B860" s="119">
        <f t="shared" si="49"/>
        <v>8276.7751624095363</v>
      </c>
      <c r="C860" s="15">
        <f t="shared" si="50"/>
        <v>26.180441356251322</v>
      </c>
    </row>
    <row r="861" spans="1:3" x14ac:dyDescent="0.4">
      <c r="A861" s="117">
        <f t="shared" si="48"/>
        <v>2.8559999999999652E-2</v>
      </c>
      <c r="B861" s="119">
        <f t="shared" si="49"/>
        <v>8302.9556037657876</v>
      </c>
      <c r="C861" s="15">
        <f t="shared" si="50"/>
        <v>26.263203962575062</v>
      </c>
    </row>
    <row r="862" spans="1:3" x14ac:dyDescent="0.4">
      <c r="A862" s="117">
        <f t="shared" si="48"/>
        <v>2.8569999999999651E-2</v>
      </c>
      <c r="B862" s="119">
        <f t="shared" si="49"/>
        <v>8329.2188077283627</v>
      </c>
      <c r="C862" s="15">
        <f t="shared" si="50"/>
        <v>26.346227888849171</v>
      </c>
    </row>
    <row r="863" spans="1:3" x14ac:dyDescent="0.4">
      <c r="A863" s="117">
        <f t="shared" si="48"/>
        <v>2.8579999999999651E-2</v>
      </c>
      <c r="B863" s="119">
        <f t="shared" si="49"/>
        <v>8355.5650356172118</v>
      </c>
      <c r="C863" s="15">
        <f t="shared" si="50"/>
        <v>26.429513958160896</v>
      </c>
    </row>
    <row r="864" spans="1:3" x14ac:dyDescent="0.4">
      <c r="A864" s="117">
        <f t="shared" si="48"/>
        <v>2.858999999999965E-2</v>
      </c>
      <c r="B864" s="119">
        <f t="shared" si="49"/>
        <v>8381.9945495753727</v>
      </c>
      <c r="C864" s="15">
        <f t="shared" si="50"/>
        <v>26.513062996265944</v>
      </c>
    </row>
    <row r="865" spans="1:3" x14ac:dyDescent="0.4">
      <c r="A865" s="117">
        <f t="shared" si="48"/>
        <v>2.859999999999965E-2</v>
      </c>
      <c r="B865" s="119">
        <f t="shared" si="49"/>
        <v>8408.5076125716387</v>
      </c>
      <c r="C865" s="15">
        <f t="shared" si="50"/>
        <v>26.596875831435682</v>
      </c>
    </row>
    <row r="866" spans="1:3" x14ac:dyDescent="0.4">
      <c r="A866" s="117">
        <f t="shared" ref="A866:A929" si="51">A865+0.00001</f>
        <v>2.860999999999965E-2</v>
      </c>
      <c r="B866" s="119">
        <f t="shared" si="49"/>
        <v>8435.1044884030744</v>
      </c>
      <c r="C866" s="15">
        <f t="shared" si="50"/>
        <v>26.680953294593564</v>
      </c>
    </row>
    <row r="867" spans="1:3" x14ac:dyDescent="0.4">
      <c r="A867" s="117">
        <f t="shared" si="51"/>
        <v>2.8619999999999649E-2</v>
      </c>
      <c r="B867" s="119">
        <f t="shared" si="49"/>
        <v>8461.7854416976679</v>
      </c>
      <c r="C867" s="15">
        <f t="shared" si="50"/>
        <v>26.765296219182346</v>
      </c>
    </row>
    <row r="868" spans="1:3" x14ac:dyDescent="0.4">
      <c r="A868" s="117">
        <f t="shared" si="51"/>
        <v>2.8629999999999649E-2</v>
      </c>
      <c r="B868" s="119">
        <f t="shared" si="49"/>
        <v>8488.5507379168503</v>
      </c>
      <c r="C868" s="15">
        <f t="shared" si="50"/>
        <v>26.849905441360534</v>
      </c>
    </row>
    <row r="869" spans="1:3" x14ac:dyDescent="0.4">
      <c r="A869" s="117">
        <f t="shared" si="51"/>
        <v>2.8639999999999648E-2</v>
      </c>
      <c r="B869" s="119">
        <f t="shared" si="49"/>
        <v>8515.4006433582108</v>
      </c>
      <c r="C869" s="15">
        <f t="shared" si="50"/>
        <v>26.93478179984595</v>
      </c>
    </row>
    <row r="870" spans="1:3" x14ac:dyDescent="0.4">
      <c r="A870" s="117">
        <f t="shared" si="51"/>
        <v>2.8649999999999648E-2</v>
      </c>
      <c r="B870" s="119">
        <f t="shared" si="49"/>
        <v>8542.3354251580568</v>
      </c>
      <c r="C870" s="15">
        <f t="shared" si="50"/>
        <v>27.019926136012145</v>
      </c>
    </row>
    <row r="871" spans="1:3" x14ac:dyDescent="0.4">
      <c r="A871" s="117">
        <f t="shared" si="51"/>
        <v>2.8659999999999648E-2</v>
      </c>
      <c r="B871" s="119">
        <f t="shared" si="49"/>
        <v>8569.3553512940689</v>
      </c>
      <c r="C871" s="15">
        <f t="shared" si="50"/>
        <v>27.105339293808356</v>
      </c>
    </row>
    <row r="872" spans="1:3" x14ac:dyDescent="0.4">
      <c r="A872" s="117">
        <f t="shared" si="51"/>
        <v>2.8669999999999647E-2</v>
      </c>
      <c r="B872" s="119">
        <f t="shared" si="49"/>
        <v>8596.4606905878773</v>
      </c>
      <c r="C872" s="15">
        <f t="shared" si="50"/>
        <v>27.191022119925037</v>
      </c>
    </row>
    <row r="873" spans="1:3" x14ac:dyDescent="0.4">
      <c r="A873" s="117">
        <f t="shared" si="51"/>
        <v>2.8679999999999647E-2</v>
      </c>
      <c r="B873" s="119">
        <f t="shared" si="49"/>
        <v>8623.6517127078023</v>
      </c>
      <c r="C873" s="15">
        <f t="shared" si="50"/>
        <v>27.276975463655617</v>
      </c>
    </row>
    <row r="874" spans="1:3" x14ac:dyDescent="0.4">
      <c r="A874" s="117">
        <f t="shared" si="51"/>
        <v>2.8689999999999646E-2</v>
      </c>
      <c r="B874" s="119">
        <f t="shared" si="49"/>
        <v>8650.9286881714579</v>
      </c>
      <c r="C874" s="15">
        <f t="shared" si="50"/>
        <v>27.363200176905593</v>
      </c>
    </row>
    <row r="875" spans="1:3" x14ac:dyDescent="0.4">
      <c r="A875" s="117">
        <f t="shared" si="51"/>
        <v>2.8699999999999646E-2</v>
      </c>
      <c r="B875" s="119">
        <f t="shared" si="49"/>
        <v>8678.2918883483635</v>
      </c>
      <c r="C875" s="15">
        <f t="shared" si="50"/>
        <v>27.44969711435624</v>
      </c>
    </row>
    <row r="876" spans="1:3" x14ac:dyDescent="0.4">
      <c r="A876" s="117">
        <f t="shared" si="51"/>
        <v>2.8709999999999646E-2</v>
      </c>
      <c r="B876" s="119">
        <f t="shared" si="49"/>
        <v>8705.7415854627197</v>
      </c>
      <c r="C876" s="15">
        <f t="shared" si="50"/>
        <v>27.536467133284532</v>
      </c>
    </row>
    <row r="877" spans="1:3" x14ac:dyDescent="0.4">
      <c r="A877" s="117">
        <f t="shared" si="51"/>
        <v>2.8719999999999645E-2</v>
      </c>
      <c r="B877" s="119">
        <f t="shared" si="49"/>
        <v>8733.2780525960043</v>
      </c>
      <c r="C877" s="15">
        <f t="shared" si="50"/>
        <v>27.623511093705019</v>
      </c>
    </row>
    <row r="878" spans="1:3" x14ac:dyDescent="0.4">
      <c r="A878" s="117">
        <f t="shared" si="51"/>
        <v>2.8729999999999645E-2</v>
      </c>
      <c r="B878" s="119">
        <f t="shared" si="49"/>
        <v>8760.9015636897093</v>
      </c>
      <c r="C878" s="15">
        <f t="shared" si="50"/>
        <v>27.710829858253419</v>
      </c>
    </row>
    <row r="879" spans="1:3" x14ac:dyDescent="0.4">
      <c r="A879" s="117">
        <f t="shared" si="51"/>
        <v>2.8739999999999644E-2</v>
      </c>
      <c r="B879" s="119">
        <f t="shared" si="49"/>
        <v>8788.6123935479627</v>
      </c>
      <c r="C879" s="15">
        <f t="shared" si="50"/>
        <v>27.798424292357595</v>
      </c>
    </row>
    <row r="880" spans="1:3" x14ac:dyDescent="0.4">
      <c r="A880" s="117">
        <f t="shared" si="51"/>
        <v>2.8749999999999644E-2</v>
      </c>
      <c r="B880" s="119">
        <f t="shared" si="49"/>
        <v>8816.4108178403203</v>
      </c>
      <c r="C880" s="15">
        <f t="shared" si="50"/>
        <v>27.886295264110231</v>
      </c>
    </row>
    <row r="881" spans="1:3" x14ac:dyDescent="0.4">
      <c r="A881" s="117">
        <f t="shared" si="51"/>
        <v>2.8759999999999643E-2</v>
      </c>
      <c r="B881" s="119">
        <f t="shared" si="49"/>
        <v>8844.2971131044305</v>
      </c>
      <c r="C881" s="15">
        <f t="shared" si="50"/>
        <v>27.974443644341591</v>
      </c>
    </row>
    <row r="882" spans="1:3" x14ac:dyDescent="0.4">
      <c r="A882" s="117">
        <f t="shared" si="51"/>
        <v>2.8769999999999643E-2</v>
      </c>
      <c r="B882" s="119">
        <f t="shared" ref="B882:B945" si="52">$B$2/(($B$2-1)*EXP(-$A882*$G$5)+1)</f>
        <v>8872.2715567487721</v>
      </c>
      <c r="C882" s="15">
        <f t="shared" si="50"/>
        <v>28.062870306544937</v>
      </c>
    </row>
    <row r="883" spans="1:3" x14ac:dyDescent="0.4">
      <c r="A883" s="117">
        <f t="shared" si="51"/>
        <v>2.8779999999999643E-2</v>
      </c>
      <c r="B883" s="119">
        <f t="shared" si="52"/>
        <v>8900.3344270553171</v>
      </c>
      <c r="C883" s="15">
        <f t="shared" si="50"/>
        <v>28.151576127060252</v>
      </c>
    </row>
    <row r="884" spans="1:3" x14ac:dyDescent="0.4">
      <c r="A884" s="117">
        <f t="shared" si="51"/>
        <v>2.8789999999999642E-2</v>
      </c>
      <c r="B884" s="119">
        <f t="shared" si="52"/>
        <v>8928.4860031823773</v>
      </c>
      <c r="C884" s="15">
        <f t="shared" si="50"/>
        <v>28.240561984910528</v>
      </c>
    </row>
    <row r="885" spans="1:3" x14ac:dyDescent="0.4">
      <c r="A885" s="117">
        <f t="shared" si="51"/>
        <v>2.8799999999999642E-2</v>
      </c>
      <c r="B885" s="119">
        <f t="shared" si="52"/>
        <v>8956.7265651672878</v>
      </c>
      <c r="C885" s="15">
        <f t="shared" si="50"/>
        <v>28.329828761832687</v>
      </c>
    </row>
    <row r="886" spans="1:3" x14ac:dyDescent="0.4">
      <c r="A886" s="117">
        <f t="shared" si="51"/>
        <v>2.8809999999999641E-2</v>
      </c>
      <c r="B886" s="119">
        <f t="shared" si="52"/>
        <v>8985.0563939291205</v>
      </c>
      <c r="C886" s="15">
        <f t="shared" si="50"/>
        <v>28.419377342415828</v>
      </c>
    </row>
    <row r="887" spans="1:3" x14ac:dyDescent="0.4">
      <c r="A887" s="117">
        <f t="shared" si="51"/>
        <v>2.8819999999999641E-2</v>
      </c>
      <c r="B887" s="119">
        <f t="shared" si="52"/>
        <v>9013.4757712715364</v>
      </c>
      <c r="C887" s="15">
        <f t="shared" si="50"/>
        <v>28.509208613961164</v>
      </c>
    </row>
    <row r="888" spans="1:3" x14ac:dyDescent="0.4">
      <c r="A888" s="117">
        <f t="shared" si="51"/>
        <v>2.8829999999999641E-2</v>
      </c>
      <c r="B888" s="119">
        <f t="shared" si="52"/>
        <v>9041.9849798854975</v>
      </c>
      <c r="C888" s="15">
        <f t="shared" si="50"/>
        <v>28.599323466580245</v>
      </c>
    </row>
    <row r="889" spans="1:3" x14ac:dyDescent="0.4">
      <c r="A889" s="117">
        <f t="shared" si="51"/>
        <v>2.883999999999964E-2</v>
      </c>
      <c r="B889" s="119">
        <f t="shared" si="52"/>
        <v>9070.5843033520778</v>
      </c>
      <c r="C889" s="15">
        <f t="shared" si="50"/>
        <v>28.689722793100373</v>
      </c>
    </row>
    <row r="890" spans="1:3" x14ac:dyDescent="0.4">
      <c r="A890" s="117">
        <f t="shared" si="51"/>
        <v>2.884999999999964E-2</v>
      </c>
      <c r="B890" s="119">
        <f t="shared" si="52"/>
        <v>9099.2740261451781</v>
      </c>
      <c r="C890" s="15">
        <f t="shared" si="50"/>
        <v>28.780407489255595</v>
      </c>
    </row>
    <row r="891" spans="1:3" x14ac:dyDescent="0.4">
      <c r="A891" s="117">
        <f t="shared" si="51"/>
        <v>2.8859999999999639E-2</v>
      </c>
      <c r="B891" s="119">
        <f t="shared" si="52"/>
        <v>9128.0544336344337</v>
      </c>
      <c r="C891" s="15">
        <f t="shared" si="50"/>
        <v>28.871378453504803</v>
      </c>
    </row>
    <row r="892" spans="1:3" x14ac:dyDescent="0.4">
      <c r="A892" s="117">
        <f t="shared" si="51"/>
        <v>2.8869999999999639E-2</v>
      </c>
      <c r="B892" s="119">
        <f t="shared" si="52"/>
        <v>9156.9258120879385</v>
      </c>
      <c r="C892" s="15">
        <f t="shared" si="50"/>
        <v>28.962636587177258</v>
      </c>
    </row>
    <row r="893" spans="1:3" x14ac:dyDescent="0.4">
      <c r="A893" s="117">
        <f t="shared" si="51"/>
        <v>2.8879999999999639E-2</v>
      </c>
      <c r="B893" s="119">
        <f t="shared" si="52"/>
        <v>9185.8884486751158</v>
      </c>
      <c r="C893" s="15">
        <f t="shared" si="50"/>
        <v>29.054182794328881</v>
      </c>
    </row>
    <row r="894" spans="1:3" x14ac:dyDescent="0.4">
      <c r="A894" s="117">
        <f t="shared" si="51"/>
        <v>2.8889999999999638E-2</v>
      </c>
      <c r="B894" s="119">
        <f t="shared" si="52"/>
        <v>9214.9426314694447</v>
      </c>
      <c r="C894" s="15">
        <f t="shared" si="50"/>
        <v>29.146017981964178</v>
      </c>
    </row>
    <row r="895" spans="1:3" x14ac:dyDescent="0.4">
      <c r="A895" s="117">
        <f t="shared" si="51"/>
        <v>2.8899999999999638E-2</v>
      </c>
      <c r="B895" s="119">
        <f t="shared" si="52"/>
        <v>9244.0886494514089</v>
      </c>
      <c r="C895" s="15">
        <f t="shared" si="50"/>
        <v>29.238143059879803</v>
      </c>
    </row>
    <row r="896" spans="1:3" x14ac:dyDescent="0.4">
      <c r="A896" s="117">
        <f t="shared" si="51"/>
        <v>2.8909999999999637E-2</v>
      </c>
      <c r="B896" s="119">
        <f t="shared" si="52"/>
        <v>9273.3267925112887</v>
      </c>
      <c r="C896" s="15">
        <f t="shared" si="50"/>
        <v>29.330558940664559</v>
      </c>
    </row>
    <row r="897" spans="1:3" x14ac:dyDescent="0.4">
      <c r="A897" s="117">
        <f t="shared" si="51"/>
        <v>2.8919999999999637E-2</v>
      </c>
      <c r="B897" s="119">
        <f t="shared" si="52"/>
        <v>9302.6573514519532</v>
      </c>
      <c r="C897" s="15">
        <f t="shared" si="50"/>
        <v>29.423266539866745</v>
      </c>
    </row>
    <row r="898" spans="1:3" x14ac:dyDescent="0.4">
      <c r="A898" s="117">
        <f t="shared" si="51"/>
        <v>2.8929999999999637E-2</v>
      </c>
      <c r="B898" s="119">
        <f t="shared" si="52"/>
        <v>9332.08061799182</v>
      </c>
      <c r="C898" s="15">
        <f t="shared" si="50"/>
        <v>29.516266775828626</v>
      </c>
    </row>
    <row r="899" spans="1:3" x14ac:dyDescent="0.4">
      <c r="A899" s="117">
        <f t="shared" si="51"/>
        <v>2.8939999999999636E-2</v>
      </c>
      <c r="B899" s="119">
        <f t="shared" si="52"/>
        <v>9361.5968847676486</v>
      </c>
      <c r="C899" s="15">
        <f t="shared" si="50"/>
        <v>29.609560569817404</v>
      </c>
    </row>
    <row r="900" spans="1:3" x14ac:dyDescent="0.4">
      <c r="A900" s="117">
        <f t="shared" si="51"/>
        <v>2.8949999999999636E-2</v>
      </c>
      <c r="B900" s="119">
        <f t="shared" si="52"/>
        <v>9391.206445337466</v>
      </c>
      <c r="C900" s="15">
        <f t="shared" si="50"/>
        <v>29.703148845903343</v>
      </c>
    </row>
    <row r="901" spans="1:3" x14ac:dyDescent="0.4">
      <c r="A901" s="117">
        <f t="shared" si="51"/>
        <v>2.8959999999999635E-2</v>
      </c>
      <c r="B901" s="119">
        <f t="shared" si="52"/>
        <v>9420.9095941833693</v>
      </c>
      <c r="C901" s="15">
        <f t="shared" ref="C901:C964" si="53">B902-B901</f>
        <v>29.797032531152581</v>
      </c>
    </row>
    <row r="902" spans="1:3" x14ac:dyDescent="0.4">
      <c r="A902" s="117">
        <f t="shared" si="51"/>
        <v>2.8969999999999635E-2</v>
      </c>
      <c r="B902" s="119">
        <f t="shared" si="52"/>
        <v>9450.7066267145219</v>
      </c>
      <c r="C902" s="15">
        <f t="shared" si="53"/>
        <v>29.89121255547434</v>
      </c>
    </row>
    <row r="903" spans="1:3" x14ac:dyDescent="0.4">
      <c r="A903" s="117">
        <f t="shared" si="51"/>
        <v>2.8979999999999635E-2</v>
      </c>
      <c r="B903" s="119">
        <f t="shared" si="52"/>
        <v>9480.5978392699963</v>
      </c>
      <c r="C903" s="15">
        <f t="shared" si="53"/>
        <v>29.985689851711868</v>
      </c>
    </row>
    <row r="904" spans="1:3" x14ac:dyDescent="0.4">
      <c r="A904" s="117">
        <f t="shared" si="51"/>
        <v>2.8989999999999634E-2</v>
      </c>
      <c r="B904" s="119">
        <f t="shared" si="52"/>
        <v>9510.5835291217081</v>
      </c>
      <c r="C904" s="15">
        <f t="shared" si="53"/>
        <v>30.080465355567867</v>
      </c>
    </row>
    <row r="905" spans="1:3" x14ac:dyDescent="0.4">
      <c r="A905" s="117">
        <f t="shared" si="51"/>
        <v>2.8999999999999634E-2</v>
      </c>
      <c r="B905" s="119">
        <f t="shared" si="52"/>
        <v>9540.663994477276</v>
      </c>
      <c r="C905" s="15">
        <f t="shared" si="53"/>
        <v>30.175540005775474</v>
      </c>
    </row>
    <row r="906" spans="1:3" x14ac:dyDescent="0.4">
      <c r="A906" s="117">
        <f t="shared" si="51"/>
        <v>2.9009999999999633E-2</v>
      </c>
      <c r="B906" s="119">
        <f t="shared" si="52"/>
        <v>9570.8395344830515</v>
      </c>
      <c r="C906" s="15">
        <f t="shared" si="53"/>
        <v>30.270914743956382</v>
      </c>
    </row>
    <row r="907" spans="1:3" x14ac:dyDescent="0.4">
      <c r="A907" s="117">
        <f t="shared" si="51"/>
        <v>2.9019999999999633E-2</v>
      </c>
      <c r="B907" s="119">
        <f t="shared" si="52"/>
        <v>9601.1104492270078</v>
      </c>
      <c r="C907" s="15">
        <f t="shared" si="53"/>
        <v>30.366590514622658</v>
      </c>
    </row>
    <row r="908" spans="1:3" x14ac:dyDescent="0.4">
      <c r="A908" s="117">
        <f t="shared" si="51"/>
        <v>2.9029999999999632E-2</v>
      </c>
      <c r="B908" s="119">
        <f t="shared" si="52"/>
        <v>9631.4770397416305</v>
      </c>
      <c r="C908" s="15">
        <f t="shared" si="53"/>
        <v>30.462568265349546</v>
      </c>
    </row>
    <row r="909" spans="1:3" x14ac:dyDescent="0.4">
      <c r="A909" s="117">
        <f t="shared" si="51"/>
        <v>2.9039999999999632E-2</v>
      </c>
      <c r="B909" s="119">
        <f t="shared" si="52"/>
        <v>9661.9396080069801</v>
      </c>
      <c r="C909" s="15">
        <f t="shared" si="53"/>
        <v>30.558848946615399</v>
      </c>
    </row>
    <row r="910" spans="1:3" x14ac:dyDescent="0.4">
      <c r="A910" s="117">
        <f t="shared" si="51"/>
        <v>2.9049999999999632E-2</v>
      </c>
      <c r="B910" s="119">
        <f t="shared" si="52"/>
        <v>9692.4984569535955</v>
      </c>
      <c r="C910" s="15">
        <f t="shared" si="53"/>
        <v>30.655433511896263</v>
      </c>
    </row>
    <row r="911" spans="1:3" x14ac:dyDescent="0.4">
      <c r="A911" s="117">
        <f t="shared" si="51"/>
        <v>2.9059999999999631E-2</v>
      </c>
      <c r="B911" s="119">
        <f t="shared" si="52"/>
        <v>9723.1538904654917</v>
      </c>
      <c r="C911" s="15">
        <f t="shared" si="53"/>
        <v>30.752322917585843</v>
      </c>
    </row>
    <row r="912" spans="1:3" x14ac:dyDescent="0.4">
      <c r="A912" s="117">
        <f t="shared" si="51"/>
        <v>2.9069999999999631E-2</v>
      </c>
      <c r="B912" s="119">
        <f t="shared" si="52"/>
        <v>9753.9062133830776</v>
      </c>
      <c r="C912" s="15">
        <f t="shared" si="53"/>
        <v>30.849518123186499</v>
      </c>
    </row>
    <row r="913" spans="1:3" x14ac:dyDescent="0.4">
      <c r="A913" s="117">
        <f t="shared" si="51"/>
        <v>2.907999999999963E-2</v>
      </c>
      <c r="B913" s="119">
        <f t="shared" si="52"/>
        <v>9784.7557315062641</v>
      </c>
      <c r="C913" s="15">
        <f t="shared" si="53"/>
        <v>30.947020091121885</v>
      </c>
    </row>
    <row r="914" spans="1:3" x14ac:dyDescent="0.4">
      <c r="A914" s="117">
        <f t="shared" si="51"/>
        <v>2.908999999999963E-2</v>
      </c>
      <c r="B914" s="119">
        <f t="shared" si="52"/>
        <v>9815.7027515973859</v>
      </c>
      <c r="C914" s="15">
        <f t="shared" si="53"/>
        <v>31.044829786864284</v>
      </c>
    </row>
    <row r="915" spans="1:3" x14ac:dyDescent="0.4">
      <c r="A915" s="117">
        <f t="shared" si="51"/>
        <v>2.909999999999963E-2</v>
      </c>
      <c r="B915" s="119">
        <f t="shared" si="52"/>
        <v>9846.7475813842502</v>
      </c>
      <c r="C915" s="15">
        <f t="shared" si="53"/>
        <v>31.142948178838196</v>
      </c>
    </row>
    <row r="916" spans="1:3" x14ac:dyDescent="0.4">
      <c r="A916" s="117">
        <f t="shared" si="51"/>
        <v>2.9109999999999629E-2</v>
      </c>
      <c r="B916" s="119">
        <f t="shared" si="52"/>
        <v>9877.8905295630884</v>
      </c>
      <c r="C916" s="15">
        <f t="shared" si="53"/>
        <v>31.2413762386077</v>
      </c>
    </row>
    <row r="917" spans="1:3" x14ac:dyDescent="0.4">
      <c r="A917" s="117">
        <f t="shared" si="51"/>
        <v>2.9119999999999629E-2</v>
      </c>
      <c r="B917" s="119">
        <f t="shared" si="52"/>
        <v>9909.1319058016961</v>
      </c>
      <c r="C917" s="15">
        <f t="shared" si="53"/>
        <v>31.340114940721833</v>
      </c>
    </row>
    <row r="918" spans="1:3" x14ac:dyDescent="0.4">
      <c r="A918" s="117">
        <f t="shared" si="51"/>
        <v>2.9129999999999628E-2</v>
      </c>
      <c r="B918" s="119">
        <f t="shared" si="52"/>
        <v>9940.472020742418</v>
      </c>
      <c r="C918" s="15">
        <f t="shared" si="53"/>
        <v>31.439165262718234</v>
      </c>
    </row>
    <row r="919" spans="1:3" x14ac:dyDescent="0.4">
      <c r="A919" s="117">
        <f t="shared" si="51"/>
        <v>2.9139999999999628E-2</v>
      </c>
      <c r="B919" s="119">
        <f t="shared" si="52"/>
        <v>9971.9111860051362</v>
      </c>
      <c r="C919" s="15">
        <f t="shared" si="53"/>
        <v>31.538528185315954</v>
      </c>
    </row>
    <row r="920" spans="1:3" x14ac:dyDescent="0.4">
      <c r="A920" s="117">
        <f t="shared" si="51"/>
        <v>2.9149999999999628E-2</v>
      </c>
      <c r="B920" s="119">
        <f t="shared" si="52"/>
        <v>10003.449714190452</v>
      </c>
      <c r="C920" s="15">
        <f t="shared" si="53"/>
        <v>31.638204692213549</v>
      </c>
    </row>
    <row r="921" spans="1:3" x14ac:dyDescent="0.4">
      <c r="A921" s="117">
        <f t="shared" si="51"/>
        <v>2.9159999999999627E-2</v>
      </c>
      <c r="B921" s="119">
        <f t="shared" si="52"/>
        <v>10035.087918882666</v>
      </c>
      <c r="C921" s="15">
        <f t="shared" si="53"/>
        <v>31.738195770234597</v>
      </c>
    </row>
    <row r="922" spans="1:3" x14ac:dyDescent="0.4">
      <c r="A922" s="117">
        <f t="shared" si="51"/>
        <v>2.9169999999999627E-2</v>
      </c>
      <c r="B922" s="119">
        <f t="shared" si="52"/>
        <v>10066.8261146529</v>
      </c>
      <c r="C922" s="15">
        <f t="shared" si="53"/>
        <v>31.838502409214925</v>
      </c>
    </row>
    <row r="923" spans="1:3" x14ac:dyDescent="0.4">
      <c r="A923" s="117">
        <f t="shared" si="51"/>
        <v>2.9179999999999626E-2</v>
      </c>
      <c r="B923" s="119">
        <f t="shared" si="52"/>
        <v>10098.664617062115</v>
      </c>
      <c r="C923" s="15">
        <f t="shared" si="53"/>
        <v>31.939125602193599</v>
      </c>
    </row>
    <row r="924" spans="1:3" x14ac:dyDescent="0.4">
      <c r="A924" s="117">
        <f t="shared" si="51"/>
        <v>2.9189999999999626E-2</v>
      </c>
      <c r="B924" s="119">
        <f t="shared" si="52"/>
        <v>10130.603742664309</v>
      </c>
      <c r="C924" s="15">
        <f t="shared" si="53"/>
        <v>32.040066345251034</v>
      </c>
    </row>
    <row r="925" spans="1:3" x14ac:dyDescent="0.4">
      <c r="A925" s="117">
        <f t="shared" si="51"/>
        <v>2.9199999999999626E-2</v>
      </c>
      <c r="B925" s="119">
        <f t="shared" si="52"/>
        <v>10162.64380900956</v>
      </c>
      <c r="C925" s="15">
        <f t="shared" si="53"/>
        <v>32.141325637603586</v>
      </c>
    </row>
    <row r="926" spans="1:3" x14ac:dyDescent="0.4">
      <c r="A926" s="117">
        <f t="shared" si="51"/>
        <v>2.9209999999999625E-2</v>
      </c>
      <c r="B926" s="119">
        <f t="shared" si="52"/>
        <v>10194.785134647163</v>
      </c>
      <c r="C926" s="15">
        <f t="shared" si="53"/>
        <v>32.242904481539881</v>
      </c>
    </row>
    <row r="927" spans="1:3" x14ac:dyDescent="0.4">
      <c r="A927" s="117">
        <f t="shared" si="51"/>
        <v>2.9219999999999625E-2</v>
      </c>
      <c r="B927" s="119">
        <f t="shared" si="52"/>
        <v>10227.028039128703</v>
      </c>
      <c r="C927" s="15">
        <f t="shared" si="53"/>
        <v>32.344803882575434</v>
      </c>
    </row>
    <row r="928" spans="1:3" x14ac:dyDescent="0.4">
      <c r="A928" s="117">
        <f t="shared" si="51"/>
        <v>2.9229999999999624E-2</v>
      </c>
      <c r="B928" s="119">
        <f t="shared" si="52"/>
        <v>10259.372843011279</v>
      </c>
      <c r="C928" s="15">
        <f t="shared" si="53"/>
        <v>32.447024849334412</v>
      </c>
    </row>
    <row r="929" spans="1:3" x14ac:dyDescent="0.4">
      <c r="A929" s="117">
        <f t="shared" si="51"/>
        <v>2.9239999999999624E-2</v>
      </c>
      <c r="B929" s="119">
        <f t="shared" si="52"/>
        <v>10291.819867860613</v>
      </c>
      <c r="C929" s="15">
        <f t="shared" si="53"/>
        <v>32.54956839352235</v>
      </c>
    </row>
    <row r="930" spans="1:3" x14ac:dyDescent="0.4">
      <c r="A930" s="117">
        <f t="shared" ref="A930:A993" si="54">A929+0.00001</f>
        <v>2.9249999999999624E-2</v>
      </c>
      <c r="B930" s="119">
        <f t="shared" si="52"/>
        <v>10324.369436254136</v>
      </c>
      <c r="C930" s="15">
        <f t="shared" si="53"/>
        <v>32.652435530133516</v>
      </c>
    </row>
    <row r="931" spans="1:3" x14ac:dyDescent="0.4">
      <c r="A931" s="117">
        <f t="shared" si="54"/>
        <v>2.9259999999999623E-2</v>
      </c>
      <c r="B931" s="119">
        <f t="shared" si="52"/>
        <v>10357.021871784269</v>
      </c>
      <c r="C931" s="15">
        <f t="shared" si="53"/>
        <v>32.755627277252643</v>
      </c>
    </row>
    <row r="932" spans="1:3" x14ac:dyDescent="0.4">
      <c r="A932" s="117">
        <f t="shared" si="54"/>
        <v>2.9269999999999623E-2</v>
      </c>
      <c r="B932" s="119">
        <f t="shared" si="52"/>
        <v>10389.777499061522</v>
      </c>
      <c r="C932" s="15">
        <f t="shared" si="53"/>
        <v>32.859144656191347</v>
      </c>
    </row>
    <row r="933" spans="1:3" x14ac:dyDescent="0.4">
      <c r="A933" s="117">
        <f t="shared" si="54"/>
        <v>2.9279999999999622E-2</v>
      </c>
      <c r="B933" s="119">
        <f t="shared" si="52"/>
        <v>10422.636643717713</v>
      </c>
      <c r="C933" s="15">
        <f t="shared" si="53"/>
        <v>32.962988691384453</v>
      </c>
    </row>
    <row r="934" spans="1:3" x14ac:dyDescent="0.4">
      <c r="A934" s="117">
        <f t="shared" si="54"/>
        <v>2.9289999999999622E-2</v>
      </c>
      <c r="B934" s="119">
        <f t="shared" si="52"/>
        <v>10455.599632409097</v>
      </c>
      <c r="C934" s="15">
        <f t="shared" si="53"/>
        <v>33.06716041056643</v>
      </c>
    </row>
    <row r="935" spans="1:3" x14ac:dyDescent="0.4">
      <c r="A935" s="117">
        <f t="shared" si="54"/>
        <v>2.9299999999999621E-2</v>
      </c>
      <c r="B935" s="119">
        <f t="shared" si="52"/>
        <v>10488.666792819664</v>
      </c>
      <c r="C935" s="15">
        <f t="shared" si="53"/>
        <v>33.171660844627695</v>
      </c>
    </row>
    <row r="936" spans="1:3" x14ac:dyDescent="0.4">
      <c r="A936" s="117">
        <f t="shared" si="54"/>
        <v>2.9309999999999621E-2</v>
      </c>
      <c r="B936" s="119">
        <f t="shared" si="52"/>
        <v>10521.838453664292</v>
      </c>
      <c r="C936" s="15">
        <f t="shared" si="53"/>
        <v>33.276491027712837</v>
      </c>
    </row>
    <row r="937" spans="1:3" x14ac:dyDescent="0.4">
      <c r="A937" s="117">
        <f t="shared" si="54"/>
        <v>2.9319999999999621E-2</v>
      </c>
      <c r="B937" s="119">
        <f t="shared" si="52"/>
        <v>10555.114944692004</v>
      </c>
      <c r="C937" s="15">
        <f t="shared" si="53"/>
        <v>33.381651997124209</v>
      </c>
    </row>
    <row r="938" spans="1:3" x14ac:dyDescent="0.4">
      <c r="A938" s="117">
        <f t="shared" si="54"/>
        <v>2.932999999999962E-2</v>
      </c>
      <c r="B938" s="119">
        <f t="shared" si="52"/>
        <v>10588.496596689129</v>
      </c>
      <c r="C938" s="15">
        <f t="shared" si="53"/>
        <v>33.487144793518382</v>
      </c>
    </row>
    <row r="939" spans="1:3" x14ac:dyDescent="0.4">
      <c r="A939" s="117">
        <f t="shared" si="54"/>
        <v>2.933999999999962E-2</v>
      </c>
      <c r="B939" s="119">
        <f t="shared" si="52"/>
        <v>10621.983741482647</v>
      </c>
      <c r="C939" s="15">
        <f t="shared" si="53"/>
        <v>33.592970460758806</v>
      </c>
    </row>
    <row r="940" spans="1:3" x14ac:dyDescent="0.4">
      <c r="A940" s="117">
        <f t="shared" si="54"/>
        <v>2.9349999999999619E-2</v>
      </c>
      <c r="B940" s="119">
        <f t="shared" si="52"/>
        <v>10655.576711943406</v>
      </c>
      <c r="C940" s="15">
        <f t="shared" si="53"/>
        <v>33.699130045901256</v>
      </c>
    </row>
    <row r="941" spans="1:3" x14ac:dyDescent="0.4">
      <c r="A941" s="117">
        <f t="shared" si="54"/>
        <v>2.9359999999999619E-2</v>
      </c>
      <c r="B941" s="119">
        <f t="shared" si="52"/>
        <v>10689.275841989307</v>
      </c>
      <c r="C941" s="15">
        <f t="shared" si="53"/>
        <v>33.80562459939938</v>
      </c>
    </row>
    <row r="942" spans="1:3" x14ac:dyDescent="0.4">
      <c r="A942" s="117">
        <f t="shared" si="54"/>
        <v>2.9369999999999619E-2</v>
      </c>
      <c r="B942" s="119">
        <f t="shared" si="52"/>
        <v>10723.081466588706</v>
      </c>
      <c r="C942" s="15">
        <f t="shared" si="53"/>
        <v>33.912455174906427</v>
      </c>
    </row>
    <row r="943" spans="1:3" x14ac:dyDescent="0.4">
      <c r="A943" s="117">
        <f t="shared" si="54"/>
        <v>2.9379999999999618E-2</v>
      </c>
      <c r="B943" s="119">
        <f t="shared" si="52"/>
        <v>10756.993921763613</v>
      </c>
      <c r="C943" s="15">
        <f t="shared" si="53"/>
        <v>34.019622829422588</v>
      </c>
    </row>
    <row r="944" spans="1:3" x14ac:dyDescent="0.4">
      <c r="A944" s="117">
        <f t="shared" si="54"/>
        <v>2.9389999999999618E-2</v>
      </c>
      <c r="B944" s="119">
        <f t="shared" si="52"/>
        <v>10791.013544593035</v>
      </c>
      <c r="C944" s="15">
        <f t="shared" si="53"/>
        <v>34.12712862315675</v>
      </c>
    </row>
    <row r="945" spans="1:3" x14ac:dyDescent="0.4">
      <c r="A945" s="117">
        <f t="shared" si="54"/>
        <v>2.9399999999999617E-2</v>
      </c>
      <c r="B945" s="119">
        <f t="shared" si="52"/>
        <v>10825.140673216192</v>
      </c>
      <c r="C945" s="15">
        <f t="shared" si="53"/>
        <v>34.23497361975933</v>
      </c>
    </row>
    <row r="946" spans="1:3" x14ac:dyDescent="0.4">
      <c r="A946" s="117">
        <f t="shared" si="54"/>
        <v>2.9409999999999617E-2</v>
      </c>
      <c r="B946" s="119">
        <f t="shared" ref="B946:B1009" si="55">$B$2/(($B$2-1)*EXP(-$A946*$G$5)+1)</f>
        <v>10859.375646835952</v>
      </c>
      <c r="C946" s="15">
        <f t="shared" si="53"/>
        <v>34.343158886118545</v>
      </c>
    </row>
    <row r="947" spans="1:3" x14ac:dyDescent="0.4">
      <c r="A947" s="117">
        <f t="shared" si="54"/>
        <v>2.9419999999999617E-2</v>
      </c>
      <c r="B947" s="119">
        <f t="shared" si="55"/>
        <v>10893.71880572207</v>
      </c>
      <c r="C947" s="15">
        <f t="shared" si="53"/>
        <v>34.451685492509569</v>
      </c>
    </row>
    <row r="948" spans="1:3" x14ac:dyDescent="0.4">
      <c r="A948" s="117">
        <f t="shared" si="54"/>
        <v>2.9429999999999616E-2</v>
      </c>
      <c r="B948" s="119">
        <f t="shared" si="55"/>
        <v>10928.17049121458</v>
      </c>
      <c r="C948" s="15">
        <f t="shared" si="53"/>
        <v>34.560554512465387</v>
      </c>
    </row>
    <row r="949" spans="1:3" x14ac:dyDescent="0.4">
      <c r="A949" s="117">
        <f t="shared" si="54"/>
        <v>2.9439999999999616E-2</v>
      </c>
      <c r="B949" s="119">
        <f t="shared" si="55"/>
        <v>10962.731045727045</v>
      </c>
      <c r="C949" s="15">
        <f t="shared" si="53"/>
        <v>34.66976702298598</v>
      </c>
    </row>
    <row r="950" spans="1:3" x14ac:dyDescent="0.4">
      <c r="A950" s="117">
        <f t="shared" si="54"/>
        <v>2.9449999999999615E-2</v>
      </c>
      <c r="B950" s="119">
        <f t="shared" si="55"/>
        <v>10997.400812750031</v>
      </c>
      <c r="C950" s="15">
        <f t="shared" si="53"/>
        <v>34.779324104392799</v>
      </c>
    </row>
    <row r="951" spans="1:3" x14ac:dyDescent="0.4">
      <c r="A951" s="117">
        <f t="shared" si="54"/>
        <v>2.9459999999999615E-2</v>
      </c>
      <c r="B951" s="119">
        <f t="shared" si="55"/>
        <v>11032.180136854424</v>
      </c>
      <c r="C951" s="15">
        <f t="shared" si="53"/>
        <v>34.889226840316041</v>
      </c>
    </row>
    <row r="952" spans="1:3" x14ac:dyDescent="0.4">
      <c r="A952" s="117">
        <f t="shared" si="54"/>
        <v>2.9469999999999615E-2</v>
      </c>
      <c r="B952" s="119">
        <f t="shared" si="55"/>
        <v>11067.06936369474</v>
      </c>
      <c r="C952" s="15">
        <f t="shared" si="53"/>
        <v>34.999476317887456</v>
      </c>
    </row>
    <row r="953" spans="1:3" x14ac:dyDescent="0.4">
      <c r="A953" s="117">
        <f t="shared" si="54"/>
        <v>2.9479999999999614E-2</v>
      </c>
      <c r="B953" s="119">
        <f t="shared" si="55"/>
        <v>11102.068840012627</v>
      </c>
      <c r="C953" s="15">
        <f t="shared" si="53"/>
        <v>35.110073627556631</v>
      </c>
    </row>
    <row r="954" spans="1:3" x14ac:dyDescent="0.4">
      <c r="A954" s="117">
        <f t="shared" si="54"/>
        <v>2.9489999999999614E-2</v>
      </c>
      <c r="B954" s="119">
        <f t="shared" si="55"/>
        <v>11137.178913640184</v>
      </c>
      <c r="C954" s="15">
        <f t="shared" si="53"/>
        <v>35.221019863236506</v>
      </c>
    </row>
    <row r="955" spans="1:3" x14ac:dyDescent="0.4">
      <c r="A955" s="117">
        <f t="shared" si="54"/>
        <v>2.9499999999999613E-2</v>
      </c>
      <c r="B955" s="119">
        <f t="shared" si="55"/>
        <v>11172.39993350342</v>
      </c>
      <c r="C955" s="15">
        <f t="shared" si="53"/>
        <v>35.332316122154225</v>
      </c>
    </row>
    <row r="956" spans="1:3" x14ac:dyDescent="0.4">
      <c r="A956" s="117">
        <f t="shared" si="54"/>
        <v>2.9509999999999613E-2</v>
      </c>
      <c r="B956" s="119">
        <f t="shared" si="55"/>
        <v>11207.732249625575</v>
      </c>
      <c r="C956" s="15">
        <f t="shared" si="53"/>
        <v>35.443963505102147</v>
      </c>
    </row>
    <row r="957" spans="1:3" x14ac:dyDescent="0.4">
      <c r="A957" s="117">
        <f t="shared" si="54"/>
        <v>2.9519999999999613E-2</v>
      </c>
      <c r="B957" s="119">
        <f t="shared" si="55"/>
        <v>11243.176213130677</v>
      </c>
      <c r="C957" s="15">
        <f t="shared" si="53"/>
        <v>35.555963116241401</v>
      </c>
    </row>
    <row r="958" spans="1:3" x14ac:dyDescent="0.4">
      <c r="A958" s="117">
        <f t="shared" si="54"/>
        <v>2.9529999999999612E-2</v>
      </c>
      <c r="B958" s="119">
        <f t="shared" si="55"/>
        <v>11278.732176246918</v>
      </c>
      <c r="C958" s="15">
        <f t="shared" si="53"/>
        <v>35.668316063127349</v>
      </c>
    </row>
    <row r="959" spans="1:3" x14ac:dyDescent="0.4">
      <c r="A959" s="117">
        <f t="shared" si="54"/>
        <v>2.9539999999999612E-2</v>
      </c>
      <c r="B959" s="119">
        <f t="shared" si="55"/>
        <v>11314.400492310046</v>
      </c>
      <c r="C959" s="15">
        <f t="shared" si="53"/>
        <v>35.781023456900584</v>
      </c>
    </row>
    <row r="960" spans="1:3" x14ac:dyDescent="0.4">
      <c r="A960" s="117">
        <f t="shared" si="54"/>
        <v>2.9549999999999611E-2</v>
      </c>
      <c r="B960" s="119">
        <f t="shared" si="55"/>
        <v>11350.181515766946</v>
      </c>
      <c r="C960" s="15">
        <f t="shared" si="53"/>
        <v>35.894086412081379</v>
      </c>
    </row>
    <row r="961" spans="1:3" x14ac:dyDescent="0.4">
      <c r="A961" s="117">
        <f t="shared" si="54"/>
        <v>2.9559999999999611E-2</v>
      </c>
      <c r="B961" s="119">
        <f t="shared" si="55"/>
        <v>11386.075602179028</v>
      </c>
      <c r="C961" s="15">
        <f t="shared" si="53"/>
        <v>36.007506046715207</v>
      </c>
    </row>
    <row r="962" spans="1:3" x14ac:dyDescent="0.4">
      <c r="A962" s="117">
        <f t="shared" si="54"/>
        <v>2.956999999999961E-2</v>
      </c>
      <c r="B962" s="119">
        <f t="shared" si="55"/>
        <v>11422.083108225743</v>
      </c>
      <c r="C962" s="15">
        <f t="shared" si="53"/>
        <v>36.121283482274521</v>
      </c>
    </row>
    <row r="963" spans="1:3" x14ac:dyDescent="0.4">
      <c r="A963" s="117">
        <f t="shared" si="54"/>
        <v>2.957999999999961E-2</v>
      </c>
      <c r="B963" s="119">
        <f t="shared" si="55"/>
        <v>11458.204391708017</v>
      </c>
      <c r="C963" s="15">
        <f t="shared" si="53"/>
        <v>36.235419843827913</v>
      </c>
    </row>
    <row r="964" spans="1:3" x14ac:dyDescent="0.4">
      <c r="A964" s="117">
        <f t="shared" si="54"/>
        <v>2.958999999999961E-2</v>
      </c>
      <c r="B964" s="119">
        <f t="shared" si="55"/>
        <v>11494.439811551845</v>
      </c>
      <c r="C964" s="15">
        <f t="shared" si="53"/>
        <v>36.349916259894599</v>
      </c>
    </row>
    <row r="965" spans="1:3" x14ac:dyDescent="0.4">
      <c r="A965" s="117">
        <f t="shared" si="54"/>
        <v>2.9599999999999609E-2</v>
      </c>
      <c r="B965" s="119">
        <f t="shared" si="55"/>
        <v>11530.78972781174</v>
      </c>
      <c r="C965" s="15">
        <f t="shared" ref="C965:C1028" si="56">B966-B965</f>
        <v>36.464773862562652</v>
      </c>
    </row>
    <row r="966" spans="1:3" x14ac:dyDescent="0.4">
      <c r="A966" s="117">
        <f t="shared" si="54"/>
        <v>2.9609999999999609E-2</v>
      </c>
      <c r="B966" s="119">
        <f t="shared" si="55"/>
        <v>11567.254501674302</v>
      </c>
      <c r="C966" s="15">
        <f t="shared" si="56"/>
        <v>36.579993787361673</v>
      </c>
    </row>
    <row r="967" spans="1:3" x14ac:dyDescent="0.4">
      <c r="A967" s="117">
        <f t="shared" si="54"/>
        <v>2.9619999999999608E-2</v>
      </c>
      <c r="B967" s="119">
        <f t="shared" si="55"/>
        <v>11603.834495461664</v>
      </c>
      <c r="C967" s="15">
        <f t="shared" si="56"/>
        <v>36.69557717349926</v>
      </c>
    </row>
    <row r="968" spans="1:3" x14ac:dyDescent="0.4">
      <c r="A968" s="117">
        <f t="shared" si="54"/>
        <v>2.9629999999999608E-2</v>
      </c>
      <c r="B968" s="119">
        <f t="shared" si="55"/>
        <v>11640.530072635163</v>
      </c>
      <c r="C968" s="15">
        <f t="shared" si="56"/>
        <v>36.81152516367365</v>
      </c>
    </row>
    <row r="969" spans="1:3" x14ac:dyDescent="0.4">
      <c r="A969" s="117">
        <f t="shared" si="54"/>
        <v>2.9639999999999608E-2</v>
      </c>
      <c r="B969" s="119">
        <f t="shared" si="55"/>
        <v>11677.341597798837</v>
      </c>
      <c r="C969" s="15">
        <f t="shared" si="56"/>
        <v>36.927838904090095</v>
      </c>
    </row>
    <row r="970" spans="1:3" x14ac:dyDescent="0.4">
      <c r="A970" s="117">
        <f t="shared" si="54"/>
        <v>2.9649999999999607E-2</v>
      </c>
      <c r="B970" s="119">
        <f t="shared" si="55"/>
        <v>11714.269436702927</v>
      </c>
      <c r="C970" s="15">
        <f t="shared" si="56"/>
        <v>37.044519544664581</v>
      </c>
    </row>
    <row r="971" spans="1:3" x14ac:dyDescent="0.4">
      <c r="A971" s="117">
        <f t="shared" si="54"/>
        <v>2.9659999999999607E-2</v>
      </c>
      <c r="B971" s="119">
        <f t="shared" si="55"/>
        <v>11751.313956247592</v>
      </c>
      <c r="C971" s="15">
        <f t="shared" si="56"/>
        <v>37.161568238809195</v>
      </c>
    </row>
    <row r="972" spans="1:3" x14ac:dyDescent="0.4">
      <c r="A972" s="117">
        <f t="shared" si="54"/>
        <v>2.9669999999999606E-2</v>
      </c>
      <c r="B972" s="119">
        <f t="shared" si="55"/>
        <v>11788.475524486401</v>
      </c>
      <c r="C972" s="15">
        <f t="shared" si="56"/>
        <v>37.278986143583097</v>
      </c>
    </row>
    <row r="973" spans="1:3" x14ac:dyDescent="0.4">
      <c r="A973" s="117">
        <f t="shared" si="54"/>
        <v>2.9679999999999606E-2</v>
      </c>
      <c r="B973" s="119">
        <f t="shared" si="55"/>
        <v>11825.754510629984</v>
      </c>
      <c r="C973" s="15">
        <f t="shared" si="56"/>
        <v>37.396774419581561</v>
      </c>
    </row>
    <row r="974" spans="1:3" x14ac:dyDescent="0.4">
      <c r="A974" s="117">
        <f t="shared" si="54"/>
        <v>2.9689999999999606E-2</v>
      </c>
      <c r="B974" s="119">
        <f t="shared" si="55"/>
        <v>11863.151285049566</v>
      </c>
      <c r="C974" s="15">
        <f t="shared" si="56"/>
        <v>37.514934231136067</v>
      </c>
    </row>
    <row r="975" spans="1:3" x14ac:dyDescent="0.4">
      <c r="A975" s="117">
        <f t="shared" si="54"/>
        <v>2.9699999999999605E-2</v>
      </c>
      <c r="B975" s="119">
        <f t="shared" si="55"/>
        <v>11900.666219280702</v>
      </c>
      <c r="C975" s="15">
        <f t="shared" si="56"/>
        <v>37.633466746141494</v>
      </c>
    </row>
    <row r="976" spans="1:3" x14ac:dyDescent="0.4">
      <c r="A976" s="117">
        <f t="shared" si="54"/>
        <v>2.9709999999999605E-2</v>
      </c>
      <c r="B976" s="119">
        <f t="shared" si="55"/>
        <v>11938.299686026843</v>
      </c>
      <c r="C976" s="15">
        <f t="shared" si="56"/>
        <v>37.752373136168899</v>
      </c>
    </row>
    <row r="977" spans="1:3" x14ac:dyDescent="0.4">
      <c r="A977" s="117">
        <f t="shared" si="54"/>
        <v>2.9719999999999604E-2</v>
      </c>
      <c r="B977" s="119">
        <f t="shared" si="55"/>
        <v>11976.052059163012</v>
      </c>
      <c r="C977" s="15">
        <f t="shared" si="56"/>
        <v>37.871654576374567</v>
      </c>
    </row>
    <row r="978" spans="1:3" x14ac:dyDescent="0.4">
      <c r="A978" s="117">
        <f t="shared" si="54"/>
        <v>2.9729999999999604E-2</v>
      </c>
      <c r="B978" s="119">
        <f t="shared" si="55"/>
        <v>12013.923713739387</v>
      </c>
      <c r="C978" s="15">
        <f t="shared" si="56"/>
        <v>37.991312245694644</v>
      </c>
    </row>
    <row r="979" spans="1:3" x14ac:dyDescent="0.4">
      <c r="A979" s="117">
        <f t="shared" si="54"/>
        <v>2.9739999999999604E-2</v>
      </c>
      <c r="B979" s="119">
        <f t="shared" si="55"/>
        <v>12051.915025985081</v>
      </c>
      <c r="C979" s="15">
        <f t="shared" si="56"/>
        <v>38.111347326699615</v>
      </c>
    </row>
    <row r="980" spans="1:3" x14ac:dyDescent="0.4">
      <c r="A980" s="117">
        <f t="shared" si="54"/>
        <v>2.9749999999999603E-2</v>
      </c>
      <c r="B980" s="119">
        <f t="shared" si="55"/>
        <v>12090.026373311781</v>
      </c>
      <c r="C980" s="15">
        <f t="shared" si="56"/>
        <v>38.231761005570661</v>
      </c>
    </row>
    <row r="981" spans="1:3" x14ac:dyDescent="0.4">
      <c r="A981" s="117">
        <f t="shared" si="54"/>
        <v>2.9759999999999603E-2</v>
      </c>
      <c r="B981" s="119">
        <f t="shared" si="55"/>
        <v>12128.258134317352</v>
      </c>
      <c r="C981" s="15">
        <f t="shared" si="56"/>
        <v>38.35255447232521</v>
      </c>
    </row>
    <row r="982" spans="1:3" x14ac:dyDescent="0.4">
      <c r="A982" s="117">
        <f t="shared" si="54"/>
        <v>2.9769999999999602E-2</v>
      </c>
      <c r="B982" s="119">
        <f t="shared" si="55"/>
        <v>12166.610688789677</v>
      </c>
      <c r="C982" s="15">
        <f t="shared" si="56"/>
        <v>38.473728920618669</v>
      </c>
    </row>
    <row r="983" spans="1:3" x14ac:dyDescent="0.4">
      <c r="A983" s="117">
        <f t="shared" si="54"/>
        <v>2.9779999999999602E-2</v>
      </c>
      <c r="B983" s="119">
        <f t="shared" si="55"/>
        <v>12205.084417710295</v>
      </c>
      <c r="C983" s="15">
        <f t="shared" si="56"/>
        <v>38.595285547857202</v>
      </c>
    </row>
    <row r="984" spans="1:3" x14ac:dyDescent="0.4">
      <c r="A984" s="117">
        <f t="shared" si="54"/>
        <v>2.9789999999999602E-2</v>
      </c>
      <c r="B984" s="119">
        <f t="shared" si="55"/>
        <v>12243.679703258153</v>
      </c>
      <c r="C984" s="15">
        <f t="shared" si="56"/>
        <v>38.717225555103141</v>
      </c>
    </row>
    <row r="985" spans="1:3" x14ac:dyDescent="0.4">
      <c r="A985" s="117">
        <f t="shared" si="54"/>
        <v>2.9799999999999601E-2</v>
      </c>
      <c r="B985" s="119">
        <f t="shared" si="55"/>
        <v>12282.396928813256</v>
      </c>
      <c r="C985" s="15">
        <f t="shared" si="56"/>
        <v>38.839550147309637</v>
      </c>
    </row>
    <row r="986" spans="1:3" x14ac:dyDescent="0.4">
      <c r="A986" s="117">
        <f t="shared" si="54"/>
        <v>2.9809999999999601E-2</v>
      </c>
      <c r="B986" s="119">
        <f t="shared" si="55"/>
        <v>12321.236478960565</v>
      </c>
      <c r="C986" s="15">
        <f t="shared" si="56"/>
        <v>38.962260533087829</v>
      </c>
    </row>
    <row r="987" spans="1:3" x14ac:dyDescent="0.4">
      <c r="A987" s="117">
        <f t="shared" si="54"/>
        <v>2.98199999999996E-2</v>
      </c>
      <c r="B987" s="119">
        <f t="shared" si="55"/>
        <v>12360.198739493653</v>
      </c>
      <c r="C987" s="15">
        <f t="shared" si="56"/>
        <v>39.085357924861455</v>
      </c>
    </row>
    <row r="988" spans="1:3" x14ac:dyDescent="0.4">
      <c r="A988" s="117">
        <f t="shared" si="54"/>
        <v>2.98299999999996E-2</v>
      </c>
      <c r="B988" s="119">
        <f t="shared" si="55"/>
        <v>12399.284097418515</v>
      </c>
      <c r="C988" s="15">
        <f t="shared" si="56"/>
        <v>39.2088435387559</v>
      </c>
    </row>
    <row r="989" spans="1:3" x14ac:dyDescent="0.4">
      <c r="A989" s="117">
        <f t="shared" si="54"/>
        <v>2.9839999999999599E-2</v>
      </c>
      <c r="B989" s="119">
        <f t="shared" si="55"/>
        <v>12438.492940957271</v>
      </c>
      <c r="C989" s="15">
        <f t="shared" si="56"/>
        <v>39.332718594840117</v>
      </c>
    </row>
    <row r="990" spans="1:3" x14ac:dyDescent="0.4">
      <c r="A990" s="117">
        <f t="shared" si="54"/>
        <v>2.9849999999999599E-2</v>
      </c>
      <c r="B990" s="119">
        <f t="shared" si="55"/>
        <v>12477.825659552111</v>
      </c>
      <c r="C990" s="15">
        <f t="shared" si="56"/>
        <v>39.456984316882881</v>
      </c>
    </row>
    <row r="991" spans="1:3" x14ac:dyDescent="0.4">
      <c r="A991" s="117">
        <f t="shared" si="54"/>
        <v>2.9859999999999599E-2</v>
      </c>
      <c r="B991" s="119">
        <f t="shared" si="55"/>
        <v>12517.282643868994</v>
      </c>
      <c r="C991" s="15">
        <f t="shared" si="56"/>
        <v>39.581641932441926</v>
      </c>
    </row>
    <row r="992" spans="1:3" x14ac:dyDescent="0.4">
      <c r="A992" s="117">
        <f t="shared" si="54"/>
        <v>2.9869999999999598E-2</v>
      </c>
      <c r="B992" s="119">
        <f t="shared" si="55"/>
        <v>12556.864285801435</v>
      </c>
      <c r="C992" s="15">
        <f t="shared" si="56"/>
        <v>39.706692673013094</v>
      </c>
    </row>
    <row r="993" spans="1:3" x14ac:dyDescent="0.4">
      <c r="A993" s="117">
        <f t="shared" si="54"/>
        <v>2.9879999999999598E-2</v>
      </c>
      <c r="B993" s="119">
        <f t="shared" si="55"/>
        <v>12596.570978474449</v>
      </c>
      <c r="C993" s="15">
        <f t="shared" si="56"/>
        <v>39.832137773862996</v>
      </c>
    </row>
    <row r="994" spans="1:3" x14ac:dyDescent="0.4">
      <c r="A994" s="117">
        <f t="shared" ref="A994:A1048" si="57">A993+0.00001</f>
        <v>2.9889999999999597E-2</v>
      </c>
      <c r="B994" s="119">
        <f t="shared" si="55"/>
        <v>12636.403116248312</v>
      </c>
      <c r="C994" s="15">
        <f t="shared" si="56"/>
        <v>39.957978474132688</v>
      </c>
    </row>
    <row r="995" spans="1:3" x14ac:dyDescent="0.4">
      <c r="A995" s="117">
        <f t="shared" si="57"/>
        <v>2.9899999999999597E-2</v>
      </c>
      <c r="B995" s="119">
        <f t="shared" si="55"/>
        <v>12676.361094722444</v>
      </c>
      <c r="C995" s="15">
        <f t="shared" si="56"/>
        <v>40.08421601677037</v>
      </c>
    </row>
    <row r="996" spans="1:3" x14ac:dyDescent="0.4">
      <c r="A996" s="117">
        <f t="shared" si="57"/>
        <v>2.9909999999999597E-2</v>
      </c>
      <c r="B996" s="119">
        <f t="shared" si="55"/>
        <v>12716.445310739215</v>
      </c>
      <c r="C996" s="15">
        <f t="shared" si="56"/>
        <v>40.210851648709649</v>
      </c>
    </row>
    <row r="997" spans="1:3" x14ac:dyDescent="0.4">
      <c r="A997" s="117">
        <f t="shared" si="57"/>
        <v>2.9919999999999596E-2</v>
      </c>
      <c r="B997" s="119">
        <f t="shared" si="55"/>
        <v>12756.656162387924</v>
      </c>
      <c r="C997" s="15">
        <f t="shared" si="56"/>
        <v>40.337886620682184</v>
      </c>
    </row>
    <row r="998" spans="1:3" x14ac:dyDescent="0.4">
      <c r="A998" s="117">
        <f t="shared" si="57"/>
        <v>2.9929999999999596E-2</v>
      </c>
      <c r="B998" s="119">
        <f t="shared" si="55"/>
        <v>12796.994049008606</v>
      </c>
      <c r="C998" s="15">
        <f t="shared" si="56"/>
        <v>40.465322187394122</v>
      </c>
    </row>
    <row r="999" spans="1:3" x14ac:dyDescent="0.4">
      <c r="A999" s="117">
        <f t="shared" si="57"/>
        <v>2.9939999999999595E-2</v>
      </c>
      <c r="B999" s="119">
        <f t="shared" si="55"/>
        <v>12837.459371196001</v>
      </c>
      <c r="C999" s="15">
        <f t="shared" si="56"/>
        <v>40.593159607333291</v>
      </c>
    </row>
    <row r="1000" spans="1:3" x14ac:dyDescent="0.4">
      <c r="A1000" s="117">
        <f t="shared" si="57"/>
        <v>2.9949999999999595E-2</v>
      </c>
      <c r="B1000" s="119">
        <f t="shared" si="55"/>
        <v>12878.052530803334</v>
      </c>
      <c r="C1000" s="15">
        <f t="shared" si="56"/>
        <v>40.721400143082064</v>
      </c>
    </row>
    <row r="1001" spans="1:3" x14ac:dyDescent="0.4">
      <c r="A1001" s="117">
        <f t="shared" si="57"/>
        <v>2.9959999999999595E-2</v>
      </c>
      <c r="B1001" s="119">
        <f t="shared" si="55"/>
        <v>12918.773930946416</v>
      </c>
      <c r="C1001" s="15">
        <f t="shared" si="56"/>
        <v>40.850045061073615</v>
      </c>
    </row>
    <row r="1002" spans="1:3" x14ac:dyDescent="0.4">
      <c r="A1002" s="117">
        <f t="shared" si="57"/>
        <v>2.9969999999999594E-2</v>
      </c>
      <c r="B1002" s="119">
        <f t="shared" si="55"/>
        <v>12959.62397600749</v>
      </c>
      <c r="C1002" s="15">
        <f t="shared" si="56"/>
        <v>40.979095631624659</v>
      </c>
    </row>
    <row r="1003" spans="1:3" x14ac:dyDescent="0.4">
      <c r="A1003" s="117">
        <f t="shared" si="57"/>
        <v>2.9979999999999594E-2</v>
      </c>
      <c r="B1003" s="119">
        <f t="shared" si="55"/>
        <v>13000.603071639114</v>
      </c>
      <c r="C1003" s="15">
        <f t="shared" si="56"/>
        <v>41.108553129151915</v>
      </c>
    </row>
    <row r="1004" spans="1:3" x14ac:dyDescent="0.4">
      <c r="A1004" s="117">
        <f t="shared" si="57"/>
        <v>2.9989999999999593E-2</v>
      </c>
      <c r="B1004" s="119">
        <f t="shared" si="55"/>
        <v>13041.711624768266</v>
      </c>
      <c r="C1004" s="15">
        <f t="shared" si="56"/>
        <v>41.238418831948366</v>
      </c>
    </row>
    <row r="1005" spans="1:3" x14ac:dyDescent="0.4">
      <c r="A1005" s="117">
        <f t="shared" si="57"/>
        <v>2.9999999999999593E-2</v>
      </c>
      <c r="B1005" s="119">
        <f t="shared" si="55"/>
        <v>13082.950043600214</v>
      </c>
      <c r="C1005" s="15">
        <f t="shared" si="56"/>
        <v>41.368694022356067</v>
      </c>
    </row>
    <row r="1006" spans="1:3" x14ac:dyDescent="0.4">
      <c r="A1006" s="117">
        <f t="shared" si="57"/>
        <v>3.0009999999999593E-2</v>
      </c>
      <c r="B1006" s="119">
        <f t="shared" si="55"/>
        <v>13124.318737622571</v>
      </c>
      <c r="C1006" s="15">
        <f t="shared" si="56"/>
        <v>41.499379986587883</v>
      </c>
    </row>
    <row r="1007" spans="1:3" x14ac:dyDescent="0.4">
      <c r="A1007" s="117">
        <f t="shared" si="57"/>
        <v>3.0019999999999592E-2</v>
      </c>
      <c r="B1007" s="119">
        <f t="shared" si="55"/>
        <v>13165.818117609158</v>
      </c>
      <c r="C1007" s="15">
        <f t="shared" si="56"/>
        <v>41.630478015042172</v>
      </c>
    </row>
    <row r="1008" spans="1:3" x14ac:dyDescent="0.4">
      <c r="A1008" s="117">
        <f t="shared" si="57"/>
        <v>3.0029999999999592E-2</v>
      </c>
      <c r="B1008" s="119">
        <f t="shared" si="55"/>
        <v>13207.448595624201</v>
      </c>
      <c r="C1008" s="15">
        <f t="shared" si="56"/>
        <v>41.761989402024483</v>
      </c>
    </row>
    <row r="1009" spans="1:3" x14ac:dyDescent="0.4">
      <c r="A1009" s="117">
        <f t="shared" si="57"/>
        <v>3.0039999999999591E-2</v>
      </c>
      <c r="B1009" s="119">
        <f t="shared" si="55"/>
        <v>13249.210585026225</v>
      </c>
      <c r="C1009" s="15">
        <f t="shared" si="56"/>
        <v>41.893915445918537</v>
      </c>
    </row>
    <row r="1010" spans="1:3" x14ac:dyDescent="0.4">
      <c r="A1010" s="117">
        <f t="shared" si="57"/>
        <v>3.0049999999999591E-2</v>
      </c>
      <c r="B1010" s="119">
        <f t="shared" ref="B1010:B1073" si="58">$B$2/(($B$2-1)*EXP(-$A1010*$G$5)+1)</f>
        <v>13291.104500472144</v>
      </c>
      <c r="C1010" s="15">
        <f t="shared" si="56"/>
        <v>42.026257449086188</v>
      </c>
    </row>
    <row r="1011" spans="1:3" x14ac:dyDescent="0.4">
      <c r="A1011" s="117">
        <f t="shared" si="57"/>
        <v>3.0059999999999591E-2</v>
      </c>
      <c r="B1011" s="119">
        <f t="shared" si="58"/>
        <v>13333.13075792123</v>
      </c>
      <c r="C1011" s="15">
        <f t="shared" si="56"/>
        <v>42.15901671805841</v>
      </c>
    </row>
    <row r="1012" spans="1:3" x14ac:dyDescent="0.4">
      <c r="A1012" s="117">
        <f t="shared" si="57"/>
        <v>3.006999999999959E-2</v>
      </c>
      <c r="B1012" s="119">
        <f t="shared" si="58"/>
        <v>13375.289774639288</v>
      </c>
      <c r="C1012" s="15">
        <f t="shared" si="56"/>
        <v>42.292194563386147</v>
      </c>
    </row>
    <row r="1013" spans="1:3" x14ac:dyDescent="0.4">
      <c r="A1013" s="117">
        <f t="shared" si="57"/>
        <v>3.007999999999959E-2</v>
      </c>
      <c r="B1013" s="119">
        <f t="shared" si="58"/>
        <v>13417.581969202674</v>
      </c>
      <c r="C1013" s="15">
        <f t="shared" si="56"/>
        <v>42.425792299629393</v>
      </c>
    </row>
    <row r="1014" spans="1:3" x14ac:dyDescent="0.4">
      <c r="A1014" s="117">
        <f t="shared" si="57"/>
        <v>3.0089999999999589E-2</v>
      </c>
      <c r="B1014" s="119">
        <f t="shared" si="58"/>
        <v>13460.007761502304</v>
      </c>
      <c r="C1014" s="15">
        <f t="shared" si="56"/>
        <v>42.55981124558275</v>
      </c>
    </row>
    <row r="1015" spans="1:3" x14ac:dyDescent="0.4">
      <c r="A1015" s="117">
        <f t="shared" si="57"/>
        <v>3.0099999999999589E-2</v>
      </c>
      <c r="B1015" s="119">
        <f t="shared" si="58"/>
        <v>13502.567572747887</v>
      </c>
      <c r="C1015" s="15">
        <f t="shared" si="56"/>
        <v>42.694252724060789</v>
      </c>
    </row>
    <row r="1016" spans="1:3" x14ac:dyDescent="0.4">
      <c r="A1016" s="117">
        <f t="shared" si="57"/>
        <v>3.0109999999999588E-2</v>
      </c>
      <c r="B1016" s="119">
        <f t="shared" si="58"/>
        <v>13545.261825471947</v>
      </c>
      <c r="C1016" s="15">
        <f t="shared" si="56"/>
        <v>42.829118062049019</v>
      </c>
    </row>
    <row r="1017" spans="1:3" x14ac:dyDescent="0.4">
      <c r="A1017" s="117">
        <f t="shared" si="57"/>
        <v>3.0119999999999588E-2</v>
      </c>
      <c r="B1017" s="119">
        <f t="shared" si="58"/>
        <v>13588.090943533996</v>
      </c>
      <c r="C1017" s="15">
        <f t="shared" si="56"/>
        <v>42.964408590556559</v>
      </c>
    </row>
    <row r="1018" spans="1:3" x14ac:dyDescent="0.4">
      <c r="A1018" s="117">
        <f t="shared" si="57"/>
        <v>3.0129999999999588E-2</v>
      </c>
      <c r="B1018" s="119">
        <f t="shared" si="58"/>
        <v>13631.055352124553</v>
      </c>
      <c r="C1018" s="15">
        <f t="shared" si="56"/>
        <v>43.100125644903528</v>
      </c>
    </row>
    <row r="1019" spans="1:3" x14ac:dyDescent="0.4">
      <c r="A1019" s="117">
        <f t="shared" si="57"/>
        <v>3.0139999999999587E-2</v>
      </c>
      <c r="B1019" s="119">
        <f t="shared" si="58"/>
        <v>13674.155477769456</v>
      </c>
      <c r="C1019" s="15">
        <f t="shared" si="56"/>
        <v>43.2362705644573</v>
      </c>
    </row>
    <row r="1020" spans="1:3" x14ac:dyDescent="0.4">
      <c r="A1020" s="117">
        <f t="shared" si="57"/>
        <v>3.0149999999999587E-2</v>
      </c>
      <c r="B1020" s="119">
        <f t="shared" si="58"/>
        <v>13717.391748333914</v>
      </c>
      <c r="C1020" s="15">
        <f t="shared" si="56"/>
        <v>43.372844692825311</v>
      </c>
    </row>
    <row r="1021" spans="1:3" x14ac:dyDescent="0.4">
      <c r="A1021" s="117">
        <f t="shared" si="57"/>
        <v>3.0159999999999586E-2</v>
      </c>
      <c r="B1021" s="119">
        <f t="shared" si="58"/>
        <v>13760.764593026739</v>
      </c>
      <c r="C1021" s="15">
        <f t="shared" si="56"/>
        <v>43.509849377674982</v>
      </c>
    </row>
    <row r="1022" spans="1:3" x14ac:dyDescent="0.4">
      <c r="A1022" s="117">
        <f t="shared" si="57"/>
        <v>3.0169999999999586E-2</v>
      </c>
      <c r="B1022" s="119">
        <f t="shared" si="58"/>
        <v>13804.274442404414</v>
      </c>
      <c r="C1022" s="15">
        <f t="shared" si="56"/>
        <v>43.647285971046585</v>
      </c>
    </row>
    <row r="1023" spans="1:3" x14ac:dyDescent="0.4">
      <c r="A1023" s="117">
        <f t="shared" si="57"/>
        <v>3.0179999999999586E-2</v>
      </c>
      <c r="B1023" s="119">
        <f t="shared" si="58"/>
        <v>13847.921728375461</v>
      </c>
      <c r="C1023" s="15">
        <f t="shared" si="56"/>
        <v>43.785155829098585</v>
      </c>
    </row>
    <row r="1024" spans="1:3" x14ac:dyDescent="0.4">
      <c r="A1024" s="117">
        <f t="shared" si="57"/>
        <v>3.0189999999999585E-2</v>
      </c>
      <c r="B1024" s="119">
        <f t="shared" si="58"/>
        <v>13891.706884204559</v>
      </c>
      <c r="C1024" s="15">
        <f t="shared" si="56"/>
        <v>43.923460312153111</v>
      </c>
    </row>
    <row r="1025" spans="1:3" x14ac:dyDescent="0.4">
      <c r="A1025" s="117">
        <f t="shared" si="57"/>
        <v>3.0199999999999585E-2</v>
      </c>
      <c r="B1025" s="119">
        <f t="shared" si="58"/>
        <v>13935.630344516712</v>
      </c>
      <c r="C1025" s="15">
        <f t="shared" si="56"/>
        <v>44.062200784901506</v>
      </c>
    </row>
    <row r="1026" spans="1:3" x14ac:dyDescent="0.4">
      <c r="A1026" s="117">
        <f t="shared" si="57"/>
        <v>3.0209999999999584E-2</v>
      </c>
      <c r="B1026" s="119">
        <f t="shared" si="58"/>
        <v>13979.692545301614</v>
      </c>
      <c r="C1026" s="15">
        <f t="shared" si="56"/>
        <v>44.201378616206057</v>
      </c>
    </row>
    <row r="1027" spans="1:3" x14ac:dyDescent="0.4">
      <c r="A1027" s="117">
        <f t="shared" si="57"/>
        <v>3.0219999999999584E-2</v>
      </c>
      <c r="B1027" s="119">
        <f t="shared" si="58"/>
        <v>14023.89392391782</v>
      </c>
      <c r="C1027" s="15">
        <f t="shared" si="56"/>
        <v>44.340995179216407</v>
      </c>
    </row>
    <row r="1028" spans="1:3" x14ac:dyDescent="0.4">
      <c r="A1028" s="117">
        <f t="shared" si="57"/>
        <v>3.0229999999999584E-2</v>
      </c>
      <c r="B1028" s="119">
        <f t="shared" si="58"/>
        <v>14068.234919097036</v>
      </c>
      <c r="C1028" s="15">
        <f t="shared" si="56"/>
        <v>44.481051851284064</v>
      </c>
    </row>
    <row r="1029" spans="1:3" x14ac:dyDescent="0.4">
      <c r="A1029" s="117">
        <f t="shared" si="57"/>
        <v>3.0239999999999583E-2</v>
      </c>
      <c r="B1029" s="119">
        <f t="shared" si="58"/>
        <v>14112.71597094832</v>
      </c>
      <c r="C1029" s="15">
        <f t="shared" ref="C1029:C1092" si="59">B1030-B1029</f>
        <v>44.621550014182503</v>
      </c>
    </row>
    <row r="1030" spans="1:3" x14ac:dyDescent="0.4">
      <c r="A1030" s="117">
        <f t="shared" si="57"/>
        <v>3.0249999999999583E-2</v>
      </c>
      <c r="B1030" s="119">
        <f t="shared" si="58"/>
        <v>14157.337520962503</v>
      </c>
      <c r="C1030" s="15">
        <f t="shared" si="59"/>
        <v>44.762491053897975</v>
      </c>
    </row>
    <row r="1031" spans="1:3" x14ac:dyDescent="0.4">
      <c r="A1031" s="117">
        <f t="shared" si="57"/>
        <v>3.0259999999999582E-2</v>
      </c>
      <c r="B1031" s="119">
        <f t="shared" si="58"/>
        <v>14202.100012016401</v>
      </c>
      <c r="C1031" s="15">
        <f t="shared" si="59"/>
        <v>44.903876360765935</v>
      </c>
    </row>
    <row r="1032" spans="1:3" x14ac:dyDescent="0.4">
      <c r="A1032" s="117">
        <f t="shared" si="57"/>
        <v>3.0269999999999582E-2</v>
      </c>
      <c r="B1032" s="119">
        <f t="shared" si="58"/>
        <v>14247.003888377167</v>
      </c>
      <c r="C1032" s="15">
        <f t="shared" si="59"/>
        <v>45.045707329363722</v>
      </c>
    </row>
    <row r="1033" spans="1:3" x14ac:dyDescent="0.4">
      <c r="A1033" s="117">
        <f t="shared" si="57"/>
        <v>3.0279999999999582E-2</v>
      </c>
      <c r="B1033" s="119">
        <f t="shared" si="58"/>
        <v>14292.04959570653</v>
      </c>
      <c r="C1033" s="15">
        <f t="shared" si="59"/>
        <v>45.187985358767037</v>
      </c>
    </row>
    <row r="1034" spans="1:3" x14ac:dyDescent="0.4">
      <c r="A1034" s="117">
        <f t="shared" si="57"/>
        <v>3.0289999999999581E-2</v>
      </c>
      <c r="B1034" s="119">
        <f t="shared" si="58"/>
        <v>14337.237581065297</v>
      </c>
      <c r="C1034" s="15">
        <f t="shared" si="59"/>
        <v>45.330711852315289</v>
      </c>
    </row>
    <row r="1035" spans="1:3" x14ac:dyDescent="0.4">
      <c r="A1035" s="117">
        <f t="shared" si="57"/>
        <v>3.0299999999999581E-2</v>
      </c>
      <c r="B1035" s="119">
        <f t="shared" si="58"/>
        <v>14382.568292917613</v>
      </c>
      <c r="C1035" s="15">
        <f t="shared" si="59"/>
        <v>45.473888217637068</v>
      </c>
    </row>
    <row r="1036" spans="1:3" x14ac:dyDescent="0.4">
      <c r="A1036" s="117">
        <f t="shared" si="57"/>
        <v>3.030999999999958E-2</v>
      </c>
      <c r="B1036" s="119">
        <f t="shared" si="58"/>
        <v>14428.04218113525</v>
      </c>
      <c r="C1036" s="15">
        <f t="shared" si="59"/>
        <v>45.617515866921167</v>
      </c>
    </row>
    <row r="1037" spans="1:3" x14ac:dyDescent="0.4">
      <c r="A1037" s="117">
        <f t="shared" si="57"/>
        <v>3.031999999999958E-2</v>
      </c>
      <c r="B1037" s="119">
        <f t="shared" si="58"/>
        <v>14473.659697002171</v>
      </c>
      <c r="C1037" s="15">
        <f t="shared" si="59"/>
        <v>45.761596216625549</v>
      </c>
    </row>
    <row r="1038" spans="1:3" x14ac:dyDescent="0.4">
      <c r="A1038" s="117">
        <f t="shared" si="57"/>
        <v>3.032999999999958E-2</v>
      </c>
      <c r="B1038" s="119">
        <f t="shared" si="58"/>
        <v>14519.421293218797</v>
      </c>
      <c r="C1038" s="15">
        <f t="shared" si="59"/>
        <v>45.906130687666518</v>
      </c>
    </row>
    <row r="1039" spans="1:3" x14ac:dyDescent="0.4">
      <c r="A1039" s="117">
        <f t="shared" si="57"/>
        <v>3.0339999999999579E-2</v>
      </c>
      <c r="B1039" s="119">
        <f t="shared" si="58"/>
        <v>14565.327423906463</v>
      </c>
      <c r="C1039" s="15">
        <f t="shared" si="59"/>
        <v>46.051120705309586</v>
      </c>
    </row>
    <row r="1040" spans="1:3" x14ac:dyDescent="0.4">
      <c r="A1040" s="117">
        <f t="shared" si="57"/>
        <v>3.0349999999999579E-2</v>
      </c>
      <c r="B1040" s="119">
        <f t="shared" si="58"/>
        <v>14611.378544611773</v>
      </c>
      <c r="C1040" s="15">
        <f t="shared" si="59"/>
        <v>46.196567699365914</v>
      </c>
    </row>
    <row r="1041" spans="1:3" x14ac:dyDescent="0.4">
      <c r="A1041" s="117">
        <f t="shared" si="57"/>
        <v>3.0359999999999578E-2</v>
      </c>
      <c r="B1041" s="119">
        <f t="shared" si="58"/>
        <v>14657.575112311139</v>
      </c>
      <c r="C1041" s="15">
        <f t="shared" si="59"/>
        <v>46.342473104032251</v>
      </c>
    </row>
    <row r="1042" spans="1:3" x14ac:dyDescent="0.4">
      <c r="A1042" s="117">
        <f t="shared" si="57"/>
        <v>3.0369999999999578E-2</v>
      </c>
      <c r="B1042" s="119">
        <f t="shared" si="58"/>
        <v>14703.917585415171</v>
      </c>
      <c r="C1042" s="15">
        <f t="shared" si="59"/>
        <v>46.488838357994609</v>
      </c>
    </row>
    <row r="1043" spans="1:3" x14ac:dyDescent="0.4">
      <c r="A1043" s="117">
        <f t="shared" si="57"/>
        <v>3.0379999999999577E-2</v>
      </c>
      <c r="B1043" s="119">
        <f t="shared" si="58"/>
        <v>14750.406423773165</v>
      </c>
      <c r="C1043" s="15">
        <f t="shared" si="59"/>
        <v>46.635664904320947</v>
      </c>
    </row>
    <row r="1044" spans="1:3" x14ac:dyDescent="0.4">
      <c r="A1044" s="117">
        <f t="shared" si="57"/>
        <v>3.0389999999999577E-2</v>
      </c>
      <c r="B1044" s="119">
        <f t="shared" si="58"/>
        <v>14797.042088677486</v>
      </c>
      <c r="C1044" s="15">
        <f t="shared" si="59"/>
        <v>46.782954190732198</v>
      </c>
    </row>
    <row r="1045" spans="1:3" x14ac:dyDescent="0.4">
      <c r="A1045" s="117">
        <f t="shared" si="57"/>
        <v>3.0399999999999577E-2</v>
      </c>
      <c r="B1045" s="119">
        <f t="shared" si="58"/>
        <v>14843.825042868219</v>
      </c>
      <c r="C1045" s="15">
        <f t="shared" si="59"/>
        <v>46.930707669349431</v>
      </c>
    </row>
    <row r="1046" spans="1:3" x14ac:dyDescent="0.4">
      <c r="A1046" s="117">
        <f t="shared" si="57"/>
        <v>3.0409999999999576E-2</v>
      </c>
      <c r="B1046" s="119">
        <f t="shared" si="58"/>
        <v>14890.755750537568</v>
      </c>
      <c r="C1046" s="15">
        <f t="shared" si="59"/>
        <v>47.078926796770247</v>
      </c>
    </row>
    <row r="1047" spans="1:3" x14ac:dyDescent="0.4">
      <c r="A1047" s="117">
        <f t="shared" si="57"/>
        <v>3.0419999999999576E-2</v>
      </c>
      <c r="B1047" s="119">
        <f t="shared" si="58"/>
        <v>14937.834677334338</v>
      </c>
      <c r="C1047" s="15">
        <f t="shared" si="59"/>
        <v>47.22761303425068</v>
      </c>
    </row>
    <row r="1048" spans="1:3" x14ac:dyDescent="0.4">
      <c r="A1048" s="117">
        <f t="shared" si="57"/>
        <v>3.0429999999999575E-2</v>
      </c>
      <c r="B1048" s="119">
        <f t="shared" si="58"/>
        <v>14985.062290368589</v>
      </c>
      <c r="C1048" s="15">
        <f t="shared" si="59"/>
        <v>47.376767847496012</v>
      </c>
    </row>
    <row r="1049" spans="1:3" x14ac:dyDescent="0.4">
      <c r="A1049" s="117">
        <f t="shared" ref="A1049:A1112" si="60">A1048+0.00001</f>
        <v>3.0439999999999575E-2</v>
      </c>
      <c r="B1049" s="119">
        <f t="shared" si="58"/>
        <v>15032.439058216085</v>
      </c>
      <c r="C1049" s="15">
        <f t="shared" si="59"/>
        <v>47.5263927068263</v>
      </c>
    </row>
    <row r="1050" spans="1:3" x14ac:dyDescent="0.4">
      <c r="A1050" s="117">
        <f t="shared" si="60"/>
        <v>3.0449999999999575E-2</v>
      </c>
      <c r="B1050" s="119">
        <f t="shared" si="58"/>
        <v>15079.965450922911</v>
      </c>
      <c r="C1050" s="15">
        <f t="shared" si="59"/>
        <v>47.676489087025402</v>
      </c>
    </row>
    <row r="1051" spans="1:3" x14ac:dyDescent="0.4">
      <c r="A1051" s="117">
        <f t="shared" si="60"/>
        <v>3.0459999999999574E-2</v>
      </c>
      <c r="B1051" s="119">
        <f t="shared" si="58"/>
        <v>15127.641940009937</v>
      </c>
      <c r="C1051" s="15">
        <f t="shared" si="59"/>
        <v>47.827058467628376</v>
      </c>
    </row>
    <row r="1052" spans="1:3" x14ac:dyDescent="0.4">
      <c r="A1052" s="117">
        <f t="shared" si="60"/>
        <v>3.0469999999999574E-2</v>
      </c>
      <c r="B1052" s="119">
        <f t="shared" si="58"/>
        <v>15175.468998477565</v>
      </c>
      <c r="C1052" s="15">
        <f t="shared" si="59"/>
        <v>47.978102332655908</v>
      </c>
    </row>
    <row r="1053" spans="1:3" x14ac:dyDescent="0.4">
      <c r="A1053" s="117">
        <f t="shared" si="60"/>
        <v>3.0479999999999573E-2</v>
      </c>
      <c r="B1053" s="119">
        <f t="shared" si="58"/>
        <v>15223.447100810221</v>
      </c>
      <c r="C1053" s="15">
        <f t="shared" si="59"/>
        <v>48.129622170808943</v>
      </c>
    </row>
    <row r="1054" spans="1:3" x14ac:dyDescent="0.4">
      <c r="A1054" s="117">
        <f t="shared" si="60"/>
        <v>3.0489999999999573E-2</v>
      </c>
      <c r="B1054" s="119">
        <f t="shared" si="58"/>
        <v>15271.57672298103</v>
      </c>
      <c r="C1054" s="15">
        <f t="shared" si="59"/>
        <v>48.281619475292246</v>
      </c>
    </row>
    <row r="1055" spans="1:3" x14ac:dyDescent="0.4">
      <c r="A1055" s="117">
        <f t="shared" si="60"/>
        <v>3.0499999999999573E-2</v>
      </c>
      <c r="B1055" s="119">
        <f t="shared" si="58"/>
        <v>15319.858342456322</v>
      </c>
      <c r="C1055" s="15">
        <f t="shared" si="59"/>
        <v>48.434095744132719</v>
      </c>
    </row>
    <row r="1056" spans="1:3" x14ac:dyDescent="0.4">
      <c r="A1056" s="117">
        <f t="shared" si="60"/>
        <v>3.0509999999999572E-2</v>
      </c>
      <c r="B1056" s="119">
        <f t="shared" si="58"/>
        <v>15368.292438200455</v>
      </c>
      <c r="C1056" s="15">
        <f t="shared" si="59"/>
        <v>48.587052479930207</v>
      </c>
    </row>
    <row r="1057" spans="1:3" x14ac:dyDescent="0.4">
      <c r="A1057" s="117">
        <f t="shared" si="60"/>
        <v>3.0519999999999572E-2</v>
      </c>
      <c r="B1057" s="119">
        <f t="shared" si="58"/>
        <v>15416.879490680385</v>
      </c>
      <c r="C1057" s="15">
        <f t="shared" si="59"/>
        <v>48.74049118986477</v>
      </c>
    </row>
    <row r="1058" spans="1:3" x14ac:dyDescent="0.4">
      <c r="A1058" s="117">
        <f t="shared" si="60"/>
        <v>3.0529999999999571E-2</v>
      </c>
      <c r="B1058" s="119">
        <f t="shared" si="58"/>
        <v>15465.61998187025</v>
      </c>
      <c r="C1058" s="15">
        <f t="shared" si="59"/>
        <v>48.894413385978623</v>
      </c>
    </row>
    <row r="1059" spans="1:3" x14ac:dyDescent="0.4">
      <c r="A1059" s="117">
        <f t="shared" si="60"/>
        <v>3.0539999999999571E-2</v>
      </c>
      <c r="B1059" s="119">
        <f t="shared" si="58"/>
        <v>15514.514395256228</v>
      </c>
      <c r="C1059" s="15">
        <f t="shared" si="59"/>
        <v>49.048820584890564</v>
      </c>
    </row>
    <row r="1060" spans="1:3" x14ac:dyDescent="0.4">
      <c r="A1060" s="117">
        <f t="shared" si="60"/>
        <v>3.0549999999999571E-2</v>
      </c>
      <c r="B1060" s="119">
        <f t="shared" si="58"/>
        <v>15563.563215841119</v>
      </c>
      <c r="C1060" s="15">
        <f t="shared" si="59"/>
        <v>49.203714308001508</v>
      </c>
    </row>
    <row r="1061" spans="1:3" x14ac:dyDescent="0.4">
      <c r="A1061" s="117">
        <f t="shared" si="60"/>
        <v>3.055999999999957E-2</v>
      </c>
      <c r="B1061" s="119">
        <f t="shared" si="58"/>
        <v>15612.766930149121</v>
      </c>
      <c r="C1061" s="15">
        <f t="shared" si="59"/>
        <v>49.35909608133079</v>
      </c>
    </row>
    <row r="1062" spans="1:3" x14ac:dyDescent="0.4">
      <c r="A1062" s="117">
        <f t="shared" si="60"/>
        <v>3.056999999999957E-2</v>
      </c>
      <c r="B1062" s="119">
        <f t="shared" si="58"/>
        <v>15662.126026230451</v>
      </c>
      <c r="C1062" s="15">
        <f t="shared" si="59"/>
        <v>49.51496743579446</v>
      </c>
    </row>
    <row r="1063" spans="1:3" x14ac:dyDescent="0.4">
      <c r="A1063" s="117">
        <f t="shared" si="60"/>
        <v>3.0579999999999569E-2</v>
      </c>
      <c r="B1063" s="119">
        <f t="shared" si="58"/>
        <v>15711.640993666246</v>
      </c>
      <c r="C1063" s="15">
        <f t="shared" si="59"/>
        <v>49.671329906967003</v>
      </c>
    </row>
    <row r="1064" spans="1:3" x14ac:dyDescent="0.4">
      <c r="A1064" s="117">
        <f t="shared" si="60"/>
        <v>3.0589999999999569E-2</v>
      </c>
      <c r="B1064" s="119">
        <f t="shared" si="58"/>
        <v>15761.312323573213</v>
      </c>
      <c r="C1064" s="15">
        <f t="shared" si="59"/>
        <v>49.82818503524868</v>
      </c>
    </row>
    <row r="1065" spans="1:3" x14ac:dyDescent="0.4">
      <c r="A1065" s="117">
        <f t="shared" si="60"/>
        <v>3.0599999999999569E-2</v>
      </c>
      <c r="B1065" s="119">
        <f t="shared" si="58"/>
        <v>15811.140508608461</v>
      </c>
      <c r="C1065" s="15">
        <f t="shared" si="59"/>
        <v>49.985534365705462</v>
      </c>
    </row>
    <row r="1066" spans="1:3" x14ac:dyDescent="0.4">
      <c r="A1066" s="117">
        <f t="shared" si="60"/>
        <v>3.0609999999999568E-2</v>
      </c>
      <c r="B1066" s="119">
        <f t="shared" si="58"/>
        <v>15861.126042974167</v>
      </c>
      <c r="C1066" s="15">
        <f t="shared" si="59"/>
        <v>50.143379448390988</v>
      </c>
    </row>
    <row r="1067" spans="1:3" x14ac:dyDescent="0.4">
      <c r="A1067" s="117">
        <f t="shared" si="60"/>
        <v>3.0619999999999568E-2</v>
      </c>
      <c r="B1067" s="119">
        <f t="shared" si="58"/>
        <v>15911.269422422558</v>
      </c>
      <c r="C1067" s="15">
        <f t="shared" si="59"/>
        <v>50.301721838068261</v>
      </c>
    </row>
    <row r="1068" spans="1:3" x14ac:dyDescent="0.4">
      <c r="A1068" s="117">
        <f t="shared" si="60"/>
        <v>3.0629999999999567E-2</v>
      </c>
      <c r="B1068" s="119">
        <f t="shared" si="58"/>
        <v>15961.571144260626</v>
      </c>
      <c r="C1068" s="15">
        <f t="shared" si="59"/>
        <v>50.460563094266035</v>
      </c>
    </row>
    <row r="1069" spans="1:3" x14ac:dyDescent="0.4">
      <c r="A1069" s="117">
        <f t="shared" si="60"/>
        <v>3.0639999999999567E-2</v>
      </c>
      <c r="B1069" s="119">
        <f t="shared" si="58"/>
        <v>16012.031707354892</v>
      </c>
      <c r="C1069" s="15">
        <f t="shared" si="59"/>
        <v>50.619904781522564</v>
      </c>
    </row>
    <row r="1070" spans="1:3" x14ac:dyDescent="0.4">
      <c r="A1070" s="117">
        <f t="shared" si="60"/>
        <v>3.0649999999999566E-2</v>
      </c>
      <c r="B1070" s="119">
        <f t="shared" si="58"/>
        <v>16062.651612136415</v>
      </c>
      <c r="C1070" s="15">
        <f t="shared" si="59"/>
        <v>50.779748469112747</v>
      </c>
    </row>
    <row r="1071" spans="1:3" x14ac:dyDescent="0.4">
      <c r="A1071" s="117">
        <f t="shared" si="60"/>
        <v>3.0659999999999566E-2</v>
      </c>
      <c r="B1071" s="119">
        <f t="shared" si="58"/>
        <v>16113.431360605528</v>
      </c>
      <c r="C1071" s="15">
        <f t="shared" si="59"/>
        <v>50.940095731255497</v>
      </c>
    </row>
    <row r="1072" spans="1:3" x14ac:dyDescent="0.4">
      <c r="A1072" s="117">
        <f t="shared" si="60"/>
        <v>3.0669999999999566E-2</v>
      </c>
      <c r="B1072" s="119">
        <f t="shared" si="58"/>
        <v>16164.371456336783</v>
      </c>
      <c r="C1072" s="15">
        <f t="shared" si="59"/>
        <v>51.100948146939118</v>
      </c>
    </row>
    <row r="1073" spans="1:3" x14ac:dyDescent="0.4">
      <c r="A1073" s="117">
        <f t="shared" si="60"/>
        <v>3.0679999999999565E-2</v>
      </c>
      <c r="B1073" s="119">
        <f t="shared" si="58"/>
        <v>16215.472404483722</v>
      </c>
      <c r="C1073" s="15">
        <f t="shared" si="59"/>
        <v>51.262307300226894</v>
      </c>
    </row>
    <row r="1074" spans="1:3" x14ac:dyDescent="0.4">
      <c r="A1074" s="117">
        <f t="shared" si="60"/>
        <v>3.0689999999999565E-2</v>
      </c>
      <c r="B1074" s="119">
        <f t="shared" ref="B1074:B1137" si="61">$B$2/(($B$2-1)*EXP(-$A1074*$G$5)+1)</f>
        <v>16266.734711783949</v>
      </c>
      <c r="C1074" s="15">
        <f t="shared" si="59"/>
        <v>51.424174780000612</v>
      </c>
    </row>
    <row r="1075" spans="1:3" x14ac:dyDescent="0.4">
      <c r="A1075" s="117">
        <f t="shared" si="60"/>
        <v>3.0699999999999564E-2</v>
      </c>
      <c r="B1075" s="119">
        <f t="shared" si="61"/>
        <v>16318.15888656395</v>
      </c>
      <c r="C1075" s="15">
        <f t="shared" si="59"/>
        <v>51.586552180115177</v>
      </c>
    </row>
    <row r="1076" spans="1:3" x14ac:dyDescent="0.4">
      <c r="A1076" s="117">
        <f t="shared" si="60"/>
        <v>3.0709999999999564E-2</v>
      </c>
      <c r="B1076" s="119">
        <f t="shared" si="61"/>
        <v>16369.745438744065</v>
      </c>
      <c r="C1076" s="15">
        <f t="shared" si="59"/>
        <v>51.749441099267642</v>
      </c>
    </row>
    <row r="1077" spans="1:3" x14ac:dyDescent="0.4">
      <c r="A1077" s="117">
        <f t="shared" si="60"/>
        <v>3.0719999999999564E-2</v>
      </c>
      <c r="B1077" s="119">
        <f t="shared" si="61"/>
        <v>16421.494879843332</v>
      </c>
      <c r="C1077" s="15">
        <f t="shared" si="59"/>
        <v>51.912843141300982</v>
      </c>
    </row>
    <row r="1078" spans="1:3" x14ac:dyDescent="0.4">
      <c r="A1078" s="117">
        <f t="shared" si="60"/>
        <v>3.0729999999999563E-2</v>
      </c>
      <c r="B1078" s="119">
        <f t="shared" si="61"/>
        <v>16473.407722984633</v>
      </c>
      <c r="C1078" s="15">
        <f t="shared" si="59"/>
        <v>52.076759914933064</v>
      </c>
    </row>
    <row r="1079" spans="1:3" x14ac:dyDescent="0.4">
      <c r="A1079" s="117">
        <f t="shared" si="60"/>
        <v>3.0739999999999563E-2</v>
      </c>
      <c r="B1079" s="119">
        <f t="shared" si="61"/>
        <v>16525.484482899567</v>
      </c>
      <c r="C1079" s="15">
        <f t="shared" si="59"/>
        <v>52.241193033820309</v>
      </c>
    </row>
    <row r="1080" spans="1:3" x14ac:dyDescent="0.4">
      <c r="A1080" s="117">
        <f t="shared" si="60"/>
        <v>3.0749999999999562E-2</v>
      </c>
      <c r="B1080" s="119">
        <f t="shared" si="61"/>
        <v>16577.725675933387</v>
      </c>
      <c r="C1080" s="15">
        <f t="shared" si="59"/>
        <v>52.406144116754149</v>
      </c>
    </row>
    <row r="1081" spans="1:3" x14ac:dyDescent="0.4">
      <c r="A1081" s="117">
        <f t="shared" si="60"/>
        <v>3.0759999999999562E-2</v>
      </c>
      <c r="B1081" s="119">
        <f t="shared" si="61"/>
        <v>16630.131820050141</v>
      </c>
      <c r="C1081" s="15">
        <f t="shared" si="59"/>
        <v>52.571614787491853</v>
      </c>
    </row>
    <row r="1082" spans="1:3" x14ac:dyDescent="0.4">
      <c r="A1082" s="117">
        <f t="shared" si="60"/>
        <v>3.0769999999999562E-2</v>
      </c>
      <c r="B1082" s="119">
        <f t="shared" si="61"/>
        <v>16682.703434837633</v>
      </c>
      <c r="C1082" s="15">
        <f t="shared" si="59"/>
        <v>52.737606674858398</v>
      </c>
    </row>
    <row r="1083" spans="1:3" x14ac:dyDescent="0.4">
      <c r="A1083" s="117">
        <f t="shared" si="60"/>
        <v>3.0779999999999561E-2</v>
      </c>
      <c r="B1083" s="119">
        <f t="shared" si="61"/>
        <v>16735.441041512491</v>
      </c>
      <c r="C1083" s="15">
        <f t="shared" si="59"/>
        <v>52.904121412600944</v>
      </c>
    </row>
    <row r="1084" spans="1:3" x14ac:dyDescent="0.4">
      <c r="A1084" s="117">
        <f t="shared" si="60"/>
        <v>3.0789999999999561E-2</v>
      </c>
      <c r="B1084" s="119">
        <f t="shared" si="61"/>
        <v>16788.345162925092</v>
      </c>
      <c r="C1084" s="15">
        <f t="shared" si="59"/>
        <v>53.071160639767186</v>
      </c>
    </row>
    <row r="1085" spans="1:3" x14ac:dyDescent="0.4">
      <c r="A1085" s="117">
        <f t="shared" si="60"/>
        <v>3.079999999999956E-2</v>
      </c>
      <c r="B1085" s="119">
        <f t="shared" si="61"/>
        <v>16841.416323564859</v>
      </c>
      <c r="C1085" s="15">
        <f t="shared" si="59"/>
        <v>53.238726000316092</v>
      </c>
    </row>
    <row r="1086" spans="1:3" x14ac:dyDescent="0.4">
      <c r="A1086" s="117">
        <f t="shared" si="60"/>
        <v>3.080999999999956E-2</v>
      </c>
      <c r="B1086" s="119">
        <f t="shared" si="61"/>
        <v>16894.655049565175</v>
      </c>
      <c r="C1086" s="15">
        <f t="shared" si="59"/>
        <v>53.406819143408939</v>
      </c>
    </row>
    <row r="1087" spans="1:3" x14ac:dyDescent="0.4">
      <c r="A1087" s="117">
        <f t="shared" si="60"/>
        <v>3.081999999999956E-2</v>
      </c>
      <c r="B1087" s="119">
        <f t="shared" si="61"/>
        <v>16948.061868708584</v>
      </c>
      <c r="C1087" s="15">
        <f t="shared" si="59"/>
        <v>53.575441723187396</v>
      </c>
    </row>
    <row r="1088" spans="1:3" x14ac:dyDescent="0.4">
      <c r="A1088" s="117">
        <f t="shared" si="60"/>
        <v>3.0829999999999559E-2</v>
      </c>
      <c r="B1088" s="119">
        <f t="shared" si="61"/>
        <v>17001.637310431772</v>
      </c>
      <c r="C1088" s="15">
        <f t="shared" si="59"/>
        <v>53.744595399104583</v>
      </c>
    </row>
    <row r="1089" spans="1:3" x14ac:dyDescent="0.4">
      <c r="A1089" s="117">
        <f t="shared" si="60"/>
        <v>3.0839999999999559E-2</v>
      </c>
      <c r="B1089" s="119">
        <f t="shared" si="61"/>
        <v>17055.381905830876</v>
      </c>
      <c r="C1089" s="15">
        <f t="shared" si="59"/>
        <v>53.91428183568496</v>
      </c>
    </row>
    <row r="1090" spans="1:3" x14ac:dyDescent="0.4">
      <c r="A1090" s="117">
        <f t="shared" si="60"/>
        <v>3.0849999999999558E-2</v>
      </c>
      <c r="B1090" s="119">
        <f t="shared" si="61"/>
        <v>17109.296187666561</v>
      </c>
      <c r="C1090" s="15">
        <f t="shared" si="59"/>
        <v>54.084502702517057</v>
      </c>
    </row>
    <row r="1091" spans="1:3" x14ac:dyDescent="0.4">
      <c r="A1091" s="117">
        <f t="shared" si="60"/>
        <v>3.0859999999999558E-2</v>
      </c>
      <c r="B1091" s="119">
        <f t="shared" si="61"/>
        <v>17163.380690369078</v>
      </c>
      <c r="C1091" s="15">
        <f t="shared" si="59"/>
        <v>54.255259674548142</v>
      </c>
    </row>
    <row r="1092" spans="1:3" x14ac:dyDescent="0.4">
      <c r="A1092" s="117">
        <f t="shared" si="60"/>
        <v>3.0869999999999558E-2</v>
      </c>
      <c r="B1092" s="119">
        <f t="shared" si="61"/>
        <v>17217.635950043627</v>
      </c>
      <c r="C1092" s="15">
        <f t="shared" si="59"/>
        <v>54.426554431815021</v>
      </c>
    </row>
    <row r="1093" spans="1:3" x14ac:dyDescent="0.4">
      <c r="A1093" s="117">
        <f t="shared" si="60"/>
        <v>3.0879999999999557E-2</v>
      </c>
      <c r="B1093" s="119">
        <f t="shared" si="61"/>
        <v>17272.062504475442</v>
      </c>
      <c r="C1093" s="15">
        <f t="shared" ref="C1093:C1156" si="62">B1094-B1093</f>
        <v>54.598388659611373</v>
      </c>
    </row>
    <row r="1094" spans="1:3" x14ac:dyDescent="0.4">
      <c r="A1094" s="117">
        <f t="shared" si="60"/>
        <v>3.0889999999999557E-2</v>
      </c>
      <c r="B1094" s="119">
        <f t="shared" si="61"/>
        <v>17326.660893135053</v>
      </c>
      <c r="C1094" s="15">
        <f t="shared" si="62"/>
        <v>54.77076404834952</v>
      </c>
    </row>
    <row r="1095" spans="1:3" x14ac:dyDescent="0.4">
      <c r="A1095" s="117">
        <f t="shared" si="60"/>
        <v>3.0899999999999556E-2</v>
      </c>
      <c r="B1095" s="119">
        <f t="shared" si="61"/>
        <v>17381.431657183402</v>
      </c>
      <c r="C1095" s="15">
        <f t="shared" si="62"/>
        <v>54.94368229385509</v>
      </c>
    </row>
    <row r="1096" spans="1:3" x14ac:dyDescent="0.4">
      <c r="A1096" s="117">
        <f t="shared" si="60"/>
        <v>3.0909999999999556E-2</v>
      </c>
      <c r="B1096" s="119">
        <f t="shared" si="61"/>
        <v>17436.375339477258</v>
      </c>
      <c r="C1096" s="15">
        <f t="shared" si="62"/>
        <v>55.117145097134198</v>
      </c>
    </row>
    <row r="1097" spans="1:3" x14ac:dyDescent="0.4">
      <c r="A1097" s="117">
        <f t="shared" si="60"/>
        <v>3.0919999999999555E-2</v>
      </c>
      <c r="B1097" s="119">
        <f t="shared" si="61"/>
        <v>17491.492484574392</v>
      </c>
      <c r="C1097" s="15">
        <f t="shared" si="62"/>
        <v>55.2911541643698</v>
      </c>
    </row>
    <row r="1098" spans="1:3" x14ac:dyDescent="0.4">
      <c r="A1098" s="117">
        <f t="shared" si="60"/>
        <v>3.0929999999999555E-2</v>
      </c>
      <c r="B1098" s="119">
        <f t="shared" si="61"/>
        <v>17546.783638738762</v>
      </c>
      <c r="C1098" s="15">
        <f t="shared" si="62"/>
        <v>55.465711207220011</v>
      </c>
    </row>
    <row r="1099" spans="1:3" x14ac:dyDescent="0.4">
      <c r="A1099" s="117">
        <f t="shared" si="60"/>
        <v>3.0939999999999555E-2</v>
      </c>
      <c r="B1099" s="119">
        <f t="shared" si="61"/>
        <v>17602.249349945982</v>
      </c>
      <c r="C1099" s="15">
        <f t="shared" si="62"/>
        <v>55.640817942530703</v>
      </c>
    </row>
    <row r="1100" spans="1:3" x14ac:dyDescent="0.4">
      <c r="A1100" s="117">
        <f t="shared" si="60"/>
        <v>3.0949999999999554E-2</v>
      </c>
      <c r="B1100" s="119">
        <f t="shared" si="61"/>
        <v>17657.890167888512</v>
      </c>
      <c r="C1100" s="15">
        <f t="shared" si="62"/>
        <v>55.816476092531957</v>
      </c>
    </row>
    <row r="1101" spans="1:3" x14ac:dyDescent="0.4">
      <c r="A1101" s="117">
        <f t="shared" si="60"/>
        <v>3.0959999999999554E-2</v>
      </c>
      <c r="B1101" s="119">
        <f t="shared" si="61"/>
        <v>17713.706643981044</v>
      </c>
      <c r="C1101" s="15">
        <f t="shared" si="62"/>
        <v>55.992687384670717</v>
      </c>
    </row>
    <row r="1102" spans="1:3" x14ac:dyDescent="0.4">
      <c r="A1102" s="117">
        <f t="shared" si="60"/>
        <v>3.0969999999999553E-2</v>
      </c>
      <c r="B1102" s="119">
        <f t="shared" si="61"/>
        <v>17769.699331365715</v>
      </c>
      <c r="C1102" s="15">
        <f t="shared" si="62"/>
        <v>56.169453551930928</v>
      </c>
    </row>
    <row r="1103" spans="1:3" x14ac:dyDescent="0.4">
      <c r="A1103" s="117">
        <f t="shared" si="60"/>
        <v>3.0979999999999553E-2</v>
      </c>
      <c r="B1103" s="119">
        <f t="shared" si="61"/>
        <v>17825.868784917646</v>
      </c>
      <c r="C1103" s="15">
        <f t="shared" si="62"/>
        <v>56.34677633254978</v>
      </c>
    </row>
    <row r="1104" spans="1:3" x14ac:dyDescent="0.4">
      <c r="A1104" s="117">
        <f t="shared" si="60"/>
        <v>3.0989999999999553E-2</v>
      </c>
      <c r="B1104" s="119">
        <f t="shared" si="61"/>
        <v>17882.215561250196</v>
      </c>
      <c r="C1104" s="15">
        <f t="shared" si="62"/>
        <v>56.52465747021779</v>
      </c>
    </row>
    <row r="1105" spans="1:3" x14ac:dyDescent="0.4">
      <c r="A1105" s="117">
        <f t="shared" si="60"/>
        <v>3.0999999999999552E-2</v>
      </c>
      <c r="B1105" s="119">
        <f t="shared" si="61"/>
        <v>17938.740218720413</v>
      </c>
      <c r="C1105" s="15">
        <f t="shared" si="62"/>
        <v>56.703098713896907</v>
      </c>
    </row>
    <row r="1106" spans="1:3" x14ac:dyDescent="0.4">
      <c r="A1106" s="117">
        <f t="shared" si="60"/>
        <v>3.1009999999999552E-2</v>
      </c>
      <c r="B1106" s="119">
        <f t="shared" si="61"/>
        <v>17995.44331743431</v>
      </c>
      <c r="C1106" s="15">
        <f t="shared" si="62"/>
        <v>56.882101818162482</v>
      </c>
    </row>
    <row r="1107" spans="1:3" x14ac:dyDescent="0.4">
      <c r="A1107" s="117">
        <f t="shared" si="60"/>
        <v>3.1019999999999551E-2</v>
      </c>
      <c r="B1107" s="119">
        <f t="shared" si="61"/>
        <v>18052.325419252473</v>
      </c>
      <c r="C1107" s="15">
        <f t="shared" si="62"/>
        <v>57.061668542934058</v>
      </c>
    </row>
    <row r="1108" spans="1:3" x14ac:dyDescent="0.4">
      <c r="A1108" s="117">
        <f t="shared" si="60"/>
        <v>3.1029999999999551E-2</v>
      </c>
      <c r="B1108" s="119">
        <f t="shared" si="61"/>
        <v>18109.387087795407</v>
      </c>
      <c r="C1108" s="15">
        <f t="shared" si="62"/>
        <v>57.241800653497194</v>
      </c>
    </row>
    <row r="1109" spans="1:3" x14ac:dyDescent="0.4">
      <c r="A1109" s="117">
        <f t="shared" si="60"/>
        <v>3.1039999999999551E-2</v>
      </c>
      <c r="B1109" s="119">
        <f t="shared" si="61"/>
        <v>18166.628888448904</v>
      </c>
      <c r="C1109" s="15">
        <f t="shared" si="62"/>
        <v>57.422499920779956</v>
      </c>
    </row>
    <row r="1110" spans="1:3" x14ac:dyDescent="0.4">
      <c r="A1110" s="117">
        <f t="shared" si="60"/>
        <v>3.104999999999955E-2</v>
      </c>
      <c r="B1110" s="119">
        <f t="shared" si="61"/>
        <v>18224.051388369684</v>
      </c>
      <c r="C1110" s="15">
        <f t="shared" si="62"/>
        <v>57.603768121087342</v>
      </c>
    </row>
    <row r="1111" spans="1:3" x14ac:dyDescent="0.4">
      <c r="A1111" s="117">
        <f t="shared" si="60"/>
        <v>3.105999999999955E-2</v>
      </c>
      <c r="B1111" s="119">
        <f t="shared" si="61"/>
        <v>18281.655156490771</v>
      </c>
      <c r="C1111" s="15">
        <f t="shared" si="62"/>
        <v>57.785607036294095</v>
      </c>
    </row>
    <row r="1112" spans="1:3" x14ac:dyDescent="0.4">
      <c r="A1112" s="117">
        <f t="shared" si="60"/>
        <v>3.1069999999999549E-2</v>
      </c>
      <c r="B1112" s="119">
        <f t="shared" si="61"/>
        <v>18339.440763527065</v>
      </c>
      <c r="C1112" s="15">
        <f t="shared" si="62"/>
        <v>57.968018453644618</v>
      </c>
    </row>
    <row r="1113" spans="1:3" x14ac:dyDescent="0.4">
      <c r="A1113" s="117">
        <f t="shared" ref="A1113:A1176" si="63">A1112+0.00001</f>
        <v>3.1079999999999549E-2</v>
      </c>
      <c r="B1113" s="119">
        <f t="shared" si="61"/>
        <v>18397.40878198071</v>
      </c>
      <c r="C1113" s="15">
        <f t="shared" si="62"/>
        <v>58.151004166145867</v>
      </c>
    </row>
    <row r="1114" spans="1:3" x14ac:dyDescent="0.4">
      <c r="A1114" s="117">
        <f t="shared" si="63"/>
        <v>3.1089999999999549E-2</v>
      </c>
      <c r="B1114" s="119">
        <f t="shared" si="61"/>
        <v>18455.559786146856</v>
      </c>
      <c r="C1114" s="15">
        <f t="shared" si="62"/>
        <v>58.334565972196287</v>
      </c>
    </row>
    <row r="1115" spans="1:3" x14ac:dyDescent="0.4">
      <c r="A1115" s="117">
        <f t="shared" si="63"/>
        <v>3.1099999999999548E-2</v>
      </c>
      <c r="B1115" s="119">
        <f t="shared" si="61"/>
        <v>18513.894352119052</v>
      </c>
      <c r="C1115" s="15">
        <f t="shared" si="62"/>
        <v>58.518705675858655</v>
      </c>
    </row>
    <row r="1116" spans="1:3" x14ac:dyDescent="0.4">
      <c r="A1116" s="117">
        <f t="shared" si="63"/>
        <v>3.1109999999999548E-2</v>
      </c>
      <c r="B1116" s="119">
        <f t="shared" si="61"/>
        <v>18572.413057794911</v>
      </c>
      <c r="C1116" s="15">
        <f t="shared" si="62"/>
        <v>58.703425086638163</v>
      </c>
    </row>
    <row r="1117" spans="1:3" x14ac:dyDescent="0.4">
      <c r="A1117" s="117">
        <f t="shared" si="63"/>
        <v>3.1119999999999547E-2</v>
      </c>
      <c r="B1117" s="119">
        <f t="shared" si="61"/>
        <v>18631.116482881549</v>
      </c>
      <c r="C1117" s="15">
        <f t="shared" si="62"/>
        <v>58.888726019842579</v>
      </c>
    </row>
    <row r="1118" spans="1:3" x14ac:dyDescent="0.4">
      <c r="A1118" s="117">
        <f t="shared" si="63"/>
        <v>3.1129999999999547E-2</v>
      </c>
      <c r="B1118" s="119">
        <f t="shared" si="61"/>
        <v>18690.005208901392</v>
      </c>
      <c r="C1118" s="15">
        <f t="shared" si="62"/>
        <v>59.074610296302126</v>
      </c>
    </row>
    <row r="1119" spans="1:3" x14ac:dyDescent="0.4">
      <c r="A1119" s="117">
        <f t="shared" si="63"/>
        <v>3.1139999999999547E-2</v>
      </c>
      <c r="B1119" s="119">
        <f t="shared" si="61"/>
        <v>18749.079819197694</v>
      </c>
      <c r="C1119" s="15">
        <f t="shared" si="62"/>
        <v>59.261079742398579</v>
      </c>
    </row>
    <row r="1120" spans="1:3" x14ac:dyDescent="0.4">
      <c r="A1120" s="117">
        <f t="shared" si="63"/>
        <v>3.1149999999999546E-2</v>
      </c>
      <c r="B1120" s="119">
        <f t="shared" si="61"/>
        <v>18808.340898940092</v>
      </c>
      <c r="C1120" s="15">
        <f t="shared" si="62"/>
        <v>59.448136190349032</v>
      </c>
    </row>
    <row r="1121" spans="1:3" x14ac:dyDescent="0.4">
      <c r="A1121" s="117">
        <f t="shared" si="63"/>
        <v>3.1159999999999546E-2</v>
      </c>
      <c r="B1121" s="119">
        <f t="shared" si="61"/>
        <v>18867.789035130441</v>
      </c>
      <c r="C1121" s="15">
        <f t="shared" si="62"/>
        <v>59.635781477922137</v>
      </c>
    </row>
    <row r="1122" spans="1:3" x14ac:dyDescent="0.4">
      <c r="A1122" s="117">
        <f t="shared" si="63"/>
        <v>3.1169999999999545E-2</v>
      </c>
      <c r="B1122" s="119">
        <f t="shared" si="61"/>
        <v>18927.424816608363</v>
      </c>
      <c r="C1122" s="15">
        <f t="shared" si="62"/>
        <v>59.824017448641825</v>
      </c>
    </row>
    <row r="1123" spans="1:3" x14ac:dyDescent="0.4">
      <c r="A1123" s="117">
        <f t="shared" si="63"/>
        <v>3.1179999999999545E-2</v>
      </c>
      <c r="B1123" s="119">
        <f t="shared" si="61"/>
        <v>18987.248834057005</v>
      </c>
      <c r="C1123" s="15">
        <f t="shared" si="62"/>
        <v>60.012845951609052</v>
      </c>
    </row>
    <row r="1124" spans="1:3" x14ac:dyDescent="0.4">
      <c r="A1124" s="117">
        <f t="shared" si="63"/>
        <v>3.1189999999999544E-2</v>
      </c>
      <c r="B1124" s="119">
        <f t="shared" si="61"/>
        <v>19047.261680008614</v>
      </c>
      <c r="C1124" s="15">
        <f t="shared" si="62"/>
        <v>60.202268841840123</v>
      </c>
    </row>
    <row r="1125" spans="1:3" x14ac:dyDescent="0.4">
      <c r="A1125" s="117">
        <f t="shared" si="63"/>
        <v>3.1199999999999544E-2</v>
      </c>
      <c r="B1125" s="119">
        <f t="shared" si="61"/>
        <v>19107.463948850454</v>
      </c>
      <c r="C1125" s="15">
        <f t="shared" si="62"/>
        <v>60.392287979968387</v>
      </c>
    </row>
    <row r="1126" spans="1:3" x14ac:dyDescent="0.4">
      <c r="A1126" s="117">
        <f t="shared" si="63"/>
        <v>3.1209999999999544E-2</v>
      </c>
      <c r="B1126" s="119">
        <f t="shared" si="61"/>
        <v>19167.856236830423</v>
      </c>
      <c r="C1126" s="15">
        <f t="shared" si="62"/>
        <v>60.582905232444318</v>
      </c>
    </row>
    <row r="1127" spans="1:3" x14ac:dyDescent="0.4">
      <c r="A1127" s="117">
        <f t="shared" si="63"/>
        <v>3.1219999999999543E-2</v>
      </c>
      <c r="B1127" s="119">
        <f t="shared" si="61"/>
        <v>19228.439142062867</v>
      </c>
      <c r="C1127" s="15">
        <f t="shared" si="62"/>
        <v>60.774122471375449</v>
      </c>
    </row>
    <row r="1128" spans="1:3" x14ac:dyDescent="0.4">
      <c r="A1128" s="117">
        <f t="shared" si="63"/>
        <v>3.1229999999999543E-2</v>
      </c>
      <c r="B1128" s="119">
        <f t="shared" si="61"/>
        <v>19289.213264534243</v>
      </c>
      <c r="C1128" s="15">
        <f t="shared" si="62"/>
        <v>60.965941574846511</v>
      </c>
    </row>
    <row r="1129" spans="1:3" x14ac:dyDescent="0.4">
      <c r="A1129" s="117">
        <f t="shared" si="63"/>
        <v>3.1239999999999542E-2</v>
      </c>
      <c r="B1129" s="119">
        <f t="shared" si="61"/>
        <v>19350.179206109089</v>
      </c>
      <c r="C1129" s="15">
        <f t="shared" si="62"/>
        <v>61.158364426679327</v>
      </c>
    </row>
    <row r="1130" spans="1:3" x14ac:dyDescent="0.4">
      <c r="A1130" s="117">
        <f t="shared" si="63"/>
        <v>3.1249999999999542E-2</v>
      </c>
      <c r="B1130" s="119">
        <f t="shared" si="61"/>
        <v>19411.337570535768</v>
      </c>
      <c r="C1130" s="15">
        <f t="shared" si="62"/>
        <v>61.351392916381883</v>
      </c>
    </row>
    <row r="1131" spans="1:3" x14ac:dyDescent="0.4">
      <c r="A1131" s="117">
        <f t="shared" si="63"/>
        <v>3.1259999999999545E-2</v>
      </c>
      <c r="B1131" s="119">
        <f t="shared" si="61"/>
        <v>19472.68896345215</v>
      </c>
      <c r="C1131" s="15">
        <f t="shared" si="62"/>
        <v>61.545028939592157</v>
      </c>
    </row>
    <row r="1132" spans="1:3" x14ac:dyDescent="0.4">
      <c r="A1132" s="117">
        <f t="shared" si="63"/>
        <v>3.1269999999999548E-2</v>
      </c>
      <c r="B1132" s="119">
        <f t="shared" si="61"/>
        <v>19534.233992391743</v>
      </c>
      <c r="C1132" s="15">
        <f t="shared" si="62"/>
        <v>61.739274397539702</v>
      </c>
    </row>
    <row r="1133" spans="1:3" x14ac:dyDescent="0.4">
      <c r="A1133" s="117">
        <f t="shared" si="63"/>
        <v>3.1279999999999551E-2</v>
      </c>
      <c r="B1133" s="119">
        <f t="shared" si="61"/>
        <v>19595.973266789282</v>
      </c>
      <c r="C1133" s="15">
        <f t="shared" si="62"/>
        <v>61.934131197493116</v>
      </c>
    </row>
    <row r="1134" spans="1:3" x14ac:dyDescent="0.4">
      <c r="A1134" s="117">
        <f t="shared" si="63"/>
        <v>3.1289999999999554E-2</v>
      </c>
      <c r="B1134" s="119">
        <f t="shared" si="61"/>
        <v>19657.907397986775</v>
      </c>
      <c r="C1134" s="15">
        <f t="shared" si="62"/>
        <v>62.129601252578141</v>
      </c>
    </row>
    <row r="1135" spans="1:3" x14ac:dyDescent="0.4">
      <c r="A1135" s="117">
        <f t="shared" si="63"/>
        <v>3.1299999999999557E-2</v>
      </c>
      <c r="B1135" s="119">
        <f t="shared" si="61"/>
        <v>19720.036999239353</v>
      </c>
      <c r="C1135" s="15">
        <f t="shared" si="62"/>
        <v>62.325686481835874</v>
      </c>
    </row>
    <row r="1136" spans="1:3" x14ac:dyDescent="0.4">
      <c r="A1136" s="117">
        <f t="shared" si="63"/>
        <v>3.130999999999956E-2</v>
      </c>
      <c r="B1136" s="119">
        <f t="shared" si="61"/>
        <v>19782.362685721189</v>
      </c>
      <c r="C1136" s="15">
        <f t="shared" si="62"/>
        <v>62.522388810244593</v>
      </c>
    </row>
    <row r="1137" spans="1:3" x14ac:dyDescent="0.4">
      <c r="A1137" s="117">
        <f t="shared" si="63"/>
        <v>3.1319999999999563E-2</v>
      </c>
      <c r="B1137" s="119">
        <f t="shared" si="61"/>
        <v>19844.885074531434</v>
      </c>
      <c r="C1137" s="15">
        <f t="shared" si="62"/>
        <v>62.719710168756137</v>
      </c>
    </row>
    <row r="1138" spans="1:3" x14ac:dyDescent="0.4">
      <c r="A1138" s="117">
        <f t="shared" si="63"/>
        <v>3.1329999999999567E-2</v>
      </c>
      <c r="B1138" s="119">
        <f t="shared" ref="B1138:B1201" si="64">$B$2/(($B$2-1)*EXP(-$A1138*$G$5)+1)</f>
        <v>19907.60478470019</v>
      </c>
      <c r="C1138" s="15">
        <f t="shared" si="62"/>
        <v>62.917652494252252</v>
      </c>
    </row>
    <row r="1139" spans="1:3" x14ac:dyDescent="0.4">
      <c r="A1139" s="117">
        <f t="shared" si="63"/>
        <v>3.133999999999957E-2</v>
      </c>
      <c r="B1139" s="119">
        <f t="shared" si="64"/>
        <v>19970.522437194442</v>
      </c>
      <c r="C1139" s="15">
        <f t="shared" si="62"/>
        <v>63.116217729606433</v>
      </c>
    </row>
    <row r="1140" spans="1:3" x14ac:dyDescent="0.4">
      <c r="A1140" s="117">
        <f t="shared" si="63"/>
        <v>3.1349999999999573E-2</v>
      </c>
      <c r="B1140" s="119">
        <f t="shared" si="64"/>
        <v>20033.638654924049</v>
      </c>
      <c r="C1140" s="15">
        <f t="shared" si="62"/>
        <v>63.31540782382217</v>
      </c>
    </row>
    <row r="1141" spans="1:3" x14ac:dyDescent="0.4">
      <c r="A1141" s="117">
        <f t="shared" si="63"/>
        <v>3.1359999999999576E-2</v>
      </c>
      <c r="B1141" s="119">
        <f t="shared" si="64"/>
        <v>20096.954062747871</v>
      </c>
      <c r="C1141" s="15">
        <f t="shared" si="62"/>
        <v>63.515224731720082</v>
      </c>
    </row>
    <row r="1142" spans="1:3" x14ac:dyDescent="0.4">
      <c r="A1142" s="117">
        <f t="shared" si="63"/>
        <v>3.1369999999999579E-2</v>
      </c>
      <c r="B1142" s="119">
        <f t="shared" si="64"/>
        <v>20160.469287479591</v>
      </c>
      <c r="C1142" s="15">
        <f t="shared" si="62"/>
        <v>63.715670414312626</v>
      </c>
    </row>
    <row r="1143" spans="1:3" x14ac:dyDescent="0.4">
      <c r="A1143" s="117">
        <f t="shared" si="63"/>
        <v>3.1379999999999582E-2</v>
      </c>
      <c r="B1143" s="119">
        <f t="shared" si="64"/>
        <v>20224.184957893904</v>
      </c>
      <c r="C1143" s="15">
        <f t="shared" si="62"/>
        <v>63.916746838629479</v>
      </c>
    </row>
    <row r="1144" spans="1:3" x14ac:dyDescent="0.4">
      <c r="A1144" s="117">
        <f t="shared" si="63"/>
        <v>3.1389999999999585E-2</v>
      </c>
      <c r="B1144" s="119">
        <f t="shared" si="64"/>
        <v>20288.101704732533</v>
      </c>
      <c r="C1144" s="15">
        <f t="shared" si="62"/>
        <v>64.118455977783015</v>
      </c>
    </row>
    <row r="1145" spans="1:3" x14ac:dyDescent="0.4">
      <c r="A1145" s="117">
        <f t="shared" si="63"/>
        <v>3.1399999999999588E-2</v>
      </c>
      <c r="B1145" s="119">
        <f t="shared" si="64"/>
        <v>20352.220160710316</v>
      </c>
      <c r="C1145" s="15">
        <f t="shared" si="62"/>
        <v>64.320799810990138</v>
      </c>
    </row>
    <row r="1146" spans="1:3" x14ac:dyDescent="0.4">
      <c r="A1146" s="117">
        <f t="shared" si="63"/>
        <v>3.1409999999999591E-2</v>
      </c>
      <c r="B1146" s="119">
        <f t="shared" si="64"/>
        <v>20416.540960521306</v>
      </c>
      <c r="C1146" s="15">
        <f t="shared" si="62"/>
        <v>64.52378032357592</v>
      </c>
    </row>
    <row r="1147" spans="1:3" x14ac:dyDescent="0.4">
      <c r="A1147" s="117">
        <f t="shared" si="63"/>
        <v>3.1419999999999594E-2</v>
      </c>
      <c r="B1147" s="119">
        <f t="shared" si="64"/>
        <v>20481.064740844882</v>
      </c>
      <c r="C1147" s="15">
        <f t="shared" si="62"/>
        <v>64.727399507017253</v>
      </c>
    </row>
    <row r="1148" spans="1:3" x14ac:dyDescent="0.4">
      <c r="A1148" s="117">
        <f t="shared" si="63"/>
        <v>3.1429999999999597E-2</v>
      </c>
      <c r="B1148" s="119">
        <f t="shared" si="64"/>
        <v>20545.792140351899</v>
      </c>
      <c r="C1148" s="15">
        <f t="shared" si="62"/>
        <v>64.931659358873731</v>
      </c>
    </row>
    <row r="1149" spans="1:3" x14ac:dyDescent="0.4">
      <c r="A1149" s="117">
        <f t="shared" si="63"/>
        <v>3.14399999999996E-2</v>
      </c>
      <c r="B1149" s="119">
        <f t="shared" si="64"/>
        <v>20610.723799710773</v>
      </c>
      <c r="C1149" s="15">
        <f t="shared" si="62"/>
        <v>65.136561883071408</v>
      </c>
    </row>
    <row r="1150" spans="1:3" x14ac:dyDescent="0.4">
      <c r="A1150" s="117">
        <f t="shared" si="63"/>
        <v>3.1449999999999603E-2</v>
      </c>
      <c r="B1150" s="119">
        <f t="shared" si="64"/>
        <v>20675.860361593845</v>
      </c>
      <c r="C1150" s="15">
        <f t="shared" si="62"/>
        <v>65.342109089469886</v>
      </c>
    </row>
    <row r="1151" spans="1:3" x14ac:dyDescent="0.4">
      <c r="A1151" s="117">
        <f t="shared" si="63"/>
        <v>3.1459999999999606E-2</v>
      </c>
      <c r="B1151" s="119">
        <f t="shared" si="64"/>
        <v>20741.202470683314</v>
      </c>
      <c r="C1151" s="15">
        <f t="shared" si="62"/>
        <v>65.548302994302503</v>
      </c>
    </row>
    <row r="1152" spans="1:3" x14ac:dyDescent="0.4">
      <c r="A1152" s="117">
        <f t="shared" si="63"/>
        <v>3.1469999999999609E-2</v>
      </c>
      <c r="B1152" s="119">
        <f t="shared" si="64"/>
        <v>20806.750773677617</v>
      </c>
      <c r="C1152" s="15">
        <f t="shared" si="62"/>
        <v>65.755145619979885</v>
      </c>
    </row>
    <row r="1153" spans="1:3" x14ac:dyDescent="0.4">
      <c r="A1153" s="117">
        <f t="shared" si="63"/>
        <v>3.1479999999999612E-2</v>
      </c>
      <c r="B1153" s="119">
        <f t="shared" si="64"/>
        <v>20872.505919297597</v>
      </c>
      <c r="C1153" s="15">
        <f t="shared" si="62"/>
        <v>65.962638995188172</v>
      </c>
    </row>
    <row r="1154" spans="1:3" x14ac:dyDescent="0.4">
      <c r="A1154" s="117">
        <f t="shared" si="63"/>
        <v>3.1489999999999616E-2</v>
      </c>
      <c r="B1154" s="119">
        <f t="shared" si="64"/>
        <v>20938.468558292785</v>
      </c>
      <c r="C1154" s="15">
        <f t="shared" si="62"/>
        <v>66.170785154845362</v>
      </c>
    </row>
    <row r="1155" spans="1:3" x14ac:dyDescent="0.4">
      <c r="A1155" s="117">
        <f t="shared" si="63"/>
        <v>3.1499999999999619E-2</v>
      </c>
      <c r="B1155" s="119">
        <f t="shared" si="64"/>
        <v>21004.63934344763</v>
      </c>
      <c r="C1155" s="15">
        <f t="shared" si="62"/>
        <v>66.379586140184983</v>
      </c>
    </row>
    <row r="1156" spans="1:3" x14ac:dyDescent="0.4">
      <c r="A1156" s="117">
        <f t="shared" si="63"/>
        <v>3.1509999999999622E-2</v>
      </c>
      <c r="B1156" s="119">
        <f t="shared" si="64"/>
        <v>21071.018929587815</v>
      </c>
      <c r="C1156" s="15">
        <f t="shared" si="62"/>
        <v>66.589043998708803</v>
      </c>
    </row>
    <row r="1157" spans="1:3" x14ac:dyDescent="0.4">
      <c r="A1157" s="117">
        <f t="shared" si="63"/>
        <v>3.1519999999999625E-2</v>
      </c>
      <c r="B1157" s="119">
        <f t="shared" si="64"/>
        <v>21137.607973586524</v>
      </c>
      <c r="C1157" s="15">
        <f t="shared" ref="C1157:C1220" si="65">B1158-B1157</f>
        <v>66.799160784245032</v>
      </c>
    </row>
    <row r="1158" spans="1:3" x14ac:dyDescent="0.4">
      <c r="A1158" s="117">
        <f t="shared" si="63"/>
        <v>3.1529999999999628E-2</v>
      </c>
      <c r="B1158" s="119">
        <f t="shared" si="64"/>
        <v>21204.407134370769</v>
      </c>
      <c r="C1158" s="15">
        <f t="shared" si="65"/>
        <v>67.009938557086571</v>
      </c>
    </row>
    <row r="1159" spans="1:3" x14ac:dyDescent="0.4">
      <c r="A1159" s="117">
        <f t="shared" si="63"/>
        <v>3.1539999999999631E-2</v>
      </c>
      <c r="B1159" s="119">
        <f t="shared" si="64"/>
        <v>21271.417072927856</v>
      </c>
      <c r="C1159" s="15">
        <f t="shared" si="65"/>
        <v>67.221379383659951</v>
      </c>
    </row>
    <row r="1160" spans="1:3" x14ac:dyDescent="0.4">
      <c r="A1160" s="117">
        <f t="shared" si="63"/>
        <v>3.1549999999999634E-2</v>
      </c>
      <c r="B1160" s="119">
        <f t="shared" si="64"/>
        <v>21338.638452311516</v>
      </c>
      <c r="C1160" s="15">
        <f t="shared" si="65"/>
        <v>67.433485336943704</v>
      </c>
    </row>
    <row r="1161" spans="1:3" x14ac:dyDescent="0.4">
      <c r="A1161" s="117">
        <f t="shared" si="63"/>
        <v>3.1559999999999637E-2</v>
      </c>
      <c r="B1161" s="119">
        <f t="shared" si="64"/>
        <v>21406.071937648459</v>
      </c>
      <c r="C1161" s="15">
        <f t="shared" si="65"/>
        <v>67.64625849625736</v>
      </c>
    </row>
    <row r="1162" spans="1:3" x14ac:dyDescent="0.4">
      <c r="A1162" s="117">
        <f t="shared" si="63"/>
        <v>3.156999999999964E-2</v>
      </c>
      <c r="B1162" s="119">
        <f t="shared" si="64"/>
        <v>21473.718196144717</v>
      </c>
      <c r="C1162" s="15">
        <f t="shared" si="65"/>
        <v>67.859700947352394</v>
      </c>
    </row>
    <row r="1163" spans="1:3" x14ac:dyDescent="0.4">
      <c r="A1163" s="117">
        <f t="shared" si="63"/>
        <v>3.1579999999999643E-2</v>
      </c>
      <c r="B1163" s="119">
        <f t="shared" si="64"/>
        <v>21541.577897092069</v>
      </c>
      <c r="C1163" s="15">
        <f t="shared" si="65"/>
        <v>68.073814782401314</v>
      </c>
    </row>
    <row r="1164" spans="1:3" x14ac:dyDescent="0.4">
      <c r="A1164" s="117">
        <f t="shared" si="63"/>
        <v>3.1589999999999646E-2</v>
      </c>
      <c r="B1164" s="119">
        <f t="shared" si="64"/>
        <v>21609.65171187447</v>
      </c>
      <c r="C1164" s="15">
        <f t="shared" si="65"/>
        <v>68.288602100048593</v>
      </c>
    </row>
    <row r="1165" spans="1:3" x14ac:dyDescent="0.4">
      <c r="A1165" s="117">
        <f t="shared" si="63"/>
        <v>3.1599999999999649E-2</v>
      </c>
      <c r="B1165" s="119">
        <f t="shared" si="64"/>
        <v>21677.940313974519</v>
      </c>
      <c r="C1165" s="15">
        <f t="shared" si="65"/>
        <v>68.504065005414304</v>
      </c>
    </row>
    <row r="1166" spans="1:3" x14ac:dyDescent="0.4">
      <c r="A1166" s="117">
        <f t="shared" si="63"/>
        <v>3.1609999999999652E-2</v>
      </c>
      <c r="B1166" s="119">
        <f t="shared" si="64"/>
        <v>21746.444378979933</v>
      </c>
      <c r="C1166" s="15">
        <f t="shared" si="65"/>
        <v>68.720205610075936</v>
      </c>
    </row>
    <row r="1167" spans="1:3" x14ac:dyDescent="0.4">
      <c r="A1167" s="117">
        <f t="shared" si="63"/>
        <v>3.1619999999999655E-2</v>
      </c>
      <c r="B1167" s="119">
        <f t="shared" si="64"/>
        <v>21815.164584590009</v>
      </c>
      <c r="C1167" s="15">
        <f t="shared" si="65"/>
        <v>68.937026032253925</v>
      </c>
    </row>
    <row r="1168" spans="1:3" x14ac:dyDescent="0.4">
      <c r="A1168" s="117">
        <f t="shared" si="63"/>
        <v>3.1629999999999658E-2</v>
      </c>
      <c r="B1168" s="119">
        <f t="shared" si="64"/>
        <v>21884.101610622263</v>
      </c>
      <c r="C1168" s="15">
        <f t="shared" si="65"/>
        <v>69.154528396524256</v>
      </c>
    </row>
    <row r="1169" spans="1:3" x14ac:dyDescent="0.4">
      <c r="A1169" s="117">
        <f t="shared" si="63"/>
        <v>3.1639999999999661E-2</v>
      </c>
      <c r="B1169" s="119">
        <f t="shared" si="64"/>
        <v>21953.256139018788</v>
      </c>
      <c r="C1169" s="15">
        <f t="shared" si="65"/>
        <v>69.372714834127692</v>
      </c>
    </row>
    <row r="1170" spans="1:3" x14ac:dyDescent="0.4">
      <c r="A1170" s="117">
        <f t="shared" si="63"/>
        <v>3.1649999999999665E-2</v>
      </c>
      <c r="B1170" s="119">
        <f t="shared" si="64"/>
        <v>22022.628853852915</v>
      </c>
      <c r="C1170" s="15">
        <f t="shared" si="65"/>
        <v>69.591587482849718</v>
      </c>
    </row>
    <row r="1171" spans="1:3" x14ac:dyDescent="0.4">
      <c r="A1171" s="117">
        <f t="shared" si="63"/>
        <v>3.1659999999999668E-2</v>
      </c>
      <c r="B1171" s="119">
        <f t="shared" si="64"/>
        <v>22092.220441335765</v>
      </c>
      <c r="C1171" s="15">
        <f t="shared" si="65"/>
        <v>69.811148487093305</v>
      </c>
    </row>
    <row r="1172" spans="1:3" x14ac:dyDescent="0.4">
      <c r="A1172" s="117">
        <f t="shared" si="63"/>
        <v>3.1669999999999671E-2</v>
      </c>
      <c r="B1172" s="119">
        <f t="shared" si="64"/>
        <v>22162.031589822858</v>
      </c>
      <c r="C1172" s="15">
        <f t="shared" si="65"/>
        <v>70.031399997835251</v>
      </c>
    </row>
    <row r="1173" spans="1:3" x14ac:dyDescent="0.4">
      <c r="A1173" s="117">
        <f t="shared" si="63"/>
        <v>3.1679999999999674E-2</v>
      </c>
      <c r="B1173" s="119">
        <f t="shared" si="64"/>
        <v>22232.062989820693</v>
      </c>
      <c r="C1173" s="15">
        <f t="shared" si="65"/>
        <v>70.252344172724406</v>
      </c>
    </row>
    <row r="1174" spans="1:3" x14ac:dyDescent="0.4">
      <c r="A1174" s="117">
        <f t="shared" si="63"/>
        <v>3.1689999999999677E-2</v>
      </c>
      <c r="B1174" s="119">
        <f t="shared" si="64"/>
        <v>22302.315333993418</v>
      </c>
      <c r="C1174" s="15">
        <f t="shared" si="65"/>
        <v>70.473983176041656</v>
      </c>
    </row>
    <row r="1175" spans="1:3" x14ac:dyDescent="0.4">
      <c r="A1175" s="117">
        <f t="shared" si="63"/>
        <v>3.169999999999968E-2</v>
      </c>
      <c r="B1175" s="119">
        <f t="shared" si="64"/>
        <v>22372.78931716946</v>
      </c>
      <c r="C1175" s="15">
        <f t="shared" si="65"/>
        <v>70.696319178747217</v>
      </c>
    </row>
    <row r="1176" spans="1:3" x14ac:dyDescent="0.4">
      <c r="A1176" s="117">
        <f t="shared" si="63"/>
        <v>3.1709999999999683E-2</v>
      </c>
      <c r="B1176" s="119">
        <f t="shared" si="64"/>
        <v>22443.485636348207</v>
      </c>
      <c r="C1176" s="15">
        <f t="shared" si="65"/>
        <v>70.919354358451528</v>
      </c>
    </row>
    <row r="1177" spans="1:3" x14ac:dyDescent="0.4">
      <c r="A1177" s="117">
        <f t="shared" ref="A1177:A1240" si="66">A1176+0.00001</f>
        <v>3.1719999999999686E-2</v>
      </c>
      <c r="B1177" s="119">
        <f t="shared" si="64"/>
        <v>22514.404990706658</v>
      </c>
      <c r="C1177" s="15">
        <f t="shared" si="65"/>
        <v>71.143090899640811</v>
      </c>
    </row>
    <row r="1178" spans="1:3" x14ac:dyDescent="0.4">
      <c r="A1178" s="117">
        <f t="shared" si="66"/>
        <v>3.1729999999999689E-2</v>
      </c>
      <c r="B1178" s="119">
        <f t="shared" si="64"/>
        <v>22585.548081606299</v>
      </c>
      <c r="C1178" s="15">
        <f t="shared" si="65"/>
        <v>71.367530993295077</v>
      </c>
    </row>
    <row r="1179" spans="1:3" x14ac:dyDescent="0.4">
      <c r="A1179" s="117">
        <f t="shared" si="66"/>
        <v>3.1739999999999692E-2</v>
      </c>
      <c r="B1179" s="119">
        <f t="shared" si="64"/>
        <v>22656.915612599594</v>
      </c>
      <c r="C1179" s="15">
        <f t="shared" si="65"/>
        <v>71.592676837313775</v>
      </c>
    </row>
    <row r="1180" spans="1:3" x14ac:dyDescent="0.4">
      <c r="A1180" s="117">
        <f t="shared" si="66"/>
        <v>3.1749999999999695E-2</v>
      </c>
      <c r="B1180" s="119">
        <f t="shared" si="64"/>
        <v>22728.508289436908</v>
      </c>
      <c r="C1180" s="15">
        <f t="shared" si="65"/>
        <v>71.8185306363157</v>
      </c>
    </row>
    <row r="1181" spans="1:3" x14ac:dyDescent="0.4">
      <c r="A1181" s="117">
        <f t="shared" si="66"/>
        <v>3.1759999999999698E-2</v>
      </c>
      <c r="B1181" s="119">
        <f t="shared" si="64"/>
        <v>22800.326820073224</v>
      </c>
      <c r="C1181" s="15">
        <f t="shared" si="65"/>
        <v>72.045094601726305</v>
      </c>
    </row>
    <row r="1182" spans="1:3" x14ac:dyDescent="0.4">
      <c r="A1182" s="117">
        <f t="shared" si="66"/>
        <v>3.1769999999999701E-2</v>
      </c>
      <c r="B1182" s="119">
        <f t="shared" si="64"/>
        <v>22872.37191467495</v>
      </c>
      <c r="C1182" s="15">
        <f t="shared" si="65"/>
        <v>72.272370951792254</v>
      </c>
    </row>
    <row r="1183" spans="1:3" x14ac:dyDescent="0.4">
      <c r="A1183" s="117">
        <f t="shared" si="66"/>
        <v>3.1779999999999704E-2</v>
      </c>
      <c r="B1183" s="119">
        <f t="shared" si="64"/>
        <v>22944.644285626742</v>
      </c>
      <c r="C1183" s="15">
        <f t="shared" si="65"/>
        <v>72.50036191156687</v>
      </c>
    </row>
    <row r="1184" spans="1:3" x14ac:dyDescent="0.4">
      <c r="A1184" s="117">
        <f t="shared" si="66"/>
        <v>3.1789999999999707E-2</v>
      </c>
      <c r="B1184" s="119">
        <f t="shared" si="64"/>
        <v>23017.144647538309</v>
      </c>
      <c r="C1184" s="15">
        <f t="shared" si="65"/>
        <v>72.729069712990167</v>
      </c>
    </row>
    <row r="1185" spans="1:3" x14ac:dyDescent="0.4">
      <c r="A1185" s="117">
        <f t="shared" si="66"/>
        <v>3.179999999999971E-2</v>
      </c>
      <c r="B1185" s="119">
        <f t="shared" si="64"/>
        <v>23089.873717251299</v>
      </c>
      <c r="C1185" s="15">
        <f t="shared" si="65"/>
        <v>72.958496594819735</v>
      </c>
    </row>
    <row r="1186" spans="1:3" x14ac:dyDescent="0.4">
      <c r="A1186" s="117">
        <f t="shared" si="66"/>
        <v>3.1809999999999714E-2</v>
      </c>
      <c r="B1186" s="119">
        <f t="shared" si="64"/>
        <v>23162.832213846119</v>
      </c>
      <c r="C1186" s="15">
        <f t="shared" si="65"/>
        <v>73.188644802881754</v>
      </c>
    </row>
    <row r="1187" spans="1:3" x14ac:dyDescent="0.4">
      <c r="A1187" s="117">
        <f t="shared" si="66"/>
        <v>3.1819999999999717E-2</v>
      </c>
      <c r="B1187" s="119">
        <f t="shared" si="64"/>
        <v>23236.020858649001</v>
      </c>
      <c r="C1187" s="15">
        <f t="shared" si="65"/>
        <v>73.419516589674458</v>
      </c>
    </row>
    <row r="1188" spans="1:3" x14ac:dyDescent="0.4">
      <c r="A1188" s="117">
        <f t="shared" si="66"/>
        <v>3.182999999999972E-2</v>
      </c>
      <c r="B1188" s="119">
        <f t="shared" si="64"/>
        <v>23309.440375238675</v>
      </c>
      <c r="C1188" s="15">
        <f t="shared" si="65"/>
        <v>73.651114214782865</v>
      </c>
    </row>
    <row r="1189" spans="1:3" x14ac:dyDescent="0.4">
      <c r="A1189" s="117">
        <f t="shared" si="66"/>
        <v>3.1839999999999723E-2</v>
      </c>
      <c r="B1189" s="119">
        <f t="shared" si="64"/>
        <v>23383.091489453458</v>
      </c>
      <c r="C1189" s="15">
        <f t="shared" si="65"/>
        <v>73.883439944733254</v>
      </c>
    </row>
    <row r="1190" spans="1:3" x14ac:dyDescent="0.4">
      <c r="A1190" s="117">
        <f t="shared" si="66"/>
        <v>3.1849999999999726E-2</v>
      </c>
      <c r="B1190" s="119">
        <f t="shared" si="64"/>
        <v>23456.974929398191</v>
      </c>
      <c r="C1190" s="15">
        <f t="shared" si="65"/>
        <v>74.116496053007722</v>
      </c>
    </row>
    <row r="1191" spans="1:3" x14ac:dyDescent="0.4">
      <c r="A1191" s="117">
        <f t="shared" si="66"/>
        <v>3.1859999999999729E-2</v>
      </c>
      <c r="B1191" s="119">
        <f t="shared" si="64"/>
        <v>23531.091425451199</v>
      </c>
      <c r="C1191" s="15">
        <f t="shared" si="65"/>
        <v>74.350284820113302</v>
      </c>
    </row>
    <row r="1192" spans="1:3" x14ac:dyDescent="0.4">
      <c r="A1192" s="117">
        <f t="shared" si="66"/>
        <v>3.1869999999999732E-2</v>
      </c>
      <c r="B1192" s="119">
        <f t="shared" si="64"/>
        <v>23605.441710271312</v>
      </c>
      <c r="C1192" s="15">
        <f t="shared" si="65"/>
        <v>74.584808533563773</v>
      </c>
    </row>
    <row r="1193" spans="1:3" x14ac:dyDescent="0.4">
      <c r="A1193" s="117">
        <f t="shared" si="66"/>
        <v>3.1879999999999735E-2</v>
      </c>
      <c r="B1193" s="119">
        <f t="shared" si="64"/>
        <v>23680.026518804876</v>
      </c>
      <c r="C1193" s="15">
        <f t="shared" si="65"/>
        <v>74.820069487901492</v>
      </c>
    </row>
    <row r="1194" spans="1:3" x14ac:dyDescent="0.4">
      <c r="A1194" s="117">
        <f t="shared" si="66"/>
        <v>3.1889999999999738E-2</v>
      </c>
      <c r="B1194" s="119">
        <f t="shared" si="64"/>
        <v>23754.846588292778</v>
      </c>
      <c r="C1194" s="15">
        <f t="shared" si="65"/>
        <v>75.056069984726491</v>
      </c>
    </row>
    <row r="1195" spans="1:3" x14ac:dyDescent="0.4">
      <c r="A1195" s="117">
        <f t="shared" si="66"/>
        <v>3.1899999999999741E-2</v>
      </c>
      <c r="B1195" s="119">
        <f t="shared" si="64"/>
        <v>23829.902658277504</v>
      </c>
      <c r="C1195" s="15">
        <f t="shared" si="65"/>
        <v>75.292812332863832</v>
      </c>
    </row>
    <row r="1196" spans="1:3" x14ac:dyDescent="0.4">
      <c r="A1196" s="117">
        <f t="shared" si="66"/>
        <v>3.1909999999999744E-2</v>
      </c>
      <c r="B1196" s="119">
        <f t="shared" si="64"/>
        <v>23905.195470610368</v>
      </c>
      <c r="C1196" s="15">
        <f t="shared" si="65"/>
        <v>75.530298847992526</v>
      </c>
    </row>
    <row r="1197" spans="1:3" x14ac:dyDescent="0.4">
      <c r="A1197" s="117">
        <f t="shared" si="66"/>
        <v>3.1919999999999747E-2</v>
      </c>
      <c r="B1197" s="119">
        <f t="shared" si="64"/>
        <v>23980.72576945836</v>
      </c>
      <c r="C1197" s="15">
        <f t="shared" si="65"/>
        <v>75.768531853096647</v>
      </c>
    </row>
    <row r="1198" spans="1:3" x14ac:dyDescent="0.4">
      <c r="A1198" s="117">
        <f t="shared" si="66"/>
        <v>3.192999999999975E-2</v>
      </c>
      <c r="B1198" s="119">
        <f t="shared" si="64"/>
        <v>24056.494301311457</v>
      </c>
      <c r="C1198" s="15">
        <f t="shared" si="65"/>
        <v>76.007513678268879</v>
      </c>
    </row>
    <row r="1199" spans="1:3" x14ac:dyDescent="0.4">
      <c r="A1199" s="117">
        <f t="shared" si="66"/>
        <v>3.1939999999999753E-2</v>
      </c>
      <c r="B1199" s="119">
        <f t="shared" si="64"/>
        <v>24132.501814989726</v>
      </c>
      <c r="C1199" s="15">
        <f t="shared" si="65"/>
        <v>76.247246660765086</v>
      </c>
    </row>
    <row r="1200" spans="1:3" x14ac:dyDescent="0.4">
      <c r="A1200" s="117">
        <f t="shared" si="66"/>
        <v>3.1949999999999756E-2</v>
      </c>
      <c r="B1200" s="119">
        <f t="shared" si="64"/>
        <v>24208.749061650491</v>
      </c>
      <c r="C1200" s="15">
        <f t="shared" si="65"/>
        <v>76.487733145015227</v>
      </c>
    </row>
    <row r="1201" spans="1:3" x14ac:dyDescent="0.4">
      <c r="A1201" s="117">
        <f t="shared" si="66"/>
        <v>3.1959999999999759E-2</v>
      </c>
      <c r="B1201" s="119">
        <f t="shared" si="64"/>
        <v>24285.236794795506</v>
      </c>
      <c r="C1201" s="15">
        <f t="shared" si="65"/>
        <v>76.728975482710666</v>
      </c>
    </row>
    <row r="1202" spans="1:3" x14ac:dyDescent="0.4">
      <c r="A1202" s="117">
        <f t="shared" si="66"/>
        <v>3.1969999999999762E-2</v>
      </c>
      <c r="B1202" s="119">
        <f t="shared" ref="B1202:B1265" si="67">$B$2/(($B$2-1)*EXP(-$A1202*$G$5)+1)</f>
        <v>24361.965770278217</v>
      </c>
      <c r="C1202" s="15">
        <f t="shared" si="65"/>
        <v>76.970976032713224</v>
      </c>
    </row>
    <row r="1203" spans="1:3" x14ac:dyDescent="0.4">
      <c r="A1203" s="117">
        <f t="shared" si="66"/>
        <v>3.1979999999999766E-2</v>
      </c>
      <c r="B1203" s="119">
        <f t="shared" si="67"/>
        <v>24438.93674631093</v>
      </c>
      <c r="C1203" s="15">
        <f t="shared" si="65"/>
        <v>77.21373716114249</v>
      </c>
    </row>
    <row r="1204" spans="1:3" x14ac:dyDescent="0.4">
      <c r="A1204" s="117">
        <f t="shared" si="66"/>
        <v>3.1989999999999769E-2</v>
      </c>
      <c r="B1204" s="119">
        <f t="shared" si="67"/>
        <v>24516.150483472073</v>
      </c>
      <c r="C1204" s="15">
        <f t="shared" si="65"/>
        <v>77.457261241572269</v>
      </c>
    </row>
    <row r="1205" spans="1:3" x14ac:dyDescent="0.4">
      <c r="A1205" s="117">
        <f t="shared" si="66"/>
        <v>3.1999999999999772E-2</v>
      </c>
      <c r="B1205" s="119">
        <f t="shared" si="67"/>
        <v>24593.607744713645</v>
      </c>
      <c r="C1205" s="15">
        <f t="shared" si="65"/>
        <v>77.70155065455765</v>
      </c>
    </row>
    <row r="1206" spans="1:3" x14ac:dyDescent="0.4">
      <c r="A1206" s="117">
        <f t="shared" si="66"/>
        <v>3.2009999999999775E-2</v>
      </c>
      <c r="B1206" s="119">
        <f t="shared" si="67"/>
        <v>24671.309295368203</v>
      </c>
      <c r="C1206" s="15">
        <f t="shared" si="65"/>
        <v>77.946607788217079</v>
      </c>
    </row>
    <row r="1207" spans="1:3" x14ac:dyDescent="0.4">
      <c r="A1207" s="117">
        <f t="shared" si="66"/>
        <v>3.2019999999999778E-2</v>
      </c>
      <c r="B1207" s="119">
        <f t="shared" si="67"/>
        <v>24749.25590315642</v>
      </c>
      <c r="C1207" s="15">
        <f t="shared" si="65"/>
        <v>78.192435037944961</v>
      </c>
    </row>
    <row r="1208" spans="1:3" x14ac:dyDescent="0.4">
      <c r="A1208" s="117">
        <f t="shared" si="66"/>
        <v>3.2029999999999781E-2</v>
      </c>
      <c r="B1208" s="119">
        <f t="shared" si="67"/>
        <v>24827.448338194365</v>
      </c>
      <c r="C1208" s="15">
        <f t="shared" si="65"/>
        <v>78.439034806466225</v>
      </c>
    </row>
    <row r="1209" spans="1:3" x14ac:dyDescent="0.4">
      <c r="A1209" s="117">
        <f t="shared" si="66"/>
        <v>3.2039999999999784E-2</v>
      </c>
      <c r="B1209" s="119">
        <f t="shared" si="67"/>
        <v>24905.887373000831</v>
      </c>
      <c r="C1209" s="15">
        <f t="shared" si="65"/>
        <v>78.686409503941832</v>
      </c>
    </row>
    <row r="1210" spans="1:3" x14ac:dyDescent="0.4">
      <c r="A1210" s="117">
        <f t="shared" si="66"/>
        <v>3.2049999999999787E-2</v>
      </c>
      <c r="B1210" s="119">
        <f t="shared" si="67"/>
        <v>24984.573782504773</v>
      </c>
      <c r="C1210" s="15">
        <f t="shared" si="65"/>
        <v>78.9345615479142</v>
      </c>
    </row>
    <row r="1211" spans="1:3" x14ac:dyDescent="0.4">
      <c r="A1211" s="117">
        <f t="shared" si="66"/>
        <v>3.205999999999979E-2</v>
      </c>
      <c r="B1211" s="119">
        <f t="shared" si="67"/>
        <v>25063.508344052687</v>
      </c>
      <c r="C1211" s="15">
        <f t="shared" si="65"/>
        <v>79.183493363343587</v>
      </c>
    </row>
    <row r="1212" spans="1:3" x14ac:dyDescent="0.4">
      <c r="A1212" s="117">
        <f t="shared" si="66"/>
        <v>3.2069999999999793E-2</v>
      </c>
      <c r="B1212" s="119">
        <f t="shared" si="67"/>
        <v>25142.69183741603</v>
      </c>
      <c r="C1212" s="15">
        <f t="shared" si="65"/>
        <v>79.433207382644468</v>
      </c>
    </row>
    <row r="1213" spans="1:3" x14ac:dyDescent="0.4">
      <c r="A1213" s="117">
        <f t="shared" si="66"/>
        <v>3.2079999999999796E-2</v>
      </c>
      <c r="B1213" s="119">
        <f t="shared" si="67"/>
        <v>25222.125044798675</v>
      </c>
      <c r="C1213" s="15">
        <f t="shared" si="65"/>
        <v>79.683706045831059</v>
      </c>
    </row>
    <row r="1214" spans="1:3" x14ac:dyDescent="0.4">
      <c r="A1214" s="117">
        <f t="shared" si="66"/>
        <v>3.2089999999999799E-2</v>
      </c>
      <c r="B1214" s="119">
        <f t="shared" si="67"/>
        <v>25301.808750844506</v>
      </c>
      <c r="C1214" s="15">
        <f t="shared" si="65"/>
        <v>79.934991800186253</v>
      </c>
    </row>
    <row r="1215" spans="1:3" x14ac:dyDescent="0.4">
      <c r="A1215" s="117">
        <f t="shared" si="66"/>
        <v>3.2099999999999802E-2</v>
      </c>
      <c r="B1215" s="119">
        <f t="shared" si="67"/>
        <v>25381.743742644692</v>
      </c>
      <c r="C1215" s="15">
        <f t="shared" si="65"/>
        <v>80.187067100665445</v>
      </c>
    </row>
    <row r="1216" spans="1:3" x14ac:dyDescent="0.4">
      <c r="A1216" s="117">
        <f t="shared" si="66"/>
        <v>3.2109999999999805E-2</v>
      </c>
      <c r="B1216" s="119">
        <f t="shared" si="67"/>
        <v>25461.930809745358</v>
      </c>
      <c r="C1216" s="15">
        <f t="shared" si="65"/>
        <v>80.439934409725538</v>
      </c>
    </row>
    <row r="1217" spans="1:3" x14ac:dyDescent="0.4">
      <c r="A1217" s="117">
        <f t="shared" si="66"/>
        <v>3.2119999999999808E-2</v>
      </c>
      <c r="B1217" s="119">
        <f t="shared" si="67"/>
        <v>25542.370744155083</v>
      </c>
      <c r="C1217" s="15">
        <f t="shared" si="65"/>
        <v>80.693596197423176</v>
      </c>
    </row>
    <row r="1218" spans="1:3" x14ac:dyDescent="0.4">
      <c r="A1218" s="117">
        <f t="shared" si="66"/>
        <v>3.2129999999999811E-2</v>
      </c>
      <c r="B1218" s="119">
        <f t="shared" si="67"/>
        <v>25623.064340352506</v>
      </c>
      <c r="C1218" s="15">
        <f t="shared" si="65"/>
        <v>80.948054941334703</v>
      </c>
    </row>
    <row r="1219" spans="1:3" x14ac:dyDescent="0.4">
      <c r="A1219" s="117">
        <f t="shared" si="66"/>
        <v>3.2139999999999815E-2</v>
      </c>
      <c r="B1219" s="119">
        <f t="shared" si="67"/>
        <v>25704.012395293841</v>
      </c>
      <c r="C1219" s="15">
        <f t="shared" si="65"/>
        <v>81.203313126694411</v>
      </c>
    </row>
    <row r="1220" spans="1:3" x14ac:dyDescent="0.4">
      <c r="A1220" s="117">
        <f t="shared" si="66"/>
        <v>3.2149999999999818E-2</v>
      </c>
      <c r="B1220" s="119">
        <f t="shared" si="67"/>
        <v>25785.215708420536</v>
      </c>
      <c r="C1220" s="15">
        <f t="shared" si="65"/>
        <v>81.459373246361793</v>
      </c>
    </row>
    <row r="1221" spans="1:3" x14ac:dyDescent="0.4">
      <c r="A1221" s="117">
        <f t="shared" si="66"/>
        <v>3.2159999999999821E-2</v>
      </c>
      <c r="B1221" s="119">
        <f t="shared" si="67"/>
        <v>25866.675081666897</v>
      </c>
      <c r="C1221" s="15">
        <f t="shared" ref="C1221:C1284" si="68">B1222-B1221</f>
        <v>81.716237800799718</v>
      </c>
    </row>
    <row r="1222" spans="1:3" x14ac:dyDescent="0.4">
      <c r="A1222" s="117">
        <f t="shared" si="66"/>
        <v>3.2169999999999824E-2</v>
      </c>
      <c r="B1222" s="119">
        <f t="shared" si="67"/>
        <v>25948.391319467697</v>
      </c>
      <c r="C1222" s="15">
        <f t="shared" si="68"/>
        <v>81.973909298318176</v>
      </c>
    </row>
    <row r="1223" spans="1:3" x14ac:dyDescent="0.4">
      <c r="A1223" s="117">
        <f t="shared" si="66"/>
        <v>3.2179999999999827E-2</v>
      </c>
      <c r="B1223" s="119">
        <f t="shared" si="67"/>
        <v>26030.365228766015</v>
      </c>
      <c r="C1223" s="15">
        <f t="shared" si="68"/>
        <v>82.232390254674101</v>
      </c>
    </row>
    <row r="1224" spans="1:3" x14ac:dyDescent="0.4">
      <c r="A1224" s="117">
        <f t="shared" si="66"/>
        <v>3.218999999999983E-2</v>
      </c>
      <c r="B1224" s="119">
        <f t="shared" si="67"/>
        <v>26112.597619020689</v>
      </c>
      <c r="C1224" s="15">
        <f t="shared" si="68"/>
        <v>82.491683193526114</v>
      </c>
    </row>
    <row r="1225" spans="1:3" x14ac:dyDescent="0.4">
      <c r="A1225" s="117">
        <f t="shared" si="66"/>
        <v>3.2199999999999833E-2</v>
      </c>
      <c r="B1225" s="119">
        <f t="shared" si="67"/>
        <v>26195.089302214215</v>
      </c>
      <c r="C1225" s="15">
        <f t="shared" si="68"/>
        <v>82.751790646208974</v>
      </c>
    </row>
    <row r="1226" spans="1:3" x14ac:dyDescent="0.4">
      <c r="A1226" s="117">
        <f t="shared" si="66"/>
        <v>3.2209999999999836E-2</v>
      </c>
      <c r="B1226" s="119">
        <f t="shared" si="67"/>
        <v>26277.841092860424</v>
      </c>
      <c r="C1226" s="15">
        <f t="shared" si="68"/>
        <v>83.012715151868179</v>
      </c>
    </row>
    <row r="1227" spans="1:3" x14ac:dyDescent="0.4">
      <c r="A1227" s="117">
        <f t="shared" si="66"/>
        <v>3.2219999999999839E-2</v>
      </c>
      <c r="B1227" s="119">
        <f t="shared" si="67"/>
        <v>26360.853808012293</v>
      </c>
      <c r="C1227" s="15">
        <f t="shared" si="68"/>
        <v>83.274459257398121</v>
      </c>
    </row>
    <row r="1228" spans="1:3" x14ac:dyDescent="0.4">
      <c r="A1228" s="117">
        <f t="shared" si="66"/>
        <v>3.2229999999999842E-2</v>
      </c>
      <c r="B1228" s="119">
        <f t="shared" si="67"/>
        <v>26444.128267269691</v>
      </c>
      <c r="C1228" s="15">
        <f t="shared" si="68"/>
        <v>83.537025517540314</v>
      </c>
    </row>
    <row r="1229" spans="1:3" x14ac:dyDescent="0.4">
      <c r="A1229" s="117">
        <f t="shared" si="66"/>
        <v>3.2239999999999845E-2</v>
      </c>
      <c r="B1229" s="119">
        <f t="shared" si="67"/>
        <v>26527.665292787231</v>
      </c>
      <c r="C1229" s="15">
        <f t="shared" si="68"/>
        <v>83.800416494850651</v>
      </c>
    </row>
    <row r="1230" spans="1:3" x14ac:dyDescent="0.4">
      <c r="A1230" s="117">
        <f t="shared" si="66"/>
        <v>3.2249999999999848E-2</v>
      </c>
      <c r="B1230" s="119">
        <f t="shared" si="67"/>
        <v>26611.465709282082</v>
      </c>
      <c r="C1230" s="15">
        <f t="shared" si="68"/>
        <v>84.064634759732144</v>
      </c>
    </row>
    <row r="1231" spans="1:3" x14ac:dyDescent="0.4">
      <c r="A1231" s="117">
        <f t="shared" si="66"/>
        <v>3.2259999999999851E-2</v>
      </c>
      <c r="B1231" s="119">
        <f t="shared" si="67"/>
        <v>26695.530344041814</v>
      </c>
      <c r="C1231" s="15">
        <f t="shared" si="68"/>
        <v>84.329682890605909</v>
      </c>
    </row>
    <row r="1232" spans="1:3" x14ac:dyDescent="0.4">
      <c r="A1232" s="117">
        <f t="shared" si="66"/>
        <v>3.2269999999999854E-2</v>
      </c>
      <c r="B1232" s="119">
        <f t="shared" si="67"/>
        <v>26779.86002693242</v>
      </c>
      <c r="C1232" s="15">
        <f t="shared" si="68"/>
        <v>84.595563473591028</v>
      </c>
    </row>
    <row r="1233" spans="1:3" x14ac:dyDescent="0.4">
      <c r="A1233" s="117">
        <f t="shared" si="66"/>
        <v>3.2279999999999857E-2</v>
      </c>
      <c r="B1233" s="119">
        <f t="shared" si="67"/>
        <v>26864.455590406011</v>
      </c>
      <c r="C1233" s="15">
        <f t="shared" si="68"/>
        <v>84.862279102850152</v>
      </c>
    </row>
    <row r="1234" spans="1:3" x14ac:dyDescent="0.4">
      <c r="A1234" s="117">
        <f t="shared" si="66"/>
        <v>3.228999999999986E-2</v>
      </c>
      <c r="B1234" s="119">
        <f t="shared" si="67"/>
        <v>26949.317869508861</v>
      </c>
      <c r="C1234" s="15">
        <f t="shared" si="68"/>
        <v>85.12983238050947</v>
      </c>
    </row>
    <row r="1235" spans="1:3" x14ac:dyDescent="0.4">
      <c r="A1235" s="117">
        <f t="shared" si="66"/>
        <v>3.2299999999999864E-2</v>
      </c>
      <c r="B1235" s="119">
        <f t="shared" si="67"/>
        <v>27034.44770188937</v>
      </c>
      <c r="C1235" s="15">
        <f t="shared" si="68"/>
        <v>85.398225916658703</v>
      </c>
    </row>
    <row r="1236" spans="1:3" x14ac:dyDescent="0.4">
      <c r="A1236" s="117">
        <f t="shared" si="66"/>
        <v>3.2309999999999867E-2</v>
      </c>
      <c r="B1236" s="119">
        <f t="shared" si="67"/>
        <v>27119.845927806029</v>
      </c>
      <c r="C1236" s="15">
        <f t="shared" si="68"/>
        <v>85.667462329380214</v>
      </c>
    </row>
    <row r="1237" spans="1:3" x14ac:dyDescent="0.4">
      <c r="A1237" s="117">
        <f t="shared" si="66"/>
        <v>3.231999999999987E-2</v>
      </c>
      <c r="B1237" s="119">
        <f t="shared" si="67"/>
        <v>27205.513390135409</v>
      </c>
      <c r="C1237" s="15">
        <f t="shared" si="68"/>
        <v>85.937544244789024</v>
      </c>
    </row>
    <row r="1238" spans="1:3" x14ac:dyDescent="0.4">
      <c r="A1238" s="117">
        <f t="shared" si="66"/>
        <v>3.2329999999999873E-2</v>
      </c>
      <c r="B1238" s="119">
        <f t="shared" si="67"/>
        <v>27291.450934380198</v>
      </c>
      <c r="C1238" s="15">
        <f t="shared" si="68"/>
        <v>86.208474297054636</v>
      </c>
    </row>
    <row r="1239" spans="1:3" x14ac:dyDescent="0.4">
      <c r="A1239" s="117">
        <f t="shared" si="66"/>
        <v>3.2339999999999876E-2</v>
      </c>
      <c r="B1239" s="119">
        <f t="shared" si="67"/>
        <v>27377.659408677253</v>
      </c>
      <c r="C1239" s="15">
        <f t="shared" si="68"/>
        <v>86.480255128353747</v>
      </c>
    </row>
    <row r="1240" spans="1:3" x14ac:dyDescent="0.4">
      <c r="A1240" s="117">
        <f t="shared" si="66"/>
        <v>3.2349999999999879E-2</v>
      </c>
      <c r="B1240" s="119">
        <f t="shared" si="67"/>
        <v>27464.139663805607</v>
      </c>
      <c r="C1240" s="15">
        <f t="shared" si="68"/>
        <v>86.752889389175834</v>
      </c>
    </row>
    <row r="1241" spans="1:3" x14ac:dyDescent="0.4">
      <c r="A1241" s="117">
        <f t="shared" ref="A1241:A1304" si="69">A1240+0.00001</f>
        <v>3.2359999999999882E-2</v>
      </c>
      <c r="B1241" s="119">
        <f t="shared" si="67"/>
        <v>27550.892553194783</v>
      </c>
      <c r="C1241" s="15">
        <f t="shared" si="68"/>
        <v>87.026379737835668</v>
      </c>
    </row>
    <row r="1242" spans="1:3" x14ac:dyDescent="0.4">
      <c r="A1242" s="117">
        <f t="shared" si="69"/>
        <v>3.2369999999999885E-2</v>
      </c>
      <c r="B1242" s="119">
        <f t="shared" si="67"/>
        <v>27637.918932932618</v>
      </c>
      <c r="C1242" s="15">
        <f t="shared" si="68"/>
        <v>87.300728840978991</v>
      </c>
    </row>
    <row r="1243" spans="1:3" x14ac:dyDescent="0.4">
      <c r="A1243" s="117">
        <f t="shared" si="69"/>
        <v>3.2379999999999888E-2</v>
      </c>
      <c r="B1243" s="119">
        <f t="shared" si="67"/>
        <v>27725.219661773597</v>
      </c>
      <c r="C1243" s="15">
        <f t="shared" si="68"/>
        <v>87.575939373378787</v>
      </c>
    </row>
    <row r="1244" spans="1:3" x14ac:dyDescent="0.4">
      <c r="A1244" s="117">
        <f t="shared" si="69"/>
        <v>3.2389999999999891E-2</v>
      </c>
      <c r="B1244" s="119">
        <f t="shared" si="67"/>
        <v>27812.795601146976</v>
      </c>
      <c r="C1244" s="15">
        <f t="shared" si="68"/>
        <v>87.852014017989859</v>
      </c>
    </row>
    <row r="1245" spans="1:3" x14ac:dyDescent="0.4">
      <c r="A1245" s="117">
        <f t="shared" si="69"/>
        <v>3.2399999999999894E-2</v>
      </c>
      <c r="B1245" s="119">
        <f t="shared" si="67"/>
        <v>27900.647615164966</v>
      </c>
      <c r="C1245" s="15">
        <f t="shared" si="68"/>
        <v>88.128955466017942</v>
      </c>
    </row>
    <row r="1246" spans="1:3" x14ac:dyDescent="0.4">
      <c r="A1246" s="117">
        <f t="shared" si="69"/>
        <v>3.2409999999999897E-2</v>
      </c>
      <c r="B1246" s="119">
        <f t="shared" si="67"/>
        <v>27988.776570630984</v>
      </c>
      <c r="C1246" s="15">
        <f t="shared" si="68"/>
        <v>88.406766416876053</v>
      </c>
    </row>
    <row r="1247" spans="1:3" x14ac:dyDescent="0.4">
      <c r="A1247" s="117">
        <f t="shared" si="69"/>
        <v>3.24199999999999E-2</v>
      </c>
      <c r="B1247" s="119">
        <f t="shared" si="67"/>
        <v>28077.18333704786</v>
      </c>
      <c r="C1247" s="15">
        <f t="shared" si="68"/>
        <v>88.685449578242697</v>
      </c>
    </row>
    <row r="1248" spans="1:3" x14ac:dyDescent="0.4">
      <c r="A1248" s="117">
        <f t="shared" si="69"/>
        <v>3.2429999999999903E-2</v>
      </c>
      <c r="B1248" s="119">
        <f t="shared" si="67"/>
        <v>28165.868786626103</v>
      </c>
      <c r="C1248" s="15">
        <f t="shared" si="68"/>
        <v>88.965007666127349</v>
      </c>
    </row>
    <row r="1249" spans="1:3" x14ac:dyDescent="0.4">
      <c r="A1249" s="117">
        <f t="shared" si="69"/>
        <v>3.2439999999999906E-2</v>
      </c>
      <c r="B1249" s="119">
        <f t="shared" si="67"/>
        <v>28254.83379429223</v>
      </c>
      <c r="C1249" s="15">
        <f t="shared" si="68"/>
        <v>89.24544340475768</v>
      </c>
    </row>
    <row r="1250" spans="1:3" x14ac:dyDescent="0.4">
      <c r="A1250" s="117">
        <f t="shared" si="69"/>
        <v>3.2449999999999909E-2</v>
      </c>
      <c r="B1250" s="119">
        <f t="shared" si="67"/>
        <v>28344.079237696988</v>
      </c>
      <c r="C1250" s="15">
        <f t="shared" si="68"/>
        <v>89.526759526925161</v>
      </c>
    </row>
    <row r="1251" spans="1:3" x14ac:dyDescent="0.4">
      <c r="A1251" s="117">
        <f t="shared" si="69"/>
        <v>3.2459999999999913E-2</v>
      </c>
      <c r="B1251" s="119">
        <f t="shared" si="67"/>
        <v>28433.605997223913</v>
      </c>
      <c r="C1251" s="15">
        <f t="shared" si="68"/>
        <v>89.808958773508493</v>
      </c>
    </row>
    <row r="1252" spans="1:3" x14ac:dyDescent="0.4">
      <c r="A1252" s="117">
        <f t="shared" si="69"/>
        <v>3.2469999999999916E-2</v>
      </c>
      <c r="B1252" s="119">
        <f t="shared" si="67"/>
        <v>28523.414955997421</v>
      </c>
      <c r="C1252" s="15">
        <f t="shared" si="68"/>
        <v>90.092043893906521</v>
      </c>
    </row>
    <row r="1253" spans="1:3" x14ac:dyDescent="0.4">
      <c r="A1253" s="117">
        <f t="shared" si="69"/>
        <v>3.2479999999999919E-2</v>
      </c>
      <c r="B1253" s="119">
        <f t="shared" si="67"/>
        <v>28613.506999891328</v>
      </c>
      <c r="C1253" s="15">
        <f t="shared" si="68"/>
        <v>90.376017645965476</v>
      </c>
    </row>
    <row r="1254" spans="1:3" x14ac:dyDescent="0.4">
      <c r="A1254" s="117">
        <f t="shared" si="69"/>
        <v>3.2489999999999922E-2</v>
      </c>
      <c r="B1254" s="119">
        <f t="shared" si="67"/>
        <v>28703.883017537293</v>
      </c>
      <c r="C1254" s="15">
        <f t="shared" si="68"/>
        <v>90.66088279590258</v>
      </c>
    </row>
    <row r="1255" spans="1:3" x14ac:dyDescent="0.4">
      <c r="A1255" s="117">
        <f t="shared" si="69"/>
        <v>3.2499999999999925E-2</v>
      </c>
      <c r="B1255" s="119">
        <f t="shared" si="67"/>
        <v>28794.543900333196</v>
      </c>
      <c r="C1255" s="15">
        <f t="shared" si="68"/>
        <v>90.946642118437012</v>
      </c>
    </row>
    <row r="1256" spans="1:3" x14ac:dyDescent="0.4">
      <c r="A1256" s="117">
        <f t="shared" si="69"/>
        <v>3.2509999999999928E-2</v>
      </c>
      <c r="B1256" s="119">
        <f t="shared" si="67"/>
        <v>28885.490542451633</v>
      </c>
      <c r="C1256" s="15">
        <f t="shared" si="68"/>
        <v>91.233298396778991</v>
      </c>
    </row>
    <row r="1257" spans="1:3" x14ac:dyDescent="0.4">
      <c r="A1257" s="117">
        <f t="shared" si="69"/>
        <v>3.2519999999999931E-2</v>
      </c>
      <c r="B1257" s="119">
        <f t="shared" si="67"/>
        <v>28976.723840848412</v>
      </c>
      <c r="C1257" s="15">
        <f t="shared" si="68"/>
        <v>91.520854422629782</v>
      </c>
    </row>
    <row r="1258" spans="1:3" x14ac:dyDescent="0.4">
      <c r="A1258" s="117">
        <f t="shared" si="69"/>
        <v>3.2529999999999934E-2</v>
      </c>
      <c r="B1258" s="119">
        <f t="shared" si="67"/>
        <v>29068.244695271042</v>
      </c>
      <c r="C1258" s="15">
        <f t="shared" si="68"/>
        <v>91.809312996181689</v>
      </c>
    </row>
    <row r="1259" spans="1:3" x14ac:dyDescent="0.4">
      <c r="A1259" s="117">
        <f t="shared" si="69"/>
        <v>3.2539999999999937E-2</v>
      </c>
      <c r="B1259" s="119">
        <f t="shared" si="67"/>
        <v>29160.054008267223</v>
      </c>
      <c r="C1259" s="15">
        <f t="shared" si="68"/>
        <v>92.09867692642365</v>
      </c>
    </row>
    <row r="1260" spans="1:3" x14ac:dyDescent="0.4">
      <c r="A1260" s="117">
        <f t="shared" si="69"/>
        <v>3.254999999999994E-2</v>
      </c>
      <c r="B1260" s="119">
        <f t="shared" si="67"/>
        <v>29252.152685193647</v>
      </c>
      <c r="C1260" s="15">
        <f t="shared" si="68"/>
        <v>92.388949030584627</v>
      </c>
    </row>
    <row r="1261" spans="1:3" x14ac:dyDescent="0.4">
      <c r="A1261" s="117">
        <f t="shared" si="69"/>
        <v>3.2559999999999943E-2</v>
      </c>
      <c r="B1261" s="119">
        <f t="shared" si="67"/>
        <v>29344.541634224232</v>
      </c>
      <c r="C1261" s="15">
        <f t="shared" si="68"/>
        <v>92.680132134744781</v>
      </c>
    </row>
    <row r="1262" spans="1:3" x14ac:dyDescent="0.4">
      <c r="A1262" s="117">
        <f t="shared" si="69"/>
        <v>3.2569999999999946E-2</v>
      </c>
      <c r="B1262" s="119">
        <f t="shared" si="67"/>
        <v>29437.221766358976</v>
      </c>
      <c r="C1262" s="15">
        <f t="shared" si="68"/>
        <v>92.972229073569906</v>
      </c>
    </row>
    <row r="1263" spans="1:3" x14ac:dyDescent="0.4">
      <c r="A1263" s="117">
        <f t="shared" si="69"/>
        <v>3.2579999999999949E-2</v>
      </c>
      <c r="B1263" s="119">
        <f t="shared" si="67"/>
        <v>29530.193995432546</v>
      </c>
      <c r="C1263" s="15">
        <f t="shared" si="68"/>
        <v>93.265242690369632</v>
      </c>
    </row>
    <row r="1264" spans="1:3" x14ac:dyDescent="0.4">
      <c r="A1264" s="117">
        <f t="shared" si="69"/>
        <v>3.2589999999999952E-2</v>
      </c>
      <c r="B1264" s="119">
        <f t="shared" si="67"/>
        <v>29623.459238122916</v>
      </c>
      <c r="C1264" s="15">
        <f t="shared" si="68"/>
        <v>93.559175837177463</v>
      </c>
    </row>
    <row r="1265" spans="1:3" x14ac:dyDescent="0.4">
      <c r="A1265" s="117">
        <f t="shared" si="69"/>
        <v>3.2599999999999955E-2</v>
      </c>
      <c r="B1265" s="119">
        <f t="shared" si="67"/>
        <v>29717.018413960093</v>
      </c>
      <c r="C1265" s="15">
        <f t="shared" si="68"/>
        <v>93.854031374703482</v>
      </c>
    </row>
    <row r="1266" spans="1:3" x14ac:dyDescent="0.4">
      <c r="A1266" s="117">
        <f t="shared" si="69"/>
        <v>3.2609999999999958E-2</v>
      </c>
      <c r="B1266" s="119">
        <f t="shared" ref="B1266:B1329" si="70">$B$2/(($B$2-1)*EXP(-$A1266*$G$5)+1)</f>
        <v>29810.872445334797</v>
      </c>
      <c r="C1266" s="15">
        <f t="shared" si="68"/>
        <v>94.149812172439852</v>
      </c>
    </row>
    <row r="1267" spans="1:3" x14ac:dyDescent="0.4">
      <c r="A1267" s="117">
        <f t="shared" si="69"/>
        <v>3.2619999999999962E-2</v>
      </c>
      <c r="B1267" s="119">
        <f t="shared" si="70"/>
        <v>29905.022257507237</v>
      </c>
      <c r="C1267" s="15">
        <f t="shared" si="68"/>
        <v>94.44652110856623</v>
      </c>
    </row>
    <row r="1268" spans="1:3" x14ac:dyDescent="0.4">
      <c r="A1268" s="117">
        <f t="shared" si="69"/>
        <v>3.2629999999999965E-2</v>
      </c>
      <c r="B1268" s="119">
        <f t="shared" si="70"/>
        <v>29999.468778615803</v>
      </c>
      <c r="C1268" s="15">
        <f t="shared" si="68"/>
        <v>94.744161070280825</v>
      </c>
    </row>
    <row r="1269" spans="1:3" x14ac:dyDescent="0.4">
      <c r="A1269" s="117">
        <f t="shared" si="69"/>
        <v>3.2639999999999968E-2</v>
      </c>
      <c r="B1269" s="119">
        <f t="shared" si="70"/>
        <v>30094.212939686084</v>
      </c>
      <c r="C1269" s="15">
        <f t="shared" si="68"/>
        <v>95.042734953276522</v>
      </c>
    </row>
    <row r="1270" spans="1:3" x14ac:dyDescent="0.4">
      <c r="A1270" s="117">
        <f t="shared" si="69"/>
        <v>3.2649999999999971E-2</v>
      </c>
      <c r="B1270" s="119">
        <f t="shared" si="70"/>
        <v>30189.25567463936</v>
      </c>
      <c r="C1270" s="15">
        <f t="shared" si="68"/>
        <v>95.342245662312052</v>
      </c>
    </row>
    <row r="1271" spans="1:3" x14ac:dyDescent="0.4">
      <c r="A1271" s="117">
        <f t="shared" si="69"/>
        <v>3.2659999999999974E-2</v>
      </c>
      <c r="B1271" s="119">
        <f t="shared" si="70"/>
        <v>30284.597920301672</v>
      </c>
      <c r="C1271" s="15">
        <f t="shared" si="68"/>
        <v>95.642696110942779</v>
      </c>
    </row>
    <row r="1272" spans="1:3" x14ac:dyDescent="0.4">
      <c r="A1272" s="117">
        <f t="shared" si="69"/>
        <v>3.2669999999999977E-2</v>
      </c>
      <c r="B1272" s="119">
        <f t="shared" si="70"/>
        <v>30380.240616412615</v>
      </c>
      <c r="C1272" s="15">
        <f t="shared" si="68"/>
        <v>95.944089221666218</v>
      </c>
    </row>
    <row r="1273" spans="1:3" x14ac:dyDescent="0.4">
      <c r="A1273" s="117">
        <f t="shared" si="69"/>
        <v>3.267999999999998E-2</v>
      </c>
      <c r="B1273" s="119">
        <f t="shared" si="70"/>
        <v>30476.184705634281</v>
      </c>
      <c r="C1273" s="15">
        <f t="shared" si="68"/>
        <v>96.246427925852913</v>
      </c>
    </row>
    <row r="1274" spans="1:3" x14ac:dyDescent="0.4">
      <c r="A1274" s="117">
        <f t="shared" si="69"/>
        <v>3.2689999999999983E-2</v>
      </c>
      <c r="B1274" s="119">
        <f t="shared" si="70"/>
        <v>30572.431133560134</v>
      </c>
      <c r="C1274" s="15">
        <f t="shared" si="68"/>
        <v>96.549715163851943</v>
      </c>
    </row>
    <row r="1275" spans="1:3" x14ac:dyDescent="0.4">
      <c r="A1275" s="117">
        <f t="shared" si="69"/>
        <v>3.2699999999999986E-2</v>
      </c>
      <c r="B1275" s="119">
        <f t="shared" si="70"/>
        <v>30668.980848723986</v>
      </c>
      <c r="C1275" s="15">
        <f t="shared" si="68"/>
        <v>96.853953884983639</v>
      </c>
    </row>
    <row r="1276" spans="1:3" x14ac:dyDescent="0.4">
      <c r="A1276" s="117">
        <f t="shared" si="69"/>
        <v>3.2709999999999989E-2</v>
      </c>
      <c r="B1276" s="119">
        <f t="shared" si="70"/>
        <v>30765.83480260897</v>
      </c>
      <c r="C1276" s="15">
        <f t="shared" si="68"/>
        <v>97.159147047503211</v>
      </c>
    </row>
    <row r="1277" spans="1:3" x14ac:dyDescent="0.4">
      <c r="A1277" s="117">
        <f t="shared" si="69"/>
        <v>3.2719999999999992E-2</v>
      </c>
      <c r="B1277" s="119">
        <f t="shared" si="70"/>
        <v>30862.993949656473</v>
      </c>
      <c r="C1277" s="15">
        <f t="shared" si="68"/>
        <v>97.465297618942714</v>
      </c>
    </row>
    <row r="1278" spans="1:3" x14ac:dyDescent="0.4">
      <c r="A1278" s="117">
        <f t="shared" si="69"/>
        <v>3.2729999999999995E-2</v>
      </c>
      <c r="B1278" s="119">
        <f t="shared" si="70"/>
        <v>30960.459247275416</v>
      </c>
      <c r="C1278" s="15">
        <f t="shared" si="68"/>
        <v>97.772408575528971</v>
      </c>
    </row>
    <row r="1279" spans="1:3" x14ac:dyDescent="0.4">
      <c r="A1279" s="117">
        <f t="shared" si="69"/>
        <v>3.2739999999999998E-2</v>
      </c>
      <c r="B1279" s="119">
        <f t="shared" si="70"/>
        <v>31058.231655850945</v>
      </c>
      <c r="C1279" s="15">
        <f t="shared" si="68"/>
        <v>98.080482902809308</v>
      </c>
    </row>
    <row r="1280" spans="1:3" x14ac:dyDescent="0.4">
      <c r="A1280" s="117">
        <f t="shared" si="69"/>
        <v>3.2750000000000001E-2</v>
      </c>
      <c r="B1280" s="119">
        <f t="shared" si="70"/>
        <v>31156.312138753754</v>
      </c>
      <c r="C1280" s="15">
        <f t="shared" si="68"/>
        <v>98.389523595382343</v>
      </c>
    </row>
    <row r="1281" spans="1:3" x14ac:dyDescent="0.4">
      <c r="A1281" s="117">
        <f t="shared" si="69"/>
        <v>3.2760000000000004E-2</v>
      </c>
      <c r="B1281" s="119">
        <f t="shared" si="70"/>
        <v>31254.701662349136</v>
      </c>
      <c r="C1281" s="15">
        <f t="shared" si="68"/>
        <v>98.699533656974381</v>
      </c>
    </row>
    <row r="1282" spans="1:3" x14ac:dyDescent="0.4">
      <c r="A1282" s="117">
        <f t="shared" si="69"/>
        <v>3.2770000000000007E-2</v>
      </c>
      <c r="B1282" s="119">
        <f t="shared" si="70"/>
        <v>31353.401196006111</v>
      </c>
      <c r="C1282" s="15">
        <f t="shared" si="68"/>
        <v>99.010516100472159</v>
      </c>
    </row>
    <row r="1283" spans="1:3" x14ac:dyDescent="0.4">
      <c r="A1283" s="117">
        <f t="shared" si="69"/>
        <v>3.2780000000000011E-2</v>
      </c>
      <c r="B1283" s="119">
        <f t="shared" si="70"/>
        <v>31452.411712106583</v>
      </c>
      <c r="C1283" s="15">
        <f t="shared" si="68"/>
        <v>99.322473947959224</v>
      </c>
    </row>
    <row r="1284" spans="1:3" x14ac:dyDescent="0.4">
      <c r="A1284" s="117">
        <f t="shared" si="69"/>
        <v>3.2790000000000014E-2</v>
      </c>
      <c r="B1284" s="119">
        <f t="shared" si="70"/>
        <v>31551.734186054542</v>
      </c>
      <c r="C1284" s="15">
        <f t="shared" si="68"/>
        <v>99.6354102307414</v>
      </c>
    </row>
    <row r="1285" spans="1:3" x14ac:dyDescent="0.4">
      <c r="A1285" s="117">
        <f t="shared" si="69"/>
        <v>3.2800000000000017E-2</v>
      </c>
      <c r="B1285" s="119">
        <f t="shared" si="70"/>
        <v>31651.369596285283</v>
      </c>
      <c r="C1285" s="15">
        <f t="shared" ref="C1285:C1348" si="71">B1286-B1285</f>
        <v>99.949327989303129</v>
      </c>
    </row>
    <row r="1286" spans="1:3" x14ac:dyDescent="0.4">
      <c r="A1286" s="117">
        <f t="shared" si="69"/>
        <v>3.281000000000002E-2</v>
      </c>
      <c r="B1286" s="119">
        <f t="shared" si="70"/>
        <v>31751.318924274587</v>
      </c>
      <c r="C1286" s="15">
        <f t="shared" si="71"/>
        <v>100.26423027359488</v>
      </c>
    </row>
    <row r="1287" spans="1:3" x14ac:dyDescent="0.4">
      <c r="A1287" s="117">
        <f t="shared" si="69"/>
        <v>3.2820000000000023E-2</v>
      </c>
      <c r="B1287" s="119">
        <f t="shared" si="70"/>
        <v>31851.583154548181</v>
      </c>
      <c r="C1287" s="15">
        <f t="shared" si="71"/>
        <v>100.58012014259293</v>
      </c>
    </row>
    <row r="1288" spans="1:3" x14ac:dyDescent="0.4">
      <c r="A1288" s="117">
        <f t="shared" si="69"/>
        <v>3.2830000000000026E-2</v>
      </c>
      <c r="B1288" s="119">
        <f t="shared" si="70"/>
        <v>31952.163274690774</v>
      </c>
      <c r="C1288" s="15">
        <f t="shared" si="71"/>
        <v>100.89700066475416</v>
      </c>
    </row>
    <row r="1289" spans="1:3" x14ac:dyDescent="0.4">
      <c r="A1289" s="117">
        <f t="shared" si="69"/>
        <v>3.2840000000000029E-2</v>
      </c>
      <c r="B1289" s="119">
        <f t="shared" si="70"/>
        <v>32053.060275355529</v>
      </c>
      <c r="C1289" s="15">
        <f t="shared" si="71"/>
        <v>101.21487491787775</v>
      </c>
    </row>
    <row r="1290" spans="1:3" x14ac:dyDescent="0.4">
      <c r="A1290" s="117">
        <f t="shared" si="69"/>
        <v>3.2850000000000032E-2</v>
      </c>
      <c r="B1290" s="119">
        <f t="shared" si="70"/>
        <v>32154.275150273406</v>
      </c>
      <c r="C1290" s="15">
        <f t="shared" si="71"/>
        <v>101.53374598909795</v>
      </c>
    </row>
    <row r="1291" spans="1:3" x14ac:dyDescent="0.4">
      <c r="A1291" s="117">
        <f t="shared" si="69"/>
        <v>3.2860000000000035E-2</v>
      </c>
      <c r="B1291" s="119">
        <f t="shared" si="70"/>
        <v>32255.808896262504</v>
      </c>
      <c r="C1291" s="15">
        <f t="shared" si="71"/>
        <v>101.85361697501503</v>
      </c>
    </row>
    <row r="1292" spans="1:3" x14ac:dyDescent="0.4">
      <c r="A1292" s="117">
        <f t="shared" si="69"/>
        <v>3.2870000000000038E-2</v>
      </c>
      <c r="B1292" s="119">
        <f t="shared" si="70"/>
        <v>32357.662513237519</v>
      </c>
      <c r="C1292" s="15">
        <f t="shared" si="71"/>
        <v>102.17449098160432</v>
      </c>
    </row>
    <row r="1293" spans="1:3" x14ac:dyDescent="0.4">
      <c r="A1293" s="117">
        <f t="shared" si="69"/>
        <v>3.2880000000000041E-2</v>
      </c>
      <c r="B1293" s="119">
        <f t="shared" si="70"/>
        <v>32459.837004219124</v>
      </c>
      <c r="C1293" s="15">
        <f t="shared" si="71"/>
        <v>102.49637112433265</v>
      </c>
    </row>
    <row r="1294" spans="1:3" x14ac:dyDescent="0.4">
      <c r="A1294" s="117">
        <f t="shared" si="69"/>
        <v>3.2890000000000044E-2</v>
      </c>
      <c r="B1294" s="119">
        <f t="shared" si="70"/>
        <v>32562.333375343456</v>
      </c>
      <c r="C1294" s="15">
        <f t="shared" si="71"/>
        <v>102.81926052808558</v>
      </c>
    </row>
    <row r="1295" spans="1:3" x14ac:dyDescent="0.4">
      <c r="A1295" s="117">
        <f t="shared" si="69"/>
        <v>3.2900000000000047E-2</v>
      </c>
      <c r="B1295" s="119">
        <f t="shared" si="70"/>
        <v>32665.152635871542</v>
      </c>
      <c r="C1295" s="15">
        <f t="shared" si="71"/>
        <v>103.14316232752026</v>
      </c>
    </row>
    <row r="1296" spans="1:3" x14ac:dyDescent="0.4">
      <c r="A1296" s="117">
        <f t="shared" si="69"/>
        <v>3.291000000000005E-2</v>
      </c>
      <c r="B1296" s="119">
        <f t="shared" si="70"/>
        <v>32768.295798199062</v>
      </c>
      <c r="C1296" s="15">
        <f t="shared" si="71"/>
        <v>103.46807966646156</v>
      </c>
    </row>
    <row r="1297" spans="1:7" x14ac:dyDescent="0.4">
      <c r="A1297" s="117">
        <f t="shared" si="69"/>
        <v>3.2920000000000053E-2</v>
      </c>
      <c r="B1297" s="119">
        <f t="shared" si="70"/>
        <v>32871.763877865524</v>
      </c>
      <c r="C1297" s="15">
        <f t="shared" si="71"/>
        <v>103.7940156985278</v>
      </c>
    </row>
    <row r="1298" spans="1:7" x14ac:dyDescent="0.4">
      <c r="A1298" s="117">
        <f t="shared" si="69"/>
        <v>3.2930000000000056E-2</v>
      </c>
      <c r="B1298" s="119">
        <f t="shared" si="70"/>
        <v>32975.557893564051</v>
      </c>
      <c r="C1298" s="15">
        <f t="shared" si="71"/>
        <v>104.12097358692699</v>
      </c>
    </row>
    <row r="1299" spans="1:7" x14ac:dyDescent="0.4">
      <c r="A1299" s="117">
        <f t="shared" si="69"/>
        <v>3.294000000000006E-2</v>
      </c>
      <c r="B1299" s="119">
        <f t="shared" si="70"/>
        <v>33079.678867150978</v>
      </c>
      <c r="C1299" s="15">
        <f t="shared" si="71"/>
        <v>104.44895650447143</v>
      </c>
    </row>
    <row r="1300" spans="1:7" x14ac:dyDescent="0.4">
      <c r="A1300" s="117">
        <f t="shared" si="69"/>
        <v>3.2950000000000063E-2</v>
      </c>
      <c r="B1300" s="119">
        <f t="shared" si="70"/>
        <v>33184.12782365545</v>
      </c>
      <c r="C1300" s="15">
        <f t="shared" si="71"/>
        <v>104.77796763361403</v>
      </c>
      <c r="G1300" s="129"/>
    </row>
    <row r="1301" spans="1:7" x14ac:dyDescent="0.4">
      <c r="A1301" s="117">
        <f t="shared" si="69"/>
        <v>3.2960000000000066E-2</v>
      </c>
      <c r="B1301" s="119">
        <f t="shared" si="70"/>
        <v>33288.905791289064</v>
      </c>
      <c r="C1301" s="15">
        <f t="shared" si="71"/>
        <v>105.10801016649202</v>
      </c>
    </row>
    <row r="1302" spans="1:7" x14ac:dyDescent="0.4">
      <c r="A1302" s="117">
        <f t="shared" si="69"/>
        <v>3.2970000000000069E-2</v>
      </c>
      <c r="B1302" s="119">
        <f t="shared" si="70"/>
        <v>33394.013801455556</v>
      </c>
      <c r="C1302" s="15">
        <f t="shared" si="71"/>
        <v>105.43908730499243</v>
      </c>
    </row>
    <row r="1303" spans="1:7" x14ac:dyDescent="0.4">
      <c r="A1303" s="117">
        <f t="shared" si="69"/>
        <v>3.2980000000000072E-2</v>
      </c>
      <c r="B1303" s="119">
        <f t="shared" si="70"/>
        <v>33499.452888760548</v>
      </c>
      <c r="C1303" s="15">
        <f t="shared" si="71"/>
        <v>105.77120226071565</v>
      </c>
    </row>
    <row r="1304" spans="1:7" x14ac:dyDescent="0.4">
      <c r="A1304" s="117">
        <f t="shared" si="69"/>
        <v>3.2990000000000075E-2</v>
      </c>
      <c r="B1304" s="119">
        <f t="shared" si="70"/>
        <v>33605.224091021264</v>
      </c>
      <c r="C1304" s="15">
        <f t="shared" si="71"/>
        <v>106.10435825495369</v>
      </c>
    </row>
    <row r="1305" spans="1:7" ht="17.25" thickBot="1" x14ac:dyDescent="0.45">
      <c r="A1305" s="117">
        <f t="shared" ref="A1305:A1368" si="72">A1304+0.00001</f>
        <v>3.3000000000000078E-2</v>
      </c>
      <c r="B1305" s="123">
        <f t="shared" si="70"/>
        <v>33711.328449276218</v>
      </c>
      <c r="C1305" s="15">
        <f t="shared" si="71"/>
        <v>106.43855851906847</v>
      </c>
      <c r="D1305" s="228">
        <v>33767</v>
      </c>
    </row>
    <row r="1306" spans="1:7" ht="17.25" thickBot="1" x14ac:dyDescent="0.45">
      <c r="A1306" s="117">
        <f t="shared" si="72"/>
        <v>3.3010000000000081E-2</v>
      </c>
      <c r="B1306" s="123">
        <f t="shared" si="70"/>
        <v>33817.767007795286</v>
      </c>
      <c r="C1306" s="120">
        <f t="shared" si="71"/>
        <v>106.77380629386607</v>
      </c>
      <c r="D1306" s="229"/>
    </row>
    <row r="1307" spans="1:7" x14ac:dyDescent="0.4">
      <c r="A1307" s="117">
        <f t="shared" si="72"/>
        <v>3.3020000000000084E-2</v>
      </c>
      <c r="B1307" s="119">
        <f t="shared" si="70"/>
        <v>33924.540814089152</v>
      </c>
      <c r="C1307" s="15">
        <f t="shared" si="71"/>
        <v>107.11010483027349</v>
      </c>
    </row>
    <row r="1308" spans="1:7" x14ac:dyDescent="0.4">
      <c r="A1308" s="117">
        <f t="shared" si="72"/>
        <v>3.3030000000000087E-2</v>
      </c>
      <c r="B1308" s="119">
        <f t="shared" si="70"/>
        <v>34031.650918919426</v>
      </c>
      <c r="C1308" s="15">
        <f t="shared" si="71"/>
        <v>107.44745738901838</v>
      </c>
    </row>
    <row r="1309" spans="1:7" x14ac:dyDescent="0.4">
      <c r="A1309" s="117">
        <f t="shared" si="72"/>
        <v>3.304000000000009E-2</v>
      </c>
      <c r="B1309" s="119">
        <f t="shared" si="70"/>
        <v>34139.098376308444</v>
      </c>
      <c r="C1309" s="15">
        <f t="shared" si="71"/>
        <v>107.78586724072375</v>
      </c>
    </row>
    <row r="1310" spans="1:7" x14ac:dyDescent="0.4">
      <c r="A1310" s="117">
        <f t="shared" si="72"/>
        <v>3.3050000000000093E-2</v>
      </c>
      <c r="B1310" s="119">
        <f t="shared" si="70"/>
        <v>34246.884243549168</v>
      </c>
      <c r="C1310" s="15">
        <f t="shared" si="71"/>
        <v>108.12533766600245</v>
      </c>
    </row>
    <row r="1311" spans="1:7" x14ac:dyDescent="0.4">
      <c r="A1311" s="117">
        <f t="shared" si="72"/>
        <v>3.3060000000000096E-2</v>
      </c>
      <c r="B1311" s="119">
        <f t="shared" si="70"/>
        <v>34355.00958121517</v>
      </c>
      <c r="C1311" s="15">
        <f t="shared" si="71"/>
        <v>108.46587195539905</v>
      </c>
      <c r="D1311" s="35"/>
    </row>
    <row r="1312" spans="1:7" x14ac:dyDescent="0.4">
      <c r="A1312" s="117">
        <f t="shared" si="72"/>
        <v>3.3070000000000099E-2</v>
      </c>
      <c r="B1312" s="119">
        <f t="shared" si="70"/>
        <v>34463.475453170569</v>
      </c>
      <c r="C1312" s="15">
        <f t="shared" si="71"/>
        <v>108.80747340945527</v>
      </c>
    </row>
    <row r="1313" spans="1:3" x14ac:dyDescent="0.4">
      <c r="A1313" s="117">
        <f t="shared" si="72"/>
        <v>3.3080000000000102E-2</v>
      </c>
      <c r="B1313" s="119">
        <f t="shared" si="70"/>
        <v>34572.282926580025</v>
      </c>
      <c r="C1313" s="15">
        <f t="shared" si="71"/>
        <v>109.15014533872454</v>
      </c>
    </row>
    <row r="1314" spans="1:3" x14ac:dyDescent="0.4">
      <c r="A1314" s="117">
        <f t="shared" si="72"/>
        <v>3.3090000000000105E-2</v>
      </c>
      <c r="B1314" s="119">
        <f t="shared" si="70"/>
        <v>34681.433071918749</v>
      </c>
      <c r="C1314" s="15">
        <f t="shared" si="71"/>
        <v>109.4938910639903</v>
      </c>
    </row>
    <row r="1315" spans="1:3" x14ac:dyDescent="0.4">
      <c r="A1315" s="117">
        <f t="shared" si="72"/>
        <v>3.3100000000000109E-2</v>
      </c>
      <c r="B1315" s="119">
        <f t="shared" si="70"/>
        <v>34790.926962982739</v>
      </c>
      <c r="C1315" s="15">
        <f t="shared" si="71"/>
        <v>109.8387139158076</v>
      </c>
    </row>
    <row r="1316" spans="1:3" x14ac:dyDescent="0.4">
      <c r="A1316" s="117">
        <f t="shared" si="72"/>
        <v>3.3110000000000112E-2</v>
      </c>
      <c r="B1316" s="119">
        <f t="shared" si="70"/>
        <v>34900.765676898547</v>
      </c>
      <c r="C1316" s="15">
        <f t="shared" si="71"/>
        <v>110.18461723509972</v>
      </c>
    </row>
    <row r="1317" spans="1:3" x14ac:dyDescent="0.4">
      <c r="A1317" s="117">
        <f t="shared" si="72"/>
        <v>3.3120000000000115E-2</v>
      </c>
      <c r="B1317" s="119">
        <f t="shared" si="70"/>
        <v>35010.950294133647</v>
      </c>
      <c r="C1317" s="15">
        <f t="shared" si="71"/>
        <v>110.53160437280894</v>
      </c>
    </row>
    <row r="1318" spans="1:3" x14ac:dyDescent="0.4">
      <c r="A1318" s="117">
        <f t="shared" si="72"/>
        <v>3.3130000000000118E-2</v>
      </c>
      <c r="B1318" s="119">
        <f t="shared" si="70"/>
        <v>35121.481898506456</v>
      </c>
      <c r="C1318" s="15">
        <f t="shared" si="71"/>
        <v>110.87967869013664</v>
      </c>
    </row>
    <row r="1319" spans="1:3" x14ac:dyDescent="0.4">
      <c r="A1319" s="117">
        <f t="shared" si="72"/>
        <v>3.3140000000000121E-2</v>
      </c>
      <c r="B1319" s="119">
        <f t="shared" si="70"/>
        <v>35232.361577196592</v>
      </c>
      <c r="C1319" s="15">
        <f t="shared" si="71"/>
        <v>111.22884355840506</v>
      </c>
    </row>
    <row r="1320" spans="1:3" x14ac:dyDescent="0.4">
      <c r="A1320" s="117">
        <f t="shared" si="72"/>
        <v>3.3150000000000124E-2</v>
      </c>
      <c r="B1320" s="119">
        <f t="shared" si="70"/>
        <v>35343.590420754997</v>
      </c>
      <c r="C1320" s="15">
        <f t="shared" si="71"/>
        <v>111.57910235923919</v>
      </c>
    </row>
    <row r="1321" spans="1:3" x14ac:dyDescent="0.4">
      <c r="A1321" s="117">
        <f t="shared" si="72"/>
        <v>3.3160000000000127E-2</v>
      </c>
      <c r="B1321" s="119">
        <f t="shared" si="70"/>
        <v>35455.169523114237</v>
      </c>
      <c r="C1321" s="15">
        <f t="shared" si="71"/>
        <v>111.93045848448673</v>
      </c>
    </row>
    <row r="1322" spans="1:3" x14ac:dyDescent="0.4">
      <c r="A1322" s="117">
        <f t="shared" si="72"/>
        <v>3.317000000000013E-2</v>
      </c>
      <c r="B1322" s="119">
        <f t="shared" si="70"/>
        <v>35567.099981598723</v>
      </c>
      <c r="C1322" s="15">
        <f t="shared" si="71"/>
        <v>112.28291533621814</v>
      </c>
    </row>
    <row r="1323" spans="1:3" x14ac:dyDescent="0.4">
      <c r="A1323" s="117">
        <f t="shared" si="72"/>
        <v>3.3180000000000133E-2</v>
      </c>
      <c r="B1323" s="119">
        <f t="shared" si="70"/>
        <v>35679.382896934942</v>
      </c>
      <c r="C1323" s="15">
        <f t="shared" si="71"/>
        <v>112.63647632712673</v>
      </c>
    </row>
    <row r="1324" spans="1:3" x14ac:dyDescent="0.4">
      <c r="A1324" s="117">
        <f t="shared" si="72"/>
        <v>3.3190000000000136E-2</v>
      </c>
      <c r="B1324" s="119">
        <f t="shared" si="70"/>
        <v>35792.019373262068</v>
      </c>
      <c r="C1324" s="15">
        <f t="shared" si="71"/>
        <v>112.99114487983024</v>
      </c>
    </row>
    <row r="1325" spans="1:3" x14ac:dyDescent="0.4">
      <c r="A1325" s="117">
        <f t="shared" si="72"/>
        <v>3.3200000000000139E-2</v>
      </c>
      <c r="B1325" s="119">
        <f t="shared" si="70"/>
        <v>35905.010518141899</v>
      </c>
      <c r="C1325" s="15">
        <f t="shared" si="71"/>
        <v>113.34692442759115</v>
      </c>
    </row>
    <row r="1326" spans="1:3" x14ac:dyDescent="0.4">
      <c r="A1326" s="117">
        <f t="shared" si="72"/>
        <v>3.3210000000000142E-2</v>
      </c>
      <c r="B1326" s="119">
        <f t="shared" si="70"/>
        <v>36018.35744256949</v>
      </c>
      <c r="C1326" s="15">
        <f t="shared" si="71"/>
        <v>113.70381841404014</v>
      </c>
    </row>
    <row r="1327" spans="1:3" x14ac:dyDescent="0.4">
      <c r="A1327" s="117">
        <f t="shared" si="72"/>
        <v>3.3220000000000145E-2</v>
      </c>
      <c r="B1327" s="119">
        <f t="shared" si="70"/>
        <v>36132.06126098353</v>
      </c>
      <c r="C1327" s="15">
        <f t="shared" si="71"/>
        <v>114.06183029323438</v>
      </c>
    </row>
    <row r="1328" spans="1:3" x14ac:dyDescent="0.4">
      <c r="A1328" s="117">
        <f t="shared" si="72"/>
        <v>3.3230000000000148E-2</v>
      </c>
      <c r="B1328" s="119">
        <f t="shared" si="70"/>
        <v>36246.123091276764</v>
      </c>
      <c r="C1328" s="15">
        <f t="shared" si="71"/>
        <v>114.42096352970839</v>
      </c>
    </row>
    <row r="1329" spans="1:3" x14ac:dyDescent="0.4">
      <c r="A1329" s="117">
        <f t="shared" si="72"/>
        <v>3.3240000000000151E-2</v>
      </c>
      <c r="B1329" s="119">
        <f t="shared" si="70"/>
        <v>36360.544054806473</v>
      </c>
      <c r="C1329" s="15">
        <f t="shared" si="71"/>
        <v>114.78122159848863</v>
      </c>
    </row>
    <row r="1330" spans="1:3" x14ac:dyDescent="0.4">
      <c r="A1330" s="117">
        <f t="shared" si="72"/>
        <v>3.3250000000000154E-2</v>
      </c>
      <c r="B1330" s="119">
        <f t="shared" ref="B1330:B1393" si="73">$B$2/(($B$2-1)*EXP(-$A1330*$G$5)+1)</f>
        <v>36475.325276404961</v>
      </c>
      <c r="C1330" s="15">
        <f t="shared" si="71"/>
        <v>115.14260798517353</v>
      </c>
    </row>
    <row r="1331" spans="1:3" x14ac:dyDescent="0.4">
      <c r="A1331" s="117">
        <f t="shared" si="72"/>
        <v>3.3260000000000157E-2</v>
      </c>
      <c r="B1331" s="119">
        <f t="shared" si="73"/>
        <v>36590.467884390135</v>
      </c>
      <c r="C1331" s="15">
        <f t="shared" si="71"/>
        <v>115.50512618579523</v>
      </c>
    </row>
    <row r="1332" spans="1:3" x14ac:dyDescent="0.4">
      <c r="A1332" s="117">
        <f t="shared" si="72"/>
        <v>3.3270000000000161E-2</v>
      </c>
      <c r="B1332" s="119">
        <f t="shared" si="73"/>
        <v>36705.97301057593</v>
      </c>
      <c r="C1332" s="15">
        <f t="shared" si="71"/>
        <v>115.86877970729256</v>
      </c>
    </row>
    <row r="1333" spans="1:3" x14ac:dyDescent="0.4">
      <c r="A1333" s="117">
        <f t="shared" si="72"/>
        <v>3.3280000000000164E-2</v>
      </c>
      <c r="B1333" s="119">
        <f t="shared" si="73"/>
        <v>36821.841790283223</v>
      </c>
      <c r="C1333" s="15">
        <f t="shared" si="71"/>
        <v>116.23357206683431</v>
      </c>
    </row>
    <row r="1334" spans="1:3" x14ac:dyDescent="0.4">
      <c r="A1334" s="117">
        <f t="shared" si="72"/>
        <v>3.3290000000000167E-2</v>
      </c>
      <c r="B1334" s="119">
        <f t="shared" si="73"/>
        <v>36938.075362350057</v>
      </c>
      <c r="C1334" s="15">
        <f t="shared" si="71"/>
        <v>116.59950679246685</v>
      </c>
    </row>
    <row r="1335" spans="1:3" x14ac:dyDescent="0.4">
      <c r="A1335" s="117">
        <f t="shared" si="72"/>
        <v>3.330000000000017E-2</v>
      </c>
      <c r="B1335" s="119">
        <f t="shared" si="73"/>
        <v>37054.674869142524</v>
      </c>
      <c r="C1335" s="15">
        <f t="shared" si="71"/>
        <v>116.9665874229031</v>
      </c>
    </row>
    <row r="1336" spans="1:3" x14ac:dyDescent="0.4">
      <c r="A1336" s="117">
        <f t="shared" si="72"/>
        <v>3.3310000000000173E-2</v>
      </c>
      <c r="B1336" s="119">
        <f t="shared" si="73"/>
        <v>37171.641456565427</v>
      </c>
      <c r="C1336" s="15">
        <f t="shared" si="71"/>
        <v>117.33481750753708</v>
      </c>
    </row>
    <row r="1337" spans="1:3" x14ac:dyDescent="0.4">
      <c r="A1337" s="117">
        <f t="shared" si="72"/>
        <v>3.3320000000000176E-2</v>
      </c>
      <c r="B1337" s="119">
        <f t="shared" si="73"/>
        <v>37288.976274072964</v>
      </c>
      <c r="C1337" s="15">
        <f t="shared" si="71"/>
        <v>117.70420060653851</v>
      </c>
    </row>
    <row r="1338" spans="1:3" x14ac:dyDescent="0.4">
      <c r="A1338" s="117">
        <f t="shared" si="72"/>
        <v>3.3330000000000179E-2</v>
      </c>
      <c r="B1338" s="119">
        <f t="shared" si="73"/>
        <v>37406.680474679502</v>
      </c>
      <c r="C1338" s="15">
        <f t="shared" si="71"/>
        <v>118.07474029083824</v>
      </c>
    </row>
    <row r="1339" spans="1:3" x14ac:dyDescent="0.4">
      <c r="A1339" s="117">
        <f t="shared" si="72"/>
        <v>3.3340000000000182E-2</v>
      </c>
      <c r="B1339" s="119">
        <f t="shared" si="73"/>
        <v>37524.755214970341</v>
      </c>
      <c r="C1339" s="15">
        <f t="shared" si="71"/>
        <v>118.44644014218647</v>
      </c>
    </row>
    <row r="1340" spans="1:3" x14ac:dyDescent="0.4">
      <c r="A1340" s="117">
        <f t="shared" si="72"/>
        <v>3.3350000000000185E-2</v>
      </c>
      <c r="B1340" s="119">
        <f t="shared" si="73"/>
        <v>37643.201655112527</v>
      </c>
      <c r="C1340" s="15">
        <f t="shared" si="71"/>
        <v>118.81930375309457</v>
      </c>
    </row>
    <row r="1341" spans="1:3" x14ac:dyDescent="0.4">
      <c r="A1341" s="117">
        <f t="shared" si="72"/>
        <v>3.3360000000000188E-2</v>
      </c>
      <c r="B1341" s="119">
        <f t="shared" si="73"/>
        <v>37762.020958865622</v>
      </c>
      <c r="C1341" s="15">
        <f t="shared" si="71"/>
        <v>119.19333472722064</v>
      </c>
    </row>
    <row r="1342" spans="1:3" x14ac:dyDescent="0.4">
      <c r="A1342" s="117">
        <f t="shared" si="72"/>
        <v>3.3370000000000191E-2</v>
      </c>
      <c r="B1342" s="119">
        <f t="shared" si="73"/>
        <v>37881.214293592842</v>
      </c>
      <c r="C1342" s="15">
        <f t="shared" si="71"/>
        <v>119.56853667875112</v>
      </c>
    </row>
    <row r="1343" spans="1:3" x14ac:dyDescent="0.4">
      <c r="A1343" s="117">
        <f t="shared" si="72"/>
        <v>3.3380000000000194E-2</v>
      </c>
      <c r="B1343" s="119">
        <f t="shared" si="73"/>
        <v>38000.782830271593</v>
      </c>
      <c r="C1343" s="15">
        <f t="shared" si="71"/>
        <v>119.9449132330119</v>
      </c>
    </row>
    <row r="1344" spans="1:3" x14ac:dyDescent="0.4">
      <c r="A1344" s="117">
        <f t="shared" si="72"/>
        <v>3.3390000000000197E-2</v>
      </c>
      <c r="B1344" s="119">
        <f t="shared" si="73"/>
        <v>38120.727743504605</v>
      </c>
      <c r="C1344" s="15">
        <f t="shared" si="71"/>
        <v>120.32246802629379</v>
      </c>
    </row>
    <row r="1345" spans="1:3" x14ac:dyDescent="0.4">
      <c r="A1345" s="117">
        <f t="shared" si="72"/>
        <v>3.34000000000002E-2</v>
      </c>
      <c r="B1345" s="119">
        <f t="shared" si="73"/>
        <v>38241.050211530899</v>
      </c>
      <c r="C1345" s="15">
        <f t="shared" si="71"/>
        <v>120.70120470584516</v>
      </c>
    </row>
    <row r="1346" spans="1:3" x14ac:dyDescent="0.4">
      <c r="A1346" s="117">
        <f t="shared" si="72"/>
        <v>3.3410000000000203E-2</v>
      </c>
      <c r="B1346" s="119">
        <f t="shared" si="73"/>
        <v>38361.751416236744</v>
      </c>
      <c r="C1346" s="15">
        <f t="shared" si="71"/>
        <v>121.08112692996656</v>
      </c>
    </row>
    <row r="1347" spans="1:3" x14ac:dyDescent="0.4">
      <c r="A1347" s="117">
        <f t="shared" si="72"/>
        <v>3.3420000000000206E-2</v>
      </c>
      <c r="B1347" s="119">
        <f t="shared" si="73"/>
        <v>38482.832543166711</v>
      </c>
      <c r="C1347" s="15">
        <f t="shared" si="71"/>
        <v>121.46223836799618</v>
      </c>
    </row>
    <row r="1348" spans="1:3" x14ac:dyDescent="0.4">
      <c r="A1348" s="117">
        <f t="shared" si="72"/>
        <v>3.343000000000021E-2</v>
      </c>
      <c r="B1348" s="119">
        <f t="shared" si="73"/>
        <v>38604.294781534707</v>
      </c>
      <c r="C1348" s="15">
        <f t="shared" si="71"/>
        <v>121.84454270038987</v>
      </c>
    </row>
    <row r="1349" spans="1:3" x14ac:dyDescent="0.4">
      <c r="A1349" s="117">
        <f t="shared" si="72"/>
        <v>3.3440000000000213E-2</v>
      </c>
      <c r="B1349" s="119">
        <f t="shared" si="73"/>
        <v>38726.139324235097</v>
      </c>
      <c r="C1349" s="15">
        <f t="shared" ref="C1349:C1412" si="74">B1350-B1349</f>
        <v>122.22804361863382</v>
      </c>
    </row>
    <row r="1350" spans="1:3" x14ac:dyDescent="0.4">
      <c r="A1350" s="117">
        <f t="shared" si="72"/>
        <v>3.3450000000000216E-2</v>
      </c>
      <c r="B1350" s="119">
        <f t="shared" si="73"/>
        <v>38848.367367853731</v>
      </c>
      <c r="C1350" s="15">
        <f t="shared" si="74"/>
        <v>122.61274482568842</v>
      </c>
    </row>
    <row r="1351" spans="1:3" x14ac:dyDescent="0.4">
      <c r="A1351" s="117">
        <f t="shared" si="72"/>
        <v>3.3460000000000219E-2</v>
      </c>
      <c r="B1351" s="119">
        <f t="shared" si="73"/>
        <v>38970.980112679419</v>
      </c>
      <c r="C1351" s="15">
        <f t="shared" si="74"/>
        <v>122.99865003520972</v>
      </c>
    </row>
    <row r="1352" spans="1:3" x14ac:dyDescent="0.4">
      <c r="A1352" s="117">
        <f t="shared" si="72"/>
        <v>3.3470000000000222E-2</v>
      </c>
      <c r="B1352" s="119">
        <f t="shared" si="73"/>
        <v>39093.978762714629</v>
      </c>
      <c r="C1352" s="15">
        <f t="shared" si="74"/>
        <v>123.38576297245163</v>
      </c>
    </row>
    <row r="1353" spans="1:3" x14ac:dyDescent="0.4">
      <c r="A1353" s="117">
        <f t="shared" si="72"/>
        <v>3.3480000000000225E-2</v>
      </c>
      <c r="B1353" s="119">
        <f t="shared" si="73"/>
        <v>39217.36452568708</v>
      </c>
      <c r="C1353" s="15">
        <f t="shared" si="74"/>
        <v>123.77408737379301</v>
      </c>
    </row>
    <row r="1354" spans="1:3" x14ac:dyDescent="0.4">
      <c r="A1354" s="117">
        <f t="shared" si="72"/>
        <v>3.3490000000000228E-2</v>
      </c>
      <c r="B1354" s="119">
        <f t="shared" si="73"/>
        <v>39341.138613060873</v>
      </c>
      <c r="C1354" s="15">
        <f t="shared" si="74"/>
        <v>124.1636269868759</v>
      </c>
    </row>
    <row r="1355" spans="1:3" x14ac:dyDescent="0.4">
      <c r="A1355" s="117">
        <f t="shared" si="72"/>
        <v>3.3500000000000231E-2</v>
      </c>
      <c r="B1355" s="119">
        <f t="shared" si="73"/>
        <v>39465.302240047749</v>
      </c>
      <c r="C1355" s="15">
        <f t="shared" si="74"/>
        <v>124.55438557072193</v>
      </c>
    </row>
    <row r="1356" spans="1:3" x14ac:dyDescent="0.4">
      <c r="A1356" s="117">
        <f t="shared" si="72"/>
        <v>3.3510000000000234E-2</v>
      </c>
      <c r="B1356" s="119">
        <f t="shared" si="73"/>
        <v>39589.856625618471</v>
      </c>
      <c r="C1356" s="15">
        <f t="shared" si="74"/>
        <v>124.94636689566687</v>
      </c>
    </row>
    <row r="1357" spans="1:3" x14ac:dyDescent="0.4">
      <c r="A1357" s="117">
        <f t="shared" si="72"/>
        <v>3.3520000000000237E-2</v>
      </c>
      <c r="B1357" s="119">
        <f t="shared" si="73"/>
        <v>39714.802992514138</v>
      </c>
      <c r="C1357" s="15">
        <f t="shared" si="74"/>
        <v>125.33957474341878</v>
      </c>
    </row>
    <row r="1358" spans="1:3" x14ac:dyDescent="0.4">
      <c r="A1358" s="117">
        <f t="shared" si="72"/>
        <v>3.353000000000024E-2</v>
      </c>
      <c r="B1358" s="119">
        <f t="shared" si="73"/>
        <v>39840.142567257557</v>
      </c>
      <c r="C1358" s="15">
        <f t="shared" si="74"/>
        <v>125.73401290704351</v>
      </c>
    </row>
    <row r="1359" spans="1:3" x14ac:dyDescent="0.4">
      <c r="A1359" s="117">
        <f t="shared" si="72"/>
        <v>3.3540000000000243E-2</v>
      </c>
      <c r="B1359" s="119">
        <f t="shared" si="73"/>
        <v>39965.8765801646</v>
      </c>
      <c r="C1359" s="15">
        <f t="shared" si="74"/>
        <v>126.12968519137212</v>
      </c>
    </row>
    <row r="1360" spans="1:3" x14ac:dyDescent="0.4">
      <c r="A1360" s="117">
        <f t="shared" si="72"/>
        <v>3.3550000000000246E-2</v>
      </c>
      <c r="B1360" s="119">
        <f t="shared" si="73"/>
        <v>40092.006265355973</v>
      </c>
      <c r="C1360" s="15">
        <f t="shared" si="74"/>
        <v>126.5265954122151</v>
      </c>
    </row>
    <row r="1361" spans="1:3" x14ac:dyDescent="0.4">
      <c r="A1361" s="117">
        <f t="shared" si="72"/>
        <v>3.3560000000000249E-2</v>
      </c>
      <c r="B1361" s="119">
        <f t="shared" si="73"/>
        <v>40218.532860768188</v>
      </c>
      <c r="C1361" s="15">
        <f t="shared" si="74"/>
        <v>126.92474739725731</v>
      </c>
    </row>
    <row r="1362" spans="1:3" x14ac:dyDescent="0.4">
      <c r="A1362" s="117">
        <f t="shared" si="72"/>
        <v>3.3570000000000252E-2</v>
      </c>
      <c r="B1362" s="119">
        <f t="shared" si="73"/>
        <v>40345.457608165445</v>
      </c>
      <c r="C1362" s="15">
        <f t="shared" si="74"/>
        <v>127.32414498559228</v>
      </c>
    </row>
    <row r="1363" spans="1:3" x14ac:dyDescent="0.4">
      <c r="A1363" s="117">
        <f t="shared" si="72"/>
        <v>3.3580000000000255E-2</v>
      </c>
      <c r="B1363" s="119">
        <f t="shared" si="73"/>
        <v>40472.781753151037</v>
      </c>
      <c r="C1363" s="15">
        <f t="shared" si="74"/>
        <v>127.72479202794784</v>
      </c>
    </row>
    <row r="1364" spans="1:3" x14ac:dyDescent="0.4">
      <c r="A1364" s="117">
        <f t="shared" si="72"/>
        <v>3.3590000000000259E-2</v>
      </c>
      <c r="B1364" s="119">
        <f t="shared" si="73"/>
        <v>40600.506545178985</v>
      </c>
      <c r="C1364" s="15">
        <f t="shared" si="74"/>
        <v>128.12669238663511</v>
      </c>
    </row>
    <row r="1365" spans="1:3" x14ac:dyDescent="0.4">
      <c r="A1365" s="117">
        <f t="shared" si="72"/>
        <v>3.3600000000000262E-2</v>
      </c>
      <c r="B1365" s="119">
        <f t="shared" si="73"/>
        <v>40728.63323756562</v>
      </c>
      <c r="C1365" s="15">
        <f t="shared" si="74"/>
        <v>128.52984993561404</v>
      </c>
    </row>
    <row r="1366" spans="1:3" x14ac:dyDescent="0.4">
      <c r="A1366" s="117">
        <f t="shared" si="72"/>
        <v>3.3610000000000265E-2</v>
      </c>
      <c r="B1366" s="119">
        <f t="shared" si="73"/>
        <v>40857.163087501234</v>
      </c>
      <c r="C1366" s="15">
        <f t="shared" si="74"/>
        <v>128.93426856051519</v>
      </c>
    </row>
    <row r="1367" spans="1:3" x14ac:dyDescent="0.4">
      <c r="A1367" s="117">
        <f t="shared" si="72"/>
        <v>3.3620000000000268E-2</v>
      </c>
      <c r="B1367" s="119">
        <f t="shared" si="73"/>
        <v>40986.097356061749</v>
      </c>
      <c r="C1367" s="15">
        <f t="shared" si="74"/>
        <v>129.33995215863979</v>
      </c>
    </row>
    <row r="1368" spans="1:3" x14ac:dyDescent="0.4">
      <c r="A1368" s="117">
        <f t="shared" si="72"/>
        <v>3.3630000000000271E-2</v>
      </c>
      <c r="B1368" s="119">
        <f t="shared" si="73"/>
        <v>41115.437308220389</v>
      </c>
      <c r="C1368" s="15">
        <f t="shared" si="74"/>
        <v>129.74690463927982</v>
      </c>
    </row>
    <row r="1369" spans="1:3" x14ac:dyDescent="0.4">
      <c r="A1369" s="117">
        <f t="shared" ref="A1369:A1432" si="75">A1368+0.00001</f>
        <v>3.3640000000000274E-2</v>
      </c>
      <c r="B1369" s="119">
        <f t="shared" si="73"/>
        <v>41245.184212859669</v>
      </c>
      <c r="C1369" s="15">
        <f t="shared" si="74"/>
        <v>130.15512992313597</v>
      </c>
    </row>
    <row r="1370" spans="1:3" x14ac:dyDescent="0.4">
      <c r="A1370" s="117">
        <f t="shared" si="75"/>
        <v>3.3650000000000277E-2</v>
      </c>
      <c r="B1370" s="119">
        <f t="shared" si="73"/>
        <v>41375.339342782805</v>
      </c>
      <c r="C1370" s="15">
        <f t="shared" si="74"/>
        <v>130.564631942907</v>
      </c>
    </row>
    <row r="1371" spans="1:3" x14ac:dyDescent="0.4">
      <c r="A1371" s="117">
        <f t="shared" si="75"/>
        <v>3.366000000000028E-2</v>
      </c>
      <c r="B1371" s="119">
        <f t="shared" si="73"/>
        <v>41505.903974725712</v>
      </c>
      <c r="C1371" s="15">
        <f t="shared" si="74"/>
        <v>130.97541464318056</v>
      </c>
    </row>
    <row r="1372" spans="1:3" x14ac:dyDescent="0.4">
      <c r="A1372" s="117">
        <f t="shared" si="75"/>
        <v>3.3670000000000283E-2</v>
      </c>
      <c r="B1372" s="119">
        <f t="shared" si="73"/>
        <v>41636.879389368893</v>
      </c>
      <c r="C1372" s="15">
        <f t="shared" si="74"/>
        <v>131.38748198034591</v>
      </c>
    </row>
    <row r="1373" spans="1:3" x14ac:dyDescent="0.4">
      <c r="A1373" s="117">
        <f t="shared" si="75"/>
        <v>3.3680000000000286E-2</v>
      </c>
      <c r="B1373" s="119">
        <f t="shared" si="73"/>
        <v>41768.266871349238</v>
      </c>
      <c r="C1373" s="15">
        <f t="shared" si="74"/>
        <v>131.800837922754</v>
      </c>
    </row>
    <row r="1374" spans="1:3" x14ac:dyDescent="0.4">
      <c r="A1374" s="117">
        <f t="shared" si="75"/>
        <v>3.3690000000000289E-2</v>
      </c>
      <c r="B1374" s="119">
        <f t="shared" si="73"/>
        <v>41900.067709271992</v>
      </c>
      <c r="C1374" s="15">
        <f t="shared" si="74"/>
        <v>132.21548645064468</v>
      </c>
    </row>
    <row r="1375" spans="1:3" x14ac:dyDescent="0.4">
      <c r="A1375" s="117">
        <f t="shared" si="75"/>
        <v>3.3700000000000292E-2</v>
      </c>
      <c r="B1375" s="119">
        <f t="shared" si="73"/>
        <v>42032.283195722637</v>
      </c>
      <c r="C1375" s="15">
        <f t="shared" si="74"/>
        <v>132.63143155632133</v>
      </c>
    </row>
    <row r="1376" spans="1:3" x14ac:dyDescent="0.4">
      <c r="A1376" s="117">
        <f t="shared" si="75"/>
        <v>3.3710000000000295E-2</v>
      </c>
      <c r="B1376" s="119">
        <f t="shared" si="73"/>
        <v>42164.914627278959</v>
      </c>
      <c r="C1376" s="15">
        <f t="shared" si="74"/>
        <v>133.04867724401993</v>
      </c>
    </row>
    <row r="1377" spans="1:3" x14ac:dyDescent="0.4">
      <c r="A1377" s="117">
        <f t="shared" si="75"/>
        <v>3.3720000000000298E-2</v>
      </c>
      <c r="B1377" s="119">
        <f t="shared" si="73"/>
        <v>42297.963304522978</v>
      </c>
      <c r="C1377" s="15">
        <f t="shared" si="74"/>
        <v>133.46722753000358</v>
      </c>
    </row>
    <row r="1378" spans="1:3" x14ac:dyDescent="0.4">
      <c r="A1378" s="117">
        <f t="shared" si="75"/>
        <v>3.3730000000000301E-2</v>
      </c>
      <c r="B1378" s="119">
        <f t="shared" si="73"/>
        <v>42431.430532052982</v>
      </c>
      <c r="C1378" s="15">
        <f t="shared" si="74"/>
        <v>133.88708644290455</v>
      </c>
    </row>
    <row r="1379" spans="1:3" x14ac:dyDescent="0.4">
      <c r="A1379" s="117">
        <f t="shared" si="75"/>
        <v>3.3740000000000304E-2</v>
      </c>
      <c r="B1379" s="119">
        <f t="shared" si="73"/>
        <v>42565.317618495887</v>
      </c>
      <c r="C1379" s="15">
        <f t="shared" si="74"/>
        <v>134.30825802304025</v>
      </c>
    </row>
    <row r="1380" spans="1:3" x14ac:dyDescent="0.4">
      <c r="A1380" s="117">
        <f t="shared" si="75"/>
        <v>3.3750000000000308E-2</v>
      </c>
      <c r="B1380" s="119">
        <f t="shared" si="73"/>
        <v>42699.625876518927</v>
      </c>
      <c r="C1380" s="15">
        <f t="shared" si="74"/>
        <v>134.73074632312637</v>
      </c>
    </row>
    <row r="1381" spans="1:3" x14ac:dyDescent="0.4">
      <c r="A1381" s="117">
        <f t="shared" si="75"/>
        <v>3.3760000000000311E-2</v>
      </c>
      <c r="B1381" s="119">
        <f t="shared" si="73"/>
        <v>42834.356622842053</v>
      </c>
      <c r="C1381" s="15">
        <f t="shared" si="74"/>
        <v>135.15455540806579</v>
      </c>
    </row>
    <row r="1382" spans="1:3" x14ac:dyDescent="0.4">
      <c r="A1382" s="117">
        <f t="shared" si="75"/>
        <v>3.3770000000000314E-2</v>
      </c>
      <c r="B1382" s="119">
        <f t="shared" si="73"/>
        <v>42969.511178250119</v>
      </c>
      <c r="C1382" s="15">
        <f t="shared" si="74"/>
        <v>135.57968935491954</v>
      </c>
    </row>
    <row r="1383" spans="1:3" x14ac:dyDescent="0.4">
      <c r="A1383" s="117">
        <f t="shared" si="75"/>
        <v>3.3780000000000317E-2</v>
      </c>
      <c r="B1383" s="119">
        <f t="shared" si="73"/>
        <v>43105.090867605039</v>
      </c>
      <c r="C1383" s="15">
        <f t="shared" si="74"/>
        <v>136.00615225305228</v>
      </c>
    </row>
    <row r="1384" spans="1:3" x14ac:dyDescent="0.4">
      <c r="A1384" s="117">
        <f t="shared" si="75"/>
        <v>3.379000000000032E-2</v>
      </c>
      <c r="B1384" s="119">
        <f t="shared" si="73"/>
        <v>43241.097019858091</v>
      </c>
      <c r="C1384" s="15">
        <f t="shared" si="74"/>
        <v>136.43394820408867</v>
      </c>
    </row>
    <row r="1385" spans="1:3" x14ac:dyDescent="0.4">
      <c r="A1385" s="117">
        <f t="shared" si="75"/>
        <v>3.3800000000000323E-2</v>
      </c>
      <c r="B1385" s="119">
        <f t="shared" si="73"/>
        <v>43377.530968062179</v>
      </c>
      <c r="C1385" s="15">
        <f t="shared" si="74"/>
        <v>136.86308132199338</v>
      </c>
    </row>
    <row r="1386" spans="1:3" x14ac:dyDescent="0.4">
      <c r="A1386" s="117">
        <f t="shared" si="75"/>
        <v>3.3810000000000326E-2</v>
      </c>
      <c r="B1386" s="119">
        <f t="shared" si="73"/>
        <v>43514.394049384173</v>
      </c>
      <c r="C1386" s="15">
        <f t="shared" si="74"/>
        <v>137.29355573300563</v>
      </c>
    </row>
    <row r="1387" spans="1:3" x14ac:dyDescent="0.4">
      <c r="A1387" s="117">
        <f t="shared" si="75"/>
        <v>3.3820000000000329E-2</v>
      </c>
      <c r="B1387" s="119">
        <f t="shared" si="73"/>
        <v>43651.687605117178</v>
      </c>
      <c r="C1387" s="15">
        <f t="shared" si="74"/>
        <v>137.72537557608302</v>
      </c>
    </row>
    <row r="1388" spans="1:3" x14ac:dyDescent="0.4">
      <c r="A1388" s="117">
        <f t="shared" si="75"/>
        <v>3.3830000000000332E-2</v>
      </c>
      <c r="B1388" s="119">
        <f t="shared" si="73"/>
        <v>43789.412980693261</v>
      </c>
      <c r="C1388" s="15">
        <f t="shared" si="74"/>
        <v>138.15854500214482</v>
      </c>
    </row>
    <row r="1389" spans="1:3" x14ac:dyDescent="0.4">
      <c r="A1389" s="117">
        <f t="shared" si="75"/>
        <v>3.3840000000000335E-2</v>
      </c>
      <c r="B1389" s="119">
        <f t="shared" si="73"/>
        <v>43927.571525695406</v>
      </c>
      <c r="C1389" s="15">
        <f t="shared" si="74"/>
        <v>138.59306817487959</v>
      </c>
    </row>
    <row r="1390" spans="1:3" x14ac:dyDescent="0.4">
      <c r="A1390" s="117">
        <f t="shared" si="75"/>
        <v>3.3850000000000338E-2</v>
      </c>
      <c r="B1390" s="119">
        <f t="shared" si="73"/>
        <v>44066.164593870286</v>
      </c>
      <c r="C1390" s="15">
        <f t="shared" si="74"/>
        <v>139.02894927040325</v>
      </c>
    </row>
    <row r="1391" spans="1:3" x14ac:dyDescent="0.4">
      <c r="A1391" s="117">
        <f t="shared" si="75"/>
        <v>3.3860000000000341E-2</v>
      </c>
      <c r="B1391" s="119">
        <f t="shared" si="73"/>
        <v>44205.193543140689</v>
      </c>
      <c r="C1391" s="15">
        <f t="shared" si="74"/>
        <v>139.46619247738272</v>
      </c>
    </row>
    <row r="1392" spans="1:3" x14ac:dyDescent="0.4">
      <c r="A1392" s="117">
        <f t="shared" si="75"/>
        <v>3.3870000000000344E-2</v>
      </c>
      <c r="B1392" s="119">
        <f t="shared" si="73"/>
        <v>44344.659735618072</v>
      </c>
      <c r="C1392" s="15">
        <f t="shared" si="74"/>
        <v>139.90480199703597</v>
      </c>
    </row>
    <row r="1393" spans="1:3" x14ac:dyDescent="0.4">
      <c r="A1393" s="117">
        <f t="shared" si="75"/>
        <v>3.3880000000000347E-2</v>
      </c>
      <c r="B1393" s="119">
        <f t="shared" si="73"/>
        <v>44484.564537615108</v>
      </c>
      <c r="C1393" s="15">
        <f t="shared" si="74"/>
        <v>140.34478204319021</v>
      </c>
    </row>
    <row r="1394" spans="1:3" x14ac:dyDescent="0.4">
      <c r="A1394" s="117">
        <f t="shared" si="75"/>
        <v>3.389000000000035E-2</v>
      </c>
      <c r="B1394" s="119">
        <f t="shared" ref="B1394:B1457" si="76">$B$2/(($B$2-1)*EXP(-$A1394*$G$5)+1)</f>
        <v>44624.909319658298</v>
      </c>
      <c r="C1394" s="15">
        <f t="shared" si="74"/>
        <v>140.78613684233278</v>
      </c>
    </row>
    <row r="1395" spans="1:3" x14ac:dyDescent="0.4">
      <c r="A1395" s="117">
        <f t="shared" si="75"/>
        <v>3.3900000000000353E-2</v>
      </c>
      <c r="B1395" s="119">
        <f t="shared" si="76"/>
        <v>44765.695456500631</v>
      </c>
      <c r="C1395" s="15">
        <f t="shared" si="74"/>
        <v>141.22887063355302</v>
      </c>
    </row>
    <row r="1396" spans="1:3" x14ac:dyDescent="0.4">
      <c r="A1396" s="117">
        <f t="shared" si="75"/>
        <v>3.3910000000000357E-2</v>
      </c>
      <c r="B1396" s="119">
        <f t="shared" si="76"/>
        <v>44906.924327134184</v>
      </c>
      <c r="C1396" s="15">
        <f t="shared" si="74"/>
        <v>141.67298766893509</v>
      </c>
    </row>
    <row r="1397" spans="1:3" x14ac:dyDescent="0.4">
      <c r="A1397" s="117">
        <f t="shared" si="75"/>
        <v>3.392000000000036E-2</v>
      </c>
      <c r="B1397" s="119">
        <f t="shared" si="76"/>
        <v>45048.597314803119</v>
      </c>
      <c r="C1397" s="15">
        <f t="shared" si="74"/>
        <v>142.11849221289594</v>
      </c>
    </row>
    <row r="1398" spans="1:3" x14ac:dyDescent="0.4">
      <c r="A1398" s="117">
        <f t="shared" si="75"/>
        <v>3.3930000000000363E-2</v>
      </c>
      <c r="B1398" s="119">
        <f t="shared" si="76"/>
        <v>45190.715807016015</v>
      </c>
      <c r="C1398" s="15">
        <f t="shared" si="74"/>
        <v>142.56538854289101</v>
      </c>
    </row>
    <row r="1399" spans="1:3" x14ac:dyDescent="0.4">
      <c r="A1399" s="117">
        <f t="shared" si="75"/>
        <v>3.3940000000000366E-2</v>
      </c>
      <c r="B1399" s="119">
        <f t="shared" si="76"/>
        <v>45333.281195558906</v>
      </c>
      <c r="C1399" s="15">
        <f t="shared" si="74"/>
        <v>143.01368094918871</v>
      </c>
    </row>
    <row r="1400" spans="1:3" x14ac:dyDescent="0.4">
      <c r="A1400" s="117">
        <f t="shared" si="75"/>
        <v>3.3950000000000369E-2</v>
      </c>
      <c r="B1400" s="119">
        <f t="shared" si="76"/>
        <v>45476.294876508095</v>
      </c>
      <c r="C1400" s="15">
        <f t="shared" si="74"/>
        <v>143.46337373484857</v>
      </c>
    </row>
    <row r="1401" spans="1:3" x14ac:dyDescent="0.4">
      <c r="A1401" s="117">
        <f t="shared" si="75"/>
        <v>3.3960000000000372E-2</v>
      </c>
      <c r="B1401" s="119">
        <f t="shared" si="76"/>
        <v>45619.758250242943</v>
      </c>
      <c r="C1401" s="15">
        <f t="shared" si="74"/>
        <v>143.91447121587407</v>
      </c>
    </row>
    <row r="1402" spans="1:3" x14ac:dyDescent="0.4">
      <c r="A1402" s="117">
        <f t="shared" si="75"/>
        <v>3.3970000000000375E-2</v>
      </c>
      <c r="B1402" s="119">
        <f t="shared" si="76"/>
        <v>45763.672721458817</v>
      </c>
      <c r="C1402" s="15">
        <f t="shared" si="74"/>
        <v>144.36697772119078</v>
      </c>
    </row>
    <row r="1403" spans="1:3" x14ac:dyDescent="0.4">
      <c r="A1403" s="117">
        <f t="shared" si="75"/>
        <v>3.3980000000000378E-2</v>
      </c>
      <c r="B1403" s="119">
        <f t="shared" si="76"/>
        <v>45908.039699180008</v>
      </c>
      <c r="C1403" s="15">
        <f t="shared" si="74"/>
        <v>144.82089759266091</v>
      </c>
    </row>
    <row r="1404" spans="1:3" x14ac:dyDescent="0.4">
      <c r="A1404" s="117">
        <f t="shared" si="75"/>
        <v>3.3990000000000381E-2</v>
      </c>
      <c r="B1404" s="119">
        <f t="shared" si="76"/>
        <v>46052.860596772669</v>
      </c>
      <c r="C1404" s="15">
        <f t="shared" si="74"/>
        <v>145.27623518511973</v>
      </c>
    </row>
    <row r="1405" spans="1:3" x14ac:dyDescent="0.4">
      <c r="A1405" s="117">
        <f t="shared" si="75"/>
        <v>3.4000000000000384E-2</v>
      </c>
      <c r="B1405" s="119">
        <f t="shared" si="76"/>
        <v>46198.136831957789</v>
      </c>
      <c r="C1405" s="15">
        <f t="shared" si="74"/>
        <v>145.73299486674659</v>
      </c>
    </row>
    <row r="1406" spans="1:3" x14ac:dyDescent="0.4">
      <c r="A1406" s="117">
        <f t="shared" si="75"/>
        <v>3.4010000000000387E-2</v>
      </c>
      <c r="B1406" s="119">
        <f t="shared" si="76"/>
        <v>46343.869826824535</v>
      </c>
      <c r="C1406" s="15">
        <f t="shared" si="74"/>
        <v>146.19118101825006</v>
      </c>
    </row>
    <row r="1407" spans="1:3" x14ac:dyDescent="0.4">
      <c r="A1407" s="117">
        <f t="shared" si="75"/>
        <v>3.402000000000039E-2</v>
      </c>
      <c r="B1407" s="119">
        <f t="shared" si="76"/>
        <v>46490.061007842785</v>
      </c>
      <c r="C1407" s="15">
        <f t="shared" si="74"/>
        <v>146.65079803390836</v>
      </c>
    </row>
    <row r="1408" spans="1:3" x14ac:dyDescent="0.4">
      <c r="A1408" s="117">
        <f t="shared" si="75"/>
        <v>3.4030000000000393E-2</v>
      </c>
      <c r="B1408" s="119">
        <f t="shared" si="76"/>
        <v>46636.711805876694</v>
      </c>
      <c r="C1408" s="15">
        <f t="shared" si="74"/>
        <v>147.11185032096546</v>
      </c>
    </row>
    <row r="1409" spans="1:3" x14ac:dyDescent="0.4">
      <c r="A1409" s="117">
        <f t="shared" si="75"/>
        <v>3.4040000000000396E-2</v>
      </c>
      <c r="B1409" s="119">
        <f t="shared" si="76"/>
        <v>46783.823656197659</v>
      </c>
      <c r="C1409" s="15">
        <f t="shared" si="74"/>
        <v>147.57434229986393</v>
      </c>
    </row>
    <row r="1410" spans="1:3" x14ac:dyDescent="0.4">
      <c r="A1410" s="117">
        <f t="shared" si="75"/>
        <v>3.4050000000000399E-2</v>
      </c>
      <c r="B1410" s="119">
        <f t="shared" si="76"/>
        <v>46931.397998497523</v>
      </c>
      <c r="C1410" s="15">
        <f t="shared" si="74"/>
        <v>148.03827840431768</v>
      </c>
    </row>
    <row r="1411" spans="1:3" x14ac:dyDescent="0.4">
      <c r="A1411" s="117">
        <f t="shared" si="75"/>
        <v>3.4060000000000402E-2</v>
      </c>
      <c r="B1411" s="119">
        <f t="shared" si="76"/>
        <v>47079.436276901841</v>
      </c>
      <c r="C1411" s="15">
        <f t="shared" si="74"/>
        <v>148.50366308127559</v>
      </c>
    </row>
    <row r="1412" spans="1:3" x14ac:dyDescent="0.4">
      <c r="A1412" s="117">
        <f t="shared" si="75"/>
        <v>3.4070000000000406E-2</v>
      </c>
      <c r="B1412" s="119">
        <f t="shared" si="76"/>
        <v>47227.939939983116</v>
      </c>
      <c r="C1412" s="15">
        <f t="shared" si="74"/>
        <v>148.97050079096516</v>
      </c>
    </row>
    <row r="1413" spans="1:3" x14ac:dyDescent="0.4">
      <c r="A1413" s="117">
        <f t="shared" si="75"/>
        <v>3.4080000000000409E-2</v>
      </c>
      <c r="B1413" s="119">
        <f t="shared" si="76"/>
        <v>47376.910440774082</v>
      </c>
      <c r="C1413" s="15">
        <f t="shared" ref="C1413:C1476" si="77">B1414-B1413</f>
        <v>149.43879600689252</v>
      </c>
    </row>
    <row r="1414" spans="1:3" x14ac:dyDescent="0.4">
      <c r="A1414" s="117">
        <f t="shared" si="75"/>
        <v>3.4090000000000412E-2</v>
      </c>
      <c r="B1414" s="119">
        <f t="shared" si="76"/>
        <v>47526.349236780974</v>
      </c>
      <c r="C1414" s="15">
        <f t="shared" si="77"/>
        <v>149.90855321630079</v>
      </c>
    </row>
    <row r="1415" spans="1:3" x14ac:dyDescent="0.4">
      <c r="A1415" s="117">
        <f t="shared" si="75"/>
        <v>3.4100000000000415E-2</v>
      </c>
      <c r="B1415" s="119">
        <f t="shared" si="76"/>
        <v>47676.257789997275</v>
      </c>
      <c r="C1415" s="15">
        <f t="shared" si="77"/>
        <v>150.3797769192679</v>
      </c>
    </row>
    <row r="1416" spans="1:3" x14ac:dyDescent="0.4">
      <c r="A1416" s="117">
        <f t="shared" si="75"/>
        <v>3.4110000000000418E-2</v>
      </c>
      <c r="B1416" s="119">
        <f t="shared" si="76"/>
        <v>47826.637566916543</v>
      </c>
      <c r="C1416" s="15">
        <f t="shared" si="77"/>
        <v>150.85247162971791</v>
      </c>
    </row>
    <row r="1417" spans="1:3" x14ac:dyDescent="0.4">
      <c r="A1417" s="117">
        <f t="shared" si="75"/>
        <v>3.4120000000000421E-2</v>
      </c>
      <c r="B1417" s="119">
        <f t="shared" si="76"/>
        <v>47977.490038546261</v>
      </c>
      <c r="C1417" s="15">
        <f t="shared" si="77"/>
        <v>151.32664187493356</v>
      </c>
    </row>
    <row r="1418" spans="1:3" x14ac:dyDescent="0.4">
      <c r="A1418" s="117">
        <f t="shared" si="75"/>
        <v>3.4130000000000424E-2</v>
      </c>
      <c r="B1418" s="119">
        <f t="shared" si="76"/>
        <v>48128.816680421194</v>
      </c>
      <c r="C1418" s="15">
        <f t="shared" si="77"/>
        <v>151.80229219579633</v>
      </c>
    </row>
    <row r="1419" spans="1:3" x14ac:dyDescent="0.4">
      <c r="A1419" s="117">
        <f t="shared" si="75"/>
        <v>3.4140000000000427E-2</v>
      </c>
      <c r="B1419" s="119">
        <f t="shared" si="76"/>
        <v>48280.618972616991</v>
      </c>
      <c r="C1419" s="15">
        <f t="shared" si="77"/>
        <v>152.27942714663368</v>
      </c>
    </row>
    <row r="1420" spans="1:3" x14ac:dyDescent="0.4">
      <c r="A1420" s="117">
        <f t="shared" si="75"/>
        <v>3.415000000000043E-2</v>
      </c>
      <c r="B1420" s="119">
        <f t="shared" si="76"/>
        <v>48432.898399763624</v>
      </c>
      <c r="C1420" s="15">
        <f t="shared" si="77"/>
        <v>152.75805129546643</v>
      </c>
    </row>
    <row r="1421" spans="1:3" x14ac:dyDescent="0.4">
      <c r="A1421" s="117">
        <f t="shared" si="75"/>
        <v>3.4160000000000433E-2</v>
      </c>
      <c r="B1421" s="119">
        <f t="shared" si="76"/>
        <v>48585.656451059091</v>
      </c>
      <c r="C1421" s="15">
        <f t="shared" si="77"/>
        <v>153.23816922392871</v>
      </c>
    </row>
    <row r="1422" spans="1:3" x14ac:dyDescent="0.4">
      <c r="A1422" s="117">
        <f t="shared" si="75"/>
        <v>3.4170000000000436E-2</v>
      </c>
      <c r="B1422" s="119">
        <f t="shared" si="76"/>
        <v>48738.894620283019</v>
      </c>
      <c r="C1422" s="15">
        <f t="shared" si="77"/>
        <v>153.71978552725341</v>
      </c>
    </row>
    <row r="1423" spans="1:3" x14ac:dyDescent="0.4">
      <c r="A1423" s="117">
        <f t="shared" si="75"/>
        <v>3.4180000000000439E-2</v>
      </c>
      <c r="B1423" s="119">
        <f t="shared" si="76"/>
        <v>48892.614405810273</v>
      </c>
      <c r="C1423" s="15">
        <f t="shared" si="77"/>
        <v>154.20290481465781</v>
      </c>
    </row>
    <row r="1424" spans="1:3" x14ac:dyDescent="0.4">
      <c r="A1424" s="117">
        <f t="shared" si="75"/>
        <v>3.4190000000000442E-2</v>
      </c>
      <c r="B1424" s="119">
        <f t="shared" si="76"/>
        <v>49046.817310624931</v>
      </c>
      <c r="C1424" s="15">
        <f t="shared" si="77"/>
        <v>154.68753170871787</v>
      </c>
    </row>
    <row r="1425" spans="1:3" x14ac:dyDescent="0.4">
      <c r="A1425" s="117">
        <f t="shared" si="75"/>
        <v>3.4200000000000445E-2</v>
      </c>
      <c r="B1425" s="119">
        <f t="shared" si="76"/>
        <v>49201.504842333648</v>
      </c>
      <c r="C1425" s="15">
        <f t="shared" si="77"/>
        <v>155.17367084605939</v>
      </c>
    </row>
    <row r="1426" spans="1:3" x14ac:dyDescent="0.4">
      <c r="A1426" s="117">
        <f t="shared" si="75"/>
        <v>3.4210000000000448E-2</v>
      </c>
      <c r="B1426" s="119">
        <f t="shared" si="76"/>
        <v>49356.678513179708</v>
      </c>
      <c r="C1426" s="15">
        <f t="shared" si="77"/>
        <v>155.66132687705976</v>
      </c>
    </row>
    <row r="1427" spans="1:3" x14ac:dyDescent="0.4">
      <c r="A1427" s="117">
        <f t="shared" si="75"/>
        <v>3.4220000000000451E-2</v>
      </c>
      <c r="B1427" s="119">
        <f t="shared" si="76"/>
        <v>49512.339840056768</v>
      </c>
      <c r="C1427" s="15">
        <f t="shared" si="77"/>
        <v>156.15050446598616</v>
      </c>
    </row>
    <row r="1428" spans="1:3" x14ac:dyDescent="0.4">
      <c r="A1428" s="117">
        <f t="shared" si="75"/>
        <v>3.4230000000000455E-2</v>
      </c>
      <c r="B1428" s="119">
        <f t="shared" si="76"/>
        <v>49668.490344522754</v>
      </c>
      <c r="C1428" s="15">
        <f t="shared" si="77"/>
        <v>156.64120829101739</v>
      </c>
    </row>
    <row r="1429" spans="1:3" x14ac:dyDescent="0.4">
      <c r="A1429" s="117">
        <f t="shared" si="75"/>
        <v>3.4240000000000458E-2</v>
      </c>
      <c r="B1429" s="119">
        <f t="shared" si="76"/>
        <v>49825.131552813771</v>
      </c>
      <c r="C1429" s="15">
        <f t="shared" si="77"/>
        <v>157.13344304423663</v>
      </c>
    </row>
    <row r="1430" spans="1:3" x14ac:dyDescent="0.4">
      <c r="A1430" s="117">
        <f t="shared" si="75"/>
        <v>3.4250000000000461E-2</v>
      </c>
      <c r="B1430" s="119">
        <f t="shared" si="76"/>
        <v>49982.264995858008</v>
      </c>
      <c r="C1430" s="15">
        <f t="shared" si="77"/>
        <v>157.62721343175508</v>
      </c>
    </row>
    <row r="1431" spans="1:3" x14ac:dyDescent="0.4">
      <c r="A1431" s="117">
        <f t="shared" si="75"/>
        <v>3.4260000000000464E-2</v>
      </c>
      <c r="B1431" s="119">
        <f t="shared" si="76"/>
        <v>50139.892209289763</v>
      </c>
      <c r="C1431" s="15">
        <f t="shared" si="77"/>
        <v>158.1225241736538</v>
      </c>
    </row>
    <row r="1432" spans="1:3" x14ac:dyDescent="0.4">
      <c r="A1432" s="117">
        <f t="shared" si="75"/>
        <v>3.4270000000000467E-2</v>
      </c>
      <c r="B1432" s="119">
        <f t="shared" si="76"/>
        <v>50298.014733463417</v>
      </c>
      <c r="C1432" s="15">
        <f t="shared" si="77"/>
        <v>158.61938000409282</v>
      </c>
    </row>
    <row r="1433" spans="1:3" x14ac:dyDescent="0.4">
      <c r="A1433" s="117">
        <f t="shared" ref="A1433:A1496" si="78">A1432+0.00001</f>
        <v>3.428000000000047E-2</v>
      </c>
      <c r="B1433" s="119">
        <f t="shared" si="76"/>
        <v>50456.634113467509</v>
      </c>
      <c r="C1433" s="15">
        <f t="shared" si="77"/>
        <v>159.11778567150759</v>
      </c>
    </row>
    <row r="1434" spans="1:3" x14ac:dyDescent="0.4">
      <c r="A1434" s="117">
        <f t="shared" si="78"/>
        <v>3.4290000000000473E-2</v>
      </c>
      <c r="B1434" s="119">
        <f t="shared" si="76"/>
        <v>50615.751899139017</v>
      </c>
      <c r="C1434" s="15">
        <f t="shared" si="77"/>
        <v>159.6177459381579</v>
      </c>
    </row>
    <row r="1435" spans="1:3" x14ac:dyDescent="0.4">
      <c r="A1435" s="117">
        <f t="shared" si="78"/>
        <v>3.4300000000000476E-2</v>
      </c>
      <c r="B1435" s="119">
        <f t="shared" si="76"/>
        <v>50775.369645077175</v>
      </c>
      <c r="C1435" s="15">
        <f t="shared" si="77"/>
        <v>160.11926558062987</v>
      </c>
    </row>
    <row r="1436" spans="1:3" x14ac:dyDescent="0.4">
      <c r="A1436" s="117">
        <f t="shared" si="78"/>
        <v>3.4310000000000479E-2</v>
      </c>
      <c r="B1436" s="119">
        <f t="shared" si="76"/>
        <v>50935.488910657805</v>
      </c>
      <c r="C1436" s="15">
        <f t="shared" si="77"/>
        <v>160.62234938982147</v>
      </c>
    </row>
    <row r="1437" spans="1:3" x14ac:dyDescent="0.4">
      <c r="A1437" s="117">
        <f t="shared" si="78"/>
        <v>3.4320000000000482E-2</v>
      </c>
      <c r="B1437" s="119">
        <f t="shared" si="76"/>
        <v>51096.111260047626</v>
      </c>
      <c r="C1437" s="15">
        <f t="shared" si="77"/>
        <v>161.12700217073871</v>
      </c>
    </row>
    <row r="1438" spans="1:3" x14ac:dyDescent="0.4">
      <c r="A1438" s="117">
        <f t="shared" si="78"/>
        <v>3.4330000000000485E-2</v>
      </c>
      <c r="B1438" s="119">
        <f t="shared" si="76"/>
        <v>51257.238262218365</v>
      </c>
      <c r="C1438" s="15">
        <f t="shared" si="77"/>
        <v>161.63322874277947</v>
      </c>
    </row>
    <row r="1439" spans="1:3" x14ac:dyDescent="0.4">
      <c r="A1439" s="117">
        <f t="shared" si="78"/>
        <v>3.4340000000000488E-2</v>
      </c>
      <c r="B1439" s="119">
        <f t="shared" si="76"/>
        <v>51418.871490961144</v>
      </c>
      <c r="C1439" s="15">
        <f t="shared" si="77"/>
        <v>162.14103393961705</v>
      </c>
    </row>
    <row r="1440" spans="1:3" x14ac:dyDescent="0.4">
      <c r="A1440" s="117">
        <f t="shared" si="78"/>
        <v>3.4350000000000491E-2</v>
      </c>
      <c r="B1440" s="119">
        <f t="shared" si="76"/>
        <v>51581.012524900761</v>
      </c>
      <c r="C1440" s="15">
        <f t="shared" si="77"/>
        <v>162.6504226093748</v>
      </c>
    </row>
    <row r="1441" spans="1:3" x14ac:dyDescent="0.4">
      <c r="A1441" s="117">
        <f t="shared" si="78"/>
        <v>3.4360000000000494E-2</v>
      </c>
      <c r="B1441" s="119">
        <f t="shared" si="76"/>
        <v>51743.662947510136</v>
      </c>
      <c r="C1441" s="15">
        <f t="shared" si="77"/>
        <v>163.16139961440786</v>
      </c>
    </row>
    <row r="1442" spans="1:3" x14ac:dyDescent="0.4">
      <c r="A1442" s="117">
        <f t="shared" si="78"/>
        <v>3.4370000000000497E-2</v>
      </c>
      <c r="B1442" s="119">
        <f t="shared" si="76"/>
        <v>51906.824347124544</v>
      </c>
      <c r="C1442" s="15">
        <f t="shared" si="77"/>
        <v>163.67396983197978</v>
      </c>
    </row>
    <row r="1443" spans="1:3" x14ac:dyDescent="0.4">
      <c r="A1443" s="117">
        <f t="shared" si="78"/>
        <v>3.43800000000005E-2</v>
      </c>
      <c r="B1443" s="119">
        <f t="shared" si="76"/>
        <v>52070.498316956524</v>
      </c>
      <c r="C1443" s="15">
        <f t="shared" si="77"/>
        <v>164.18813815324393</v>
      </c>
    </row>
    <row r="1444" spans="1:3" x14ac:dyDescent="0.4">
      <c r="A1444" s="117">
        <f t="shared" si="78"/>
        <v>3.4390000000000503E-2</v>
      </c>
      <c r="B1444" s="119">
        <f t="shared" si="76"/>
        <v>52234.686455109768</v>
      </c>
      <c r="C1444" s="15">
        <f t="shared" si="77"/>
        <v>164.70390948427666</v>
      </c>
    </row>
    <row r="1445" spans="1:3" x14ac:dyDescent="0.4">
      <c r="A1445" s="117">
        <f t="shared" si="78"/>
        <v>3.4400000000000507E-2</v>
      </c>
      <c r="B1445" s="119">
        <f t="shared" si="76"/>
        <v>52399.390364594045</v>
      </c>
      <c r="C1445" s="15">
        <f t="shared" si="77"/>
        <v>165.22128874562623</v>
      </c>
    </row>
    <row r="1446" spans="1:3" x14ac:dyDescent="0.4">
      <c r="A1446" s="117">
        <f t="shared" si="78"/>
        <v>3.441000000000051E-2</v>
      </c>
      <c r="B1446" s="119">
        <f t="shared" si="76"/>
        <v>52564.611653339671</v>
      </c>
      <c r="C1446" s="15">
        <f t="shared" si="77"/>
        <v>165.74028087249462</v>
      </c>
    </row>
    <row r="1447" spans="1:3" x14ac:dyDescent="0.4">
      <c r="A1447" s="117">
        <f t="shared" si="78"/>
        <v>3.4420000000000513E-2</v>
      </c>
      <c r="B1447" s="119">
        <f t="shared" si="76"/>
        <v>52730.351934212165</v>
      </c>
      <c r="C1447" s="15">
        <f t="shared" si="77"/>
        <v>166.26089081468672</v>
      </c>
    </row>
    <row r="1448" spans="1:3" x14ac:dyDescent="0.4">
      <c r="A1448" s="117">
        <f t="shared" si="78"/>
        <v>3.4430000000000516E-2</v>
      </c>
      <c r="B1448" s="119">
        <f t="shared" si="76"/>
        <v>52896.612825026852</v>
      </c>
      <c r="C1448" s="15">
        <f t="shared" si="77"/>
        <v>166.78312353671936</v>
      </c>
    </row>
    <row r="1449" spans="1:3" x14ac:dyDescent="0.4">
      <c r="A1449" s="117">
        <f t="shared" si="78"/>
        <v>3.4440000000000519E-2</v>
      </c>
      <c r="B1449" s="119">
        <f t="shared" si="76"/>
        <v>53063.395948563571</v>
      </c>
      <c r="C1449" s="15">
        <f t="shared" si="77"/>
        <v>167.30698401789414</v>
      </c>
    </row>
    <row r="1450" spans="1:3" x14ac:dyDescent="0.4">
      <c r="A1450" s="117">
        <f t="shared" si="78"/>
        <v>3.4450000000000522E-2</v>
      </c>
      <c r="B1450" s="119">
        <f t="shared" si="76"/>
        <v>53230.702932581466</v>
      </c>
      <c r="C1450" s="15">
        <f t="shared" si="77"/>
        <v>167.8324772521155</v>
      </c>
    </row>
    <row r="1451" spans="1:3" x14ac:dyDescent="0.4">
      <c r="A1451" s="117">
        <f t="shared" si="78"/>
        <v>3.4460000000000525E-2</v>
      </c>
      <c r="B1451" s="119">
        <f t="shared" si="76"/>
        <v>53398.535409833581</v>
      </c>
      <c r="C1451" s="15">
        <f t="shared" si="77"/>
        <v>168.35960824857466</v>
      </c>
    </row>
    <row r="1452" spans="1:3" x14ac:dyDescent="0.4">
      <c r="A1452" s="117">
        <f t="shared" si="78"/>
        <v>3.4470000000000528E-2</v>
      </c>
      <c r="B1452" s="119">
        <f t="shared" si="76"/>
        <v>53566.895018082156</v>
      </c>
      <c r="C1452" s="15">
        <f t="shared" si="77"/>
        <v>168.88838203065097</v>
      </c>
    </row>
    <row r="1453" spans="1:3" x14ac:dyDescent="0.4">
      <c r="A1453" s="117">
        <f t="shared" si="78"/>
        <v>3.4480000000000531E-2</v>
      </c>
      <c r="B1453" s="119">
        <f t="shared" si="76"/>
        <v>53735.783400112807</v>
      </c>
      <c r="C1453" s="15">
        <f t="shared" si="77"/>
        <v>169.41880363713426</v>
      </c>
    </row>
    <row r="1454" spans="1:3" x14ac:dyDescent="0.4">
      <c r="A1454" s="117">
        <f t="shared" si="78"/>
        <v>3.4490000000000534E-2</v>
      </c>
      <c r="B1454" s="119">
        <f t="shared" si="76"/>
        <v>53905.202203749941</v>
      </c>
      <c r="C1454" s="15">
        <f t="shared" si="77"/>
        <v>169.9508781215045</v>
      </c>
    </row>
    <row r="1455" spans="1:3" x14ac:dyDescent="0.4">
      <c r="A1455" s="117">
        <f t="shared" si="78"/>
        <v>3.4500000000000537E-2</v>
      </c>
      <c r="B1455" s="119">
        <f t="shared" si="76"/>
        <v>54075.153081871445</v>
      </c>
      <c r="C1455" s="15">
        <f t="shared" si="77"/>
        <v>170.48461055235384</v>
      </c>
    </row>
    <row r="1456" spans="1:3" x14ac:dyDescent="0.4">
      <c r="A1456" s="117">
        <f t="shared" si="78"/>
        <v>3.451000000000054E-2</v>
      </c>
      <c r="B1456" s="119">
        <f t="shared" si="76"/>
        <v>54245.637692423799</v>
      </c>
      <c r="C1456" s="15">
        <f t="shared" si="77"/>
        <v>171.02000601322652</v>
      </c>
    </row>
    <row r="1457" spans="1:3" x14ac:dyDescent="0.4">
      <c r="A1457" s="117">
        <f t="shared" si="78"/>
        <v>3.4520000000000543E-2</v>
      </c>
      <c r="B1457" s="119">
        <f t="shared" si="76"/>
        <v>54416.657698437026</v>
      </c>
      <c r="C1457" s="15">
        <f t="shared" si="77"/>
        <v>171.55706960278621</v>
      </c>
    </row>
    <row r="1458" spans="1:3" x14ac:dyDescent="0.4">
      <c r="A1458" s="117">
        <f t="shared" si="78"/>
        <v>3.4530000000000546E-2</v>
      </c>
      <c r="B1458" s="119">
        <f t="shared" ref="B1458:B1521" si="79">$B$2/(($B$2-1)*EXP(-$A1458*$G$5)+1)</f>
        <v>54588.214768039812</v>
      </c>
      <c r="C1458" s="15">
        <f t="shared" si="77"/>
        <v>172.09580643472145</v>
      </c>
    </row>
    <row r="1459" spans="1:3" x14ac:dyDescent="0.4">
      <c r="A1459" s="117">
        <f t="shared" si="78"/>
        <v>3.4540000000000549E-2</v>
      </c>
      <c r="B1459" s="119">
        <f t="shared" si="79"/>
        <v>54760.310574474533</v>
      </c>
      <c r="C1459" s="15">
        <f t="shared" si="77"/>
        <v>172.63622163786204</v>
      </c>
    </row>
    <row r="1460" spans="1:3" x14ac:dyDescent="0.4">
      <c r="A1460" s="117">
        <f t="shared" si="78"/>
        <v>3.4550000000000552E-2</v>
      </c>
      <c r="B1460" s="119">
        <f t="shared" si="79"/>
        <v>54932.946796112396</v>
      </c>
      <c r="C1460" s="15">
        <f t="shared" si="77"/>
        <v>173.178320356521</v>
      </c>
    </row>
    <row r="1461" spans="1:3" x14ac:dyDescent="0.4">
      <c r="A1461" s="117">
        <f t="shared" si="78"/>
        <v>3.4560000000000556E-2</v>
      </c>
      <c r="B1461" s="119">
        <f t="shared" si="79"/>
        <v>55106.125116468917</v>
      </c>
      <c r="C1461" s="15">
        <f t="shared" si="77"/>
        <v>173.72210774976702</v>
      </c>
    </row>
    <row r="1462" spans="1:3" x14ac:dyDescent="0.4">
      <c r="A1462" s="117">
        <f t="shared" si="78"/>
        <v>3.4570000000000559E-2</v>
      </c>
      <c r="B1462" s="119">
        <f t="shared" si="79"/>
        <v>55279.847224218684</v>
      </c>
      <c r="C1462" s="15">
        <f t="shared" si="77"/>
        <v>174.26758899223933</v>
      </c>
    </row>
    <row r="1463" spans="1:3" x14ac:dyDescent="0.4">
      <c r="A1463" s="117">
        <f t="shared" si="78"/>
        <v>3.4580000000000562E-2</v>
      </c>
      <c r="B1463" s="119">
        <f t="shared" si="79"/>
        <v>55454.114813210923</v>
      </c>
      <c r="C1463" s="15">
        <f t="shared" si="77"/>
        <v>174.81476927383483</v>
      </c>
    </row>
    <row r="1464" spans="1:3" x14ac:dyDescent="0.4">
      <c r="A1464" s="117">
        <f t="shared" si="78"/>
        <v>3.4590000000000565E-2</v>
      </c>
      <c r="B1464" s="119">
        <f t="shared" si="79"/>
        <v>55628.929582484758</v>
      </c>
      <c r="C1464" s="15">
        <f t="shared" si="77"/>
        <v>175.36365379978088</v>
      </c>
    </row>
    <row r="1465" spans="1:3" x14ac:dyDescent="0.4">
      <c r="A1465" s="117">
        <f t="shared" si="78"/>
        <v>3.4600000000000568E-2</v>
      </c>
      <c r="B1465" s="119">
        <f t="shared" si="79"/>
        <v>55804.293236284539</v>
      </c>
      <c r="C1465" s="15">
        <f t="shared" si="77"/>
        <v>175.91424779072986</v>
      </c>
    </row>
    <row r="1466" spans="1:3" x14ac:dyDescent="0.4">
      <c r="A1466" s="117">
        <f t="shared" si="78"/>
        <v>3.4610000000000571E-2</v>
      </c>
      <c r="B1466" s="119">
        <f t="shared" si="79"/>
        <v>55980.207484075268</v>
      </c>
      <c r="C1466" s="15">
        <f t="shared" si="77"/>
        <v>176.46655648276646</v>
      </c>
    </row>
    <row r="1467" spans="1:3" x14ac:dyDescent="0.4">
      <c r="A1467" s="117">
        <f t="shared" si="78"/>
        <v>3.4620000000000574E-2</v>
      </c>
      <c r="B1467" s="119">
        <f t="shared" si="79"/>
        <v>56156.674040558035</v>
      </c>
      <c r="C1467" s="15">
        <f t="shared" si="77"/>
        <v>177.02058512745134</v>
      </c>
    </row>
    <row r="1468" spans="1:3" x14ac:dyDescent="0.4">
      <c r="A1468" s="117">
        <f t="shared" si="78"/>
        <v>3.4630000000000577E-2</v>
      </c>
      <c r="B1468" s="119">
        <f t="shared" si="79"/>
        <v>56333.694625685486</v>
      </c>
      <c r="C1468" s="15">
        <f t="shared" si="77"/>
        <v>177.57633899175562</v>
      </c>
    </row>
    <row r="1469" spans="1:3" x14ac:dyDescent="0.4">
      <c r="A1469" s="117">
        <f t="shared" si="78"/>
        <v>3.464000000000058E-2</v>
      </c>
      <c r="B1469" s="119">
        <f t="shared" si="79"/>
        <v>56511.270964677242</v>
      </c>
      <c r="C1469" s="15">
        <f t="shared" si="77"/>
        <v>178.13382335865754</v>
      </c>
    </row>
    <row r="1470" spans="1:3" x14ac:dyDescent="0.4">
      <c r="A1470" s="117">
        <f t="shared" si="78"/>
        <v>3.4650000000000583E-2</v>
      </c>
      <c r="B1470" s="119">
        <f t="shared" si="79"/>
        <v>56689.404788035899</v>
      </c>
      <c r="C1470" s="15">
        <f t="shared" si="77"/>
        <v>178.69304352610925</v>
      </c>
    </row>
    <row r="1471" spans="1:3" x14ac:dyDescent="0.4">
      <c r="A1471" s="117">
        <f t="shared" si="78"/>
        <v>3.4660000000000586E-2</v>
      </c>
      <c r="B1471" s="119">
        <f t="shared" si="79"/>
        <v>56868.097831562009</v>
      </c>
      <c r="C1471" s="15">
        <f t="shared" si="77"/>
        <v>179.2540048080773</v>
      </c>
    </row>
    <row r="1472" spans="1:3" x14ac:dyDescent="0.4">
      <c r="A1472" s="117">
        <f t="shared" si="78"/>
        <v>3.4670000000000589E-2</v>
      </c>
      <c r="B1472" s="119">
        <f t="shared" si="79"/>
        <v>57047.351836370086</v>
      </c>
      <c r="C1472" s="15">
        <f t="shared" si="77"/>
        <v>179.81671253423701</v>
      </c>
    </row>
    <row r="1473" spans="1:3" x14ac:dyDescent="0.4">
      <c r="A1473" s="117">
        <f t="shared" si="78"/>
        <v>3.4680000000000592E-2</v>
      </c>
      <c r="B1473" s="119">
        <f t="shared" si="79"/>
        <v>57227.168548904323</v>
      </c>
      <c r="C1473" s="15">
        <f t="shared" si="77"/>
        <v>180.38117204989976</v>
      </c>
    </row>
    <row r="1474" spans="1:3" x14ac:dyDescent="0.4">
      <c r="A1474" s="117">
        <f t="shared" si="78"/>
        <v>3.4690000000000595E-2</v>
      </c>
      <c r="B1474" s="119">
        <f t="shared" si="79"/>
        <v>57407.549720954223</v>
      </c>
      <c r="C1474" s="15">
        <f t="shared" si="77"/>
        <v>180.94738871618028</v>
      </c>
    </row>
    <row r="1475" spans="1:3" x14ac:dyDescent="0.4">
      <c r="A1475" s="117">
        <f t="shared" si="78"/>
        <v>3.4700000000000598E-2</v>
      </c>
      <c r="B1475" s="119">
        <f t="shared" si="79"/>
        <v>57588.497109670403</v>
      </c>
      <c r="C1475" s="15">
        <f t="shared" si="77"/>
        <v>181.51536791001126</v>
      </c>
    </row>
    <row r="1476" spans="1:3" x14ac:dyDescent="0.4">
      <c r="A1476" s="117">
        <f t="shared" si="78"/>
        <v>3.4710000000000601E-2</v>
      </c>
      <c r="B1476" s="119">
        <f t="shared" si="79"/>
        <v>57770.012477580414</v>
      </c>
      <c r="C1476" s="15">
        <f t="shared" si="77"/>
        <v>182.08511502423062</v>
      </c>
    </row>
    <row r="1477" spans="1:3" x14ac:dyDescent="0.4">
      <c r="A1477" s="117">
        <f t="shared" si="78"/>
        <v>3.4720000000000605E-2</v>
      </c>
      <c r="B1477" s="119">
        <f t="shared" si="79"/>
        <v>57952.097592604645</v>
      </c>
      <c r="C1477" s="15">
        <f t="shared" ref="C1477:C1540" si="80">B1478-B1477</f>
        <v>182.65663546742871</v>
      </c>
    </row>
    <row r="1478" spans="1:3" x14ac:dyDescent="0.4">
      <c r="A1478" s="117">
        <f t="shared" si="78"/>
        <v>3.4730000000000608E-2</v>
      </c>
      <c r="B1478" s="119">
        <f t="shared" si="79"/>
        <v>58134.754228072074</v>
      </c>
      <c r="C1478" s="15">
        <f t="shared" si="80"/>
        <v>183.22993466459593</v>
      </c>
    </row>
    <row r="1479" spans="1:3" x14ac:dyDescent="0.4">
      <c r="A1479" s="117">
        <f t="shared" si="78"/>
        <v>3.4740000000000611E-2</v>
      </c>
      <c r="B1479" s="119">
        <f t="shared" si="79"/>
        <v>58317.98416273667</v>
      </c>
      <c r="C1479" s="15">
        <f t="shared" si="80"/>
        <v>183.80501805608219</v>
      </c>
    </row>
    <row r="1480" spans="1:3" x14ac:dyDescent="0.4">
      <c r="A1480" s="117">
        <f t="shared" si="78"/>
        <v>3.4750000000000614E-2</v>
      </c>
      <c r="B1480" s="119">
        <f t="shared" si="79"/>
        <v>58501.789180792752</v>
      </c>
      <c r="C1480" s="15">
        <f t="shared" si="80"/>
        <v>184.38189109865925</v>
      </c>
    </row>
    <row r="1481" spans="1:3" x14ac:dyDescent="0.4">
      <c r="A1481" s="117">
        <f t="shared" si="78"/>
        <v>3.4760000000000617E-2</v>
      </c>
      <c r="B1481" s="119">
        <f t="shared" si="79"/>
        <v>58686.171071891411</v>
      </c>
      <c r="C1481" s="15">
        <f t="shared" si="80"/>
        <v>184.96055926515692</v>
      </c>
    </row>
    <row r="1482" spans="1:3" x14ac:dyDescent="0.4">
      <c r="A1482" s="117">
        <f t="shared" si="78"/>
        <v>3.477000000000062E-2</v>
      </c>
      <c r="B1482" s="119">
        <f t="shared" si="79"/>
        <v>58871.131631156568</v>
      </c>
      <c r="C1482" s="15">
        <f t="shared" si="80"/>
        <v>185.54102804446302</v>
      </c>
    </row>
    <row r="1483" spans="1:3" x14ac:dyDescent="0.4">
      <c r="A1483" s="117">
        <f t="shared" si="78"/>
        <v>3.4780000000000623E-2</v>
      </c>
      <c r="B1483" s="119">
        <f t="shared" si="79"/>
        <v>59056.672659201031</v>
      </c>
      <c r="C1483" s="15">
        <f t="shared" si="80"/>
        <v>186.1233029416253</v>
      </c>
    </row>
    <row r="1484" spans="1:3" x14ac:dyDescent="0.4">
      <c r="A1484" s="117">
        <f t="shared" si="78"/>
        <v>3.4790000000000626E-2</v>
      </c>
      <c r="B1484" s="119">
        <f t="shared" si="79"/>
        <v>59242.795962142656</v>
      </c>
      <c r="C1484" s="15">
        <f t="shared" si="80"/>
        <v>186.70738947795326</v>
      </c>
    </row>
    <row r="1485" spans="1:3" x14ac:dyDescent="0.4">
      <c r="A1485" s="117">
        <f t="shared" si="78"/>
        <v>3.4800000000000629E-2</v>
      </c>
      <c r="B1485" s="119">
        <f t="shared" si="79"/>
        <v>59429.503351620609</v>
      </c>
      <c r="C1485" s="15">
        <f t="shared" si="80"/>
        <v>187.29329319099634</v>
      </c>
    </row>
    <row r="1486" spans="1:3" x14ac:dyDescent="0.4">
      <c r="A1486" s="117">
        <f t="shared" si="78"/>
        <v>3.4810000000000632E-2</v>
      </c>
      <c r="B1486" s="119">
        <f t="shared" si="79"/>
        <v>59616.796644811606</v>
      </c>
      <c r="C1486" s="15">
        <f t="shared" si="80"/>
        <v>187.88101963446388</v>
      </c>
    </row>
    <row r="1487" spans="1:3" x14ac:dyDescent="0.4">
      <c r="A1487" s="117">
        <f t="shared" si="78"/>
        <v>3.4820000000000635E-2</v>
      </c>
      <c r="B1487" s="119">
        <f t="shared" si="79"/>
        <v>59804.67766444607</v>
      </c>
      <c r="C1487" s="15">
        <f t="shared" si="80"/>
        <v>188.4705743788727</v>
      </c>
    </row>
    <row r="1488" spans="1:3" x14ac:dyDescent="0.4">
      <c r="A1488" s="117">
        <f t="shared" si="78"/>
        <v>3.4830000000000638E-2</v>
      </c>
      <c r="B1488" s="119">
        <f t="shared" si="79"/>
        <v>59993.148238824942</v>
      </c>
      <c r="C1488" s="15">
        <f t="shared" si="80"/>
        <v>189.06196301049931</v>
      </c>
    </row>
    <row r="1489" spans="1:3" x14ac:dyDescent="0.4">
      <c r="A1489" s="117">
        <f t="shared" si="78"/>
        <v>3.4840000000000641E-2</v>
      </c>
      <c r="B1489" s="119">
        <f t="shared" si="79"/>
        <v>60182.210201835442</v>
      </c>
      <c r="C1489" s="15">
        <f t="shared" si="80"/>
        <v>189.65519113240589</v>
      </c>
    </row>
    <row r="1490" spans="1:3" x14ac:dyDescent="0.4">
      <c r="A1490" s="117">
        <f t="shared" si="78"/>
        <v>3.4850000000000644E-2</v>
      </c>
      <c r="B1490" s="119">
        <f t="shared" si="79"/>
        <v>60371.865392967848</v>
      </c>
      <c r="C1490" s="15">
        <f t="shared" si="80"/>
        <v>190.25026436411281</v>
      </c>
    </row>
    <row r="1491" spans="1:3" x14ac:dyDescent="0.4">
      <c r="A1491" s="117">
        <f t="shared" si="78"/>
        <v>3.4860000000000647E-2</v>
      </c>
      <c r="B1491" s="119">
        <f t="shared" si="79"/>
        <v>60562.11565733196</v>
      </c>
      <c r="C1491" s="15">
        <f t="shared" si="80"/>
        <v>190.84718834160594</v>
      </c>
    </row>
    <row r="1492" spans="1:3" x14ac:dyDescent="0.4">
      <c r="A1492" s="117">
        <f t="shared" si="78"/>
        <v>3.487000000000065E-2</v>
      </c>
      <c r="B1492" s="119">
        <f t="shared" si="79"/>
        <v>60752.962845673566</v>
      </c>
      <c r="C1492" s="15">
        <f t="shared" si="80"/>
        <v>191.44596871743124</v>
      </c>
    </row>
    <row r="1493" spans="1:3" x14ac:dyDescent="0.4">
      <c r="A1493" s="117">
        <f t="shared" si="78"/>
        <v>3.4880000000000654E-2</v>
      </c>
      <c r="B1493" s="119">
        <f t="shared" si="79"/>
        <v>60944.408814390998</v>
      </c>
      <c r="C1493" s="15">
        <f t="shared" si="80"/>
        <v>192.04661116082571</v>
      </c>
    </row>
    <row r="1494" spans="1:3" x14ac:dyDescent="0.4">
      <c r="A1494" s="117">
        <f t="shared" si="78"/>
        <v>3.4890000000000657E-2</v>
      </c>
      <c r="B1494" s="119">
        <f t="shared" si="79"/>
        <v>61136.455425551823</v>
      </c>
      <c r="C1494" s="15">
        <f t="shared" si="80"/>
        <v>192.64912135755003</v>
      </c>
    </row>
    <row r="1495" spans="1:3" x14ac:dyDescent="0.4">
      <c r="A1495" s="117">
        <f t="shared" si="78"/>
        <v>3.490000000000066E-2</v>
      </c>
      <c r="B1495" s="119">
        <f t="shared" si="79"/>
        <v>61329.104546909373</v>
      </c>
      <c r="C1495" s="15">
        <f t="shared" si="80"/>
        <v>193.25350501007051</v>
      </c>
    </row>
    <row r="1496" spans="1:3" x14ac:dyDescent="0.4">
      <c r="A1496" s="117">
        <f t="shared" si="78"/>
        <v>3.4910000000000663E-2</v>
      </c>
      <c r="B1496" s="119">
        <f t="shared" si="79"/>
        <v>61522.358051919444</v>
      </c>
      <c r="C1496" s="15">
        <f t="shared" si="80"/>
        <v>193.85976783795195</v>
      </c>
    </row>
    <row r="1497" spans="1:3" x14ac:dyDescent="0.4">
      <c r="A1497" s="117">
        <f t="shared" ref="A1497:A1560" si="81">A1496+0.00001</f>
        <v>3.4920000000000666E-2</v>
      </c>
      <c r="B1497" s="119">
        <f t="shared" si="79"/>
        <v>61716.217819757396</v>
      </c>
      <c r="C1497" s="15">
        <f t="shared" si="80"/>
        <v>194.46791557696997</v>
      </c>
    </row>
    <row r="1498" spans="1:3" x14ac:dyDescent="0.4">
      <c r="A1498" s="117">
        <f t="shared" si="81"/>
        <v>3.4930000000000669E-2</v>
      </c>
      <c r="B1498" s="119">
        <f t="shared" si="79"/>
        <v>61910.685735334366</v>
      </c>
      <c r="C1498" s="15">
        <f t="shared" si="80"/>
        <v>195.07795398008602</v>
      </c>
    </row>
    <row r="1499" spans="1:3" x14ac:dyDescent="0.4">
      <c r="A1499" s="117">
        <f t="shared" si="81"/>
        <v>3.4940000000000672E-2</v>
      </c>
      <c r="B1499" s="119">
        <f t="shared" si="79"/>
        <v>62105.763689314452</v>
      </c>
      <c r="C1499" s="15">
        <f t="shared" si="80"/>
        <v>195.68988881709811</v>
      </c>
    </row>
    <row r="1500" spans="1:3" x14ac:dyDescent="0.4">
      <c r="A1500" s="117">
        <f t="shared" si="81"/>
        <v>3.4950000000000675E-2</v>
      </c>
      <c r="B1500" s="119">
        <f t="shared" si="79"/>
        <v>62301.45357813155</v>
      </c>
      <c r="C1500" s="15">
        <f t="shared" si="80"/>
        <v>196.30372587468446</v>
      </c>
    </row>
    <row r="1501" spans="1:3" x14ac:dyDescent="0.4">
      <c r="A1501" s="117">
        <f t="shared" si="81"/>
        <v>3.4960000000000678E-2</v>
      </c>
      <c r="B1501" s="119">
        <f t="shared" si="79"/>
        <v>62497.757304006234</v>
      </c>
      <c r="C1501" s="15">
        <f t="shared" si="80"/>
        <v>196.91947095654905</v>
      </c>
    </row>
    <row r="1502" spans="1:3" x14ac:dyDescent="0.4">
      <c r="A1502" s="117">
        <f t="shared" si="81"/>
        <v>3.4970000000000681E-2</v>
      </c>
      <c r="B1502" s="119">
        <f t="shared" si="79"/>
        <v>62694.676774962783</v>
      </c>
      <c r="C1502" s="15">
        <f t="shared" si="80"/>
        <v>197.53712988333427</v>
      </c>
    </row>
    <row r="1503" spans="1:3" x14ac:dyDescent="0.4">
      <c r="A1503" s="117">
        <f t="shared" si="81"/>
        <v>3.4980000000000684E-2</v>
      </c>
      <c r="B1503" s="119">
        <f t="shared" si="79"/>
        <v>62892.213904846118</v>
      </c>
      <c r="C1503" s="15">
        <f t="shared" si="80"/>
        <v>198.15670849280286</v>
      </c>
    </row>
    <row r="1504" spans="1:3" x14ac:dyDescent="0.4">
      <c r="A1504" s="117">
        <f t="shared" si="81"/>
        <v>3.4990000000000687E-2</v>
      </c>
      <c r="B1504" s="119">
        <f t="shared" si="79"/>
        <v>63090.370613338921</v>
      </c>
      <c r="C1504" s="15">
        <f t="shared" si="80"/>
        <v>198.77821263977239</v>
      </c>
    </row>
    <row r="1505" spans="1:3" x14ac:dyDescent="0.4">
      <c r="A1505" s="117">
        <f t="shared" si="81"/>
        <v>3.500000000000069E-2</v>
      </c>
      <c r="B1505" s="119">
        <f t="shared" si="79"/>
        <v>63289.148825978693</v>
      </c>
      <c r="C1505" s="15">
        <f t="shared" si="80"/>
        <v>199.40164819617348</v>
      </c>
    </row>
    <row r="1506" spans="1:3" x14ac:dyDescent="0.4">
      <c r="A1506" s="117">
        <f t="shared" si="81"/>
        <v>3.5010000000000693E-2</v>
      </c>
      <c r="B1506" s="119">
        <f t="shared" si="79"/>
        <v>63488.550474174866</v>
      </c>
      <c r="C1506" s="15">
        <f t="shared" si="80"/>
        <v>200.02702105149365</v>
      </c>
    </row>
    <row r="1507" spans="1:3" x14ac:dyDescent="0.4">
      <c r="A1507" s="117">
        <f t="shared" si="81"/>
        <v>3.5020000000000696E-2</v>
      </c>
      <c r="B1507" s="119">
        <f t="shared" si="79"/>
        <v>63688.57749522636</v>
      </c>
      <c r="C1507" s="15">
        <f t="shared" si="80"/>
        <v>200.65433711186051</v>
      </c>
    </row>
    <row r="1508" spans="1:3" x14ac:dyDescent="0.4">
      <c r="A1508" s="117">
        <f t="shared" si="81"/>
        <v>3.5030000000000699E-2</v>
      </c>
      <c r="B1508" s="119">
        <f t="shared" si="79"/>
        <v>63889.231832338221</v>
      </c>
      <c r="C1508" s="15">
        <f t="shared" si="80"/>
        <v>201.28360230110411</v>
      </c>
    </row>
    <row r="1509" spans="1:3" x14ac:dyDescent="0.4">
      <c r="A1509" s="117">
        <f t="shared" si="81"/>
        <v>3.5040000000000703E-2</v>
      </c>
      <c r="B1509" s="119">
        <f t="shared" si="79"/>
        <v>64090.515434639325</v>
      </c>
      <c r="C1509" s="15">
        <f t="shared" si="80"/>
        <v>201.91482256029121</v>
      </c>
    </row>
    <row r="1510" spans="1:3" x14ac:dyDescent="0.4">
      <c r="A1510" s="117">
        <f t="shared" si="81"/>
        <v>3.5050000000000706E-2</v>
      </c>
      <c r="B1510" s="119">
        <f t="shared" si="79"/>
        <v>64292.430257199616</v>
      </c>
      <c r="C1510" s="15">
        <f t="shared" si="80"/>
        <v>202.5480038478272</v>
      </c>
    </row>
    <row r="1511" spans="1:3" x14ac:dyDescent="0.4">
      <c r="A1511" s="117">
        <f t="shared" si="81"/>
        <v>3.5060000000000709E-2</v>
      </c>
      <c r="B1511" s="119">
        <f t="shared" si="79"/>
        <v>64494.978261047443</v>
      </c>
      <c r="C1511" s="15">
        <f t="shared" si="80"/>
        <v>203.18315213964524</v>
      </c>
    </row>
    <row r="1512" spans="1:3" x14ac:dyDescent="0.4">
      <c r="A1512" s="117">
        <f t="shared" si="81"/>
        <v>3.5070000000000712E-2</v>
      </c>
      <c r="B1512" s="119">
        <f t="shared" si="79"/>
        <v>64698.161413187088</v>
      </c>
      <c r="C1512" s="15">
        <f t="shared" si="80"/>
        <v>203.82027342905349</v>
      </c>
    </row>
    <row r="1513" spans="1:3" x14ac:dyDescent="0.4">
      <c r="A1513" s="117">
        <f t="shared" si="81"/>
        <v>3.5080000000000715E-2</v>
      </c>
      <c r="B1513" s="119">
        <f t="shared" si="79"/>
        <v>64901.981686616142</v>
      </c>
      <c r="C1513" s="15">
        <f t="shared" si="80"/>
        <v>204.45937372688059</v>
      </c>
    </row>
    <row r="1514" spans="1:3" x14ac:dyDescent="0.4">
      <c r="A1514" s="117">
        <f t="shared" si="81"/>
        <v>3.5090000000000718E-2</v>
      </c>
      <c r="B1514" s="119">
        <f t="shared" si="79"/>
        <v>65106.441060343022</v>
      </c>
      <c r="C1514" s="15">
        <f t="shared" si="80"/>
        <v>205.10045906148298</v>
      </c>
    </row>
    <row r="1515" spans="1:3" x14ac:dyDescent="0.4">
      <c r="A1515" s="117">
        <f t="shared" si="81"/>
        <v>3.5100000000000721E-2</v>
      </c>
      <c r="B1515" s="119">
        <f t="shared" si="79"/>
        <v>65311.541519404505</v>
      </c>
      <c r="C1515" s="15">
        <f t="shared" si="80"/>
        <v>205.74353547923238</v>
      </c>
    </row>
    <row r="1516" spans="1:3" x14ac:dyDescent="0.4">
      <c r="A1516" s="117">
        <f t="shared" si="81"/>
        <v>3.5110000000000724E-2</v>
      </c>
      <c r="B1516" s="119">
        <f t="shared" si="79"/>
        <v>65517.285054883738</v>
      </c>
      <c r="C1516" s="15">
        <f t="shared" si="80"/>
        <v>206.3886090435044</v>
      </c>
    </row>
    <row r="1517" spans="1:3" x14ac:dyDescent="0.4">
      <c r="A1517" s="117">
        <f t="shared" si="81"/>
        <v>3.5120000000000727E-2</v>
      </c>
      <c r="B1517" s="119">
        <f t="shared" si="79"/>
        <v>65723.673663927242</v>
      </c>
      <c r="C1517" s="15">
        <f t="shared" si="80"/>
        <v>207.03568583576998</v>
      </c>
    </row>
    <row r="1518" spans="1:3" x14ac:dyDescent="0.4">
      <c r="A1518" s="117">
        <f t="shared" si="81"/>
        <v>3.513000000000073E-2</v>
      </c>
      <c r="B1518" s="119">
        <f t="shared" si="79"/>
        <v>65930.709349763012</v>
      </c>
      <c r="C1518" s="15">
        <f t="shared" si="80"/>
        <v>207.68477195523155</v>
      </c>
    </row>
    <row r="1519" spans="1:3" x14ac:dyDescent="0.4">
      <c r="A1519" s="117">
        <f t="shared" si="81"/>
        <v>3.5140000000000733E-2</v>
      </c>
      <c r="B1519" s="119">
        <f t="shared" si="79"/>
        <v>66138.394121718244</v>
      </c>
      <c r="C1519" s="15">
        <f t="shared" si="80"/>
        <v>208.33587351883762</v>
      </c>
    </row>
    <row r="1520" spans="1:3" x14ac:dyDescent="0.4">
      <c r="A1520" s="117">
        <f t="shared" si="81"/>
        <v>3.5150000000000736E-2</v>
      </c>
      <c r="B1520" s="119">
        <f t="shared" si="79"/>
        <v>66346.729995237081</v>
      </c>
      <c r="C1520" s="15">
        <f t="shared" si="80"/>
        <v>208.98899666138459</v>
      </c>
    </row>
    <row r="1521" spans="1:3" x14ac:dyDescent="0.4">
      <c r="A1521" s="117">
        <f t="shared" si="81"/>
        <v>3.5160000000000739E-2</v>
      </c>
      <c r="B1521" s="119">
        <f t="shared" si="79"/>
        <v>66555.718991898466</v>
      </c>
      <c r="C1521" s="15">
        <f t="shared" si="80"/>
        <v>209.64414753558231</v>
      </c>
    </row>
    <row r="1522" spans="1:3" x14ac:dyDescent="0.4">
      <c r="A1522" s="117">
        <f t="shared" si="81"/>
        <v>3.5170000000000742E-2</v>
      </c>
      <c r="B1522" s="119">
        <f t="shared" ref="B1522:B1585" si="82">$B$2/(($B$2-1)*EXP(-$A1522*$G$5)+1)</f>
        <v>66765.363139434048</v>
      </c>
      <c r="C1522" s="15">
        <f t="shared" si="80"/>
        <v>210.30133231206855</v>
      </c>
    </row>
    <row r="1523" spans="1:3" x14ac:dyDescent="0.4">
      <c r="A1523" s="117">
        <f t="shared" si="81"/>
        <v>3.5180000000000745E-2</v>
      </c>
      <c r="B1523" s="119">
        <f t="shared" si="82"/>
        <v>66975.664471746117</v>
      </c>
      <c r="C1523" s="15">
        <f t="shared" si="80"/>
        <v>210.96055717933632</v>
      </c>
    </row>
    <row r="1524" spans="1:3" x14ac:dyDescent="0.4">
      <c r="A1524" s="117">
        <f t="shared" si="81"/>
        <v>3.5190000000000748E-2</v>
      </c>
      <c r="B1524" s="119">
        <f t="shared" si="82"/>
        <v>67186.625028925453</v>
      </c>
      <c r="C1524" s="15">
        <f t="shared" si="80"/>
        <v>211.62182834443229</v>
      </c>
    </row>
    <row r="1525" spans="1:3" x14ac:dyDescent="0.4">
      <c r="A1525" s="117">
        <f t="shared" si="81"/>
        <v>3.5200000000000752E-2</v>
      </c>
      <c r="B1525" s="119">
        <f t="shared" si="82"/>
        <v>67398.246857269885</v>
      </c>
      <c r="C1525" s="15">
        <f t="shared" si="80"/>
        <v>212.28515203176357</v>
      </c>
    </row>
    <row r="1526" spans="1:3" x14ac:dyDescent="0.4">
      <c r="A1526" s="117">
        <f t="shared" si="81"/>
        <v>3.5210000000000755E-2</v>
      </c>
      <c r="B1526" s="119">
        <f t="shared" si="82"/>
        <v>67610.532009301649</v>
      </c>
      <c r="C1526" s="15">
        <f t="shared" si="80"/>
        <v>212.95053448427643</v>
      </c>
    </row>
    <row r="1527" spans="1:3" x14ac:dyDescent="0.4">
      <c r="A1527" s="117">
        <f t="shared" si="81"/>
        <v>3.5220000000000758E-2</v>
      </c>
      <c r="B1527" s="119">
        <f t="shared" si="82"/>
        <v>67823.482543785925</v>
      </c>
      <c r="C1527" s="15">
        <f t="shared" si="80"/>
        <v>213.61798196307791</v>
      </c>
    </row>
    <row r="1528" spans="1:3" x14ac:dyDescent="0.4">
      <c r="A1528" s="117">
        <f t="shared" si="81"/>
        <v>3.5230000000000761E-2</v>
      </c>
      <c r="B1528" s="119">
        <f t="shared" si="82"/>
        <v>68037.100525749003</v>
      </c>
      <c r="C1528" s="15">
        <f t="shared" si="80"/>
        <v>214.28750074745039</v>
      </c>
    </row>
    <row r="1529" spans="1:3" x14ac:dyDescent="0.4">
      <c r="A1529" s="117">
        <f t="shared" si="81"/>
        <v>3.5240000000000764E-2</v>
      </c>
      <c r="B1529" s="119">
        <f t="shared" si="82"/>
        <v>68251.388026496454</v>
      </c>
      <c r="C1529" s="15">
        <f t="shared" si="80"/>
        <v>214.95909713489527</v>
      </c>
    </row>
    <row r="1530" spans="1:3" x14ac:dyDescent="0.4">
      <c r="A1530" s="117">
        <f t="shared" si="81"/>
        <v>3.5250000000000767E-2</v>
      </c>
      <c r="B1530" s="119">
        <f t="shared" si="82"/>
        <v>68466.347123631349</v>
      </c>
      <c r="C1530" s="15">
        <f t="shared" si="80"/>
        <v>215.63277744139486</v>
      </c>
    </row>
    <row r="1531" spans="1:3" x14ac:dyDescent="0.4">
      <c r="A1531" s="117">
        <f t="shared" si="81"/>
        <v>3.526000000000077E-2</v>
      </c>
      <c r="B1531" s="119">
        <f t="shared" si="82"/>
        <v>68681.979901072744</v>
      </c>
      <c r="C1531" s="15">
        <f t="shared" si="80"/>
        <v>216.30854800110683</v>
      </c>
    </row>
    <row r="1532" spans="1:3" x14ac:dyDescent="0.4">
      <c r="A1532" s="117">
        <f t="shared" si="81"/>
        <v>3.5270000000000773E-2</v>
      </c>
      <c r="B1532" s="119">
        <f t="shared" si="82"/>
        <v>68898.288449073851</v>
      </c>
      <c r="C1532" s="15">
        <f t="shared" si="80"/>
        <v>216.98641516664065</v>
      </c>
    </row>
    <row r="1533" spans="1:3" x14ac:dyDescent="0.4">
      <c r="A1533" s="117">
        <f t="shared" si="81"/>
        <v>3.5280000000000776E-2</v>
      </c>
      <c r="B1533" s="119">
        <f t="shared" si="82"/>
        <v>69115.274864240491</v>
      </c>
      <c r="C1533" s="15">
        <f t="shared" si="80"/>
        <v>217.66638530949422</v>
      </c>
    </row>
    <row r="1534" spans="1:3" x14ac:dyDescent="0.4">
      <c r="A1534" s="117">
        <f t="shared" si="81"/>
        <v>3.5290000000000779E-2</v>
      </c>
      <c r="B1534" s="119">
        <f t="shared" si="82"/>
        <v>69332.941249549986</v>
      </c>
      <c r="C1534" s="15">
        <f t="shared" si="80"/>
        <v>218.34846481890418</v>
      </c>
    </row>
    <row r="1535" spans="1:3" x14ac:dyDescent="0.4">
      <c r="A1535" s="117">
        <f t="shared" si="81"/>
        <v>3.5300000000000782E-2</v>
      </c>
      <c r="B1535" s="119">
        <f t="shared" si="82"/>
        <v>69551.28971436889</v>
      </c>
      <c r="C1535" s="15">
        <f t="shared" si="80"/>
        <v>219.03266010328662</v>
      </c>
    </row>
    <row r="1536" spans="1:3" x14ac:dyDescent="0.4">
      <c r="A1536" s="117">
        <f t="shared" si="81"/>
        <v>3.5310000000000785E-2</v>
      </c>
      <c r="B1536" s="119">
        <f t="shared" si="82"/>
        <v>69770.322374472176</v>
      </c>
      <c r="C1536" s="15">
        <f t="shared" si="80"/>
        <v>219.71897758939303</v>
      </c>
    </row>
    <row r="1537" spans="1:3" x14ac:dyDescent="0.4">
      <c r="A1537" s="117">
        <f t="shared" si="81"/>
        <v>3.5320000000000788E-2</v>
      </c>
      <c r="B1537" s="119">
        <f t="shared" si="82"/>
        <v>69990.041352061569</v>
      </c>
      <c r="C1537" s="15">
        <f t="shared" si="80"/>
        <v>220.407423722776</v>
      </c>
    </row>
    <row r="1538" spans="1:3" x14ac:dyDescent="0.4">
      <c r="A1538" s="117">
        <f t="shared" si="81"/>
        <v>3.5330000000000791E-2</v>
      </c>
      <c r="B1538" s="119">
        <f t="shared" si="82"/>
        <v>70210.448775784345</v>
      </c>
      <c r="C1538" s="15">
        <f t="shared" si="80"/>
        <v>221.09800496758544</v>
      </c>
    </row>
    <row r="1539" spans="1:3" x14ac:dyDescent="0.4">
      <c r="A1539" s="117">
        <f t="shared" si="81"/>
        <v>3.5340000000000794E-2</v>
      </c>
      <c r="B1539" s="119">
        <f t="shared" si="82"/>
        <v>70431.546780751931</v>
      </c>
      <c r="C1539" s="15">
        <f t="shared" si="80"/>
        <v>221.79072780681599</v>
      </c>
    </row>
    <row r="1540" spans="1:3" x14ac:dyDescent="0.4">
      <c r="A1540" s="117">
        <f t="shared" si="81"/>
        <v>3.5350000000000797E-2</v>
      </c>
      <c r="B1540" s="119">
        <f t="shared" si="82"/>
        <v>70653.337508558747</v>
      </c>
      <c r="C1540" s="15">
        <f t="shared" si="80"/>
        <v>222.48559874221974</v>
      </c>
    </row>
    <row r="1541" spans="1:3" x14ac:dyDescent="0.4">
      <c r="A1541" s="117">
        <f t="shared" si="81"/>
        <v>3.5360000000000801E-2</v>
      </c>
      <c r="B1541" s="119">
        <f t="shared" si="82"/>
        <v>70875.823107300967</v>
      </c>
      <c r="C1541" s="15">
        <f t="shared" ref="C1541:C1604" si="83">B1542-B1541</f>
        <v>223.18262429427705</v>
      </c>
    </row>
    <row r="1542" spans="1:3" x14ac:dyDescent="0.4">
      <c r="A1542" s="117">
        <f t="shared" si="81"/>
        <v>3.5370000000000804E-2</v>
      </c>
      <c r="B1542" s="119">
        <f t="shared" si="82"/>
        <v>71099.005731595244</v>
      </c>
      <c r="C1542" s="15">
        <f t="shared" si="83"/>
        <v>223.88181100290967</v>
      </c>
    </row>
    <row r="1543" spans="1:3" x14ac:dyDescent="0.4">
      <c r="A1543" s="117">
        <f t="shared" si="81"/>
        <v>3.5380000000000807E-2</v>
      </c>
      <c r="B1543" s="119">
        <f t="shared" si="82"/>
        <v>71322.887542598153</v>
      </c>
      <c r="C1543" s="15">
        <f t="shared" si="83"/>
        <v>224.58316542617104</v>
      </c>
    </row>
    <row r="1544" spans="1:3" x14ac:dyDescent="0.4">
      <c r="A1544" s="117">
        <f t="shared" si="81"/>
        <v>3.539000000000081E-2</v>
      </c>
      <c r="B1544" s="119">
        <f t="shared" si="82"/>
        <v>71547.470708024324</v>
      </c>
      <c r="C1544" s="15">
        <f t="shared" si="83"/>
        <v>225.286694141716</v>
      </c>
    </row>
    <row r="1545" spans="1:3" x14ac:dyDescent="0.4">
      <c r="A1545" s="117">
        <f t="shared" si="81"/>
        <v>3.5400000000000813E-2</v>
      </c>
      <c r="B1545" s="119">
        <f t="shared" si="82"/>
        <v>71772.75740216604</v>
      </c>
      <c r="C1545" s="15">
        <f t="shared" si="83"/>
        <v>225.9924037460878</v>
      </c>
    </row>
    <row r="1546" spans="1:3" x14ac:dyDescent="0.4">
      <c r="A1546" s="117">
        <f t="shared" si="81"/>
        <v>3.5410000000000816E-2</v>
      </c>
      <c r="B1546" s="119">
        <f t="shared" si="82"/>
        <v>71998.749805912128</v>
      </c>
      <c r="C1546" s="15">
        <f t="shared" si="83"/>
        <v>226.7003008548927</v>
      </c>
    </row>
    <row r="1547" spans="1:3" x14ac:dyDescent="0.4">
      <c r="A1547" s="117">
        <f t="shared" si="81"/>
        <v>3.5420000000000819E-2</v>
      </c>
      <c r="B1547" s="119">
        <f t="shared" si="82"/>
        <v>72225.450106767021</v>
      </c>
      <c r="C1547" s="15">
        <f t="shared" si="83"/>
        <v>227.41039210288727</v>
      </c>
    </row>
    <row r="1548" spans="1:3" x14ac:dyDescent="0.4">
      <c r="A1548" s="117">
        <f t="shared" si="81"/>
        <v>3.5430000000000822E-2</v>
      </c>
      <c r="B1548" s="119">
        <f t="shared" si="82"/>
        <v>72452.860498869908</v>
      </c>
      <c r="C1548" s="15">
        <f t="shared" si="83"/>
        <v>228.12268414413847</v>
      </c>
    </row>
    <row r="1549" spans="1:3" x14ac:dyDescent="0.4">
      <c r="A1549" s="117">
        <f t="shared" si="81"/>
        <v>3.5440000000000825E-2</v>
      </c>
      <c r="B1549" s="119">
        <f t="shared" si="82"/>
        <v>72680.983183014047</v>
      </c>
      <c r="C1549" s="15">
        <f t="shared" si="83"/>
        <v>228.83718365183449</v>
      </c>
    </row>
    <row r="1550" spans="1:3" x14ac:dyDescent="0.4">
      <c r="A1550" s="117">
        <f t="shared" si="81"/>
        <v>3.5450000000000828E-2</v>
      </c>
      <c r="B1550" s="119">
        <f t="shared" si="82"/>
        <v>72909.820366665881</v>
      </c>
      <c r="C1550" s="15">
        <f t="shared" si="83"/>
        <v>229.55389731837204</v>
      </c>
    </row>
    <row r="1551" spans="1:3" x14ac:dyDescent="0.4">
      <c r="A1551" s="117">
        <f t="shared" si="81"/>
        <v>3.5460000000000831E-2</v>
      </c>
      <c r="B1551" s="119">
        <f t="shared" si="82"/>
        <v>73139.374263984253</v>
      </c>
      <c r="C1551" s="15">
        <f t="shared" si="83"/>
        <v>230.27283185606939</v>
      </c>
    </row>
    <row r="1552" spans="1:3" x14ac:dyDescent="0.4">
      <c r="A1552" s="117">
        <f t="shared" si="81"/>
        <v>3.5470000000000834E-2</v>
      </c>
      <c r="B1552" s="119">
        <f t="shared" si="82"/>
        <v>73369.647095840322</v>
      </c>
      <c r="C1552" s="15">
        <f t="shared" si="83"/>
        <v>230.99399399579852</v>
      </c>
    </row>
    <row r="1553" spans="1:3" x14ac:dyDescent="0.4">
      <c r="A1553" s="117">
        <f t="shared" si="81"/>
        <v>3.5480000000000837E-2</v>
      </c>
      <c r="B1553" s="119">
        <f t="shared" si="82"/>
        <v>73600.641089836121</v>
      </c>
      <c r="C1553" s="15">
        <f t="shared" si="83"/>
        <v>231.71739048844029</v>
      </c>
    </row>
    <row r="1554" spans="1:3" x14ac:dyDescent="0.4">
      <c r="A1554" s="117">
        <f t="shared" si="81"/>
        <v>3.549000000000084E-2</v>
      </c>
      <c r="B1554" s="119">
        <f t="shared" si="82"/>
        <v>73832.358480324561</v>
      </c>
      <c r="C1554" s="15">
        <f t="shared" si="83"/>
        <v>232.4430281042296</v>
      </c>
    </row>
    <row r="1555" spans="1:3" x14ac:dyDescent="0.4">
      <c r="A1555" s="117">
        <f t="shared" si="81"/>
        <v>3.5500000000000843E-2</v>
      </c>
      <c r="B1555" s="119">
        <f t="shared" si="82"/>
        <v>74064.801508428791</v>
      </c>
      <c r="C1555" s="15">
        <f t="shared" si="83"/>
        <v>233.17091363295913</v>
      </c>
    </row>
    <row r="1556" spans="1:3" x14ac:dyDescent="0.4">
      <c r="A1556" s="117">
        <f t="shared" si="81"/>
        <v>3.5510000000000846E-2</v>
      </c>
      <c r="B1556" s="119">
        <f t="shared" si="82"/>
        <v>74297.97242206175</v>
      </c>
      <c r="C1556" s="15">
        <f t="shared" si="83"/>
        <v>233.90105388403754</v>
      </c>
    </row>
    <row r="1557" spans="1:3" x14ac:dyDescent="0.4">
      <c r="A1557" s="117">
        <f t="shared" si="81"/>
        <v>3.552000000000085E-2</v>
      </c>
      <c r="B1557" s="119">
        <f t="shared" si="82"/>
        <v>74531.873475945788</v>
      </c>
      <c r="C1557" s="15">
        <f t="shared" si="83"/>
        <v>234.63345568646037</v>
      </c>
    </row>
    <row r="1558" spans="1:3" x14ac:dyDescent="0.4">
      <c r="A1558" s="117">
        <f t="shared" si="81"/>
        <v>3.5530000000000853E-2</v>
      </c>
      <c r="B1558" s="119">
        <f t="shared" si="82"/>
        <v>74766.506931632248</v>
      </c>
      <c r="C1558" s="15">
        <f t="shared" si="83"/>
        <v>235.36812588904286</v>
      </c>
    </row>
    <row r="1559" spans="1:3" x14ac:dyDescent="0.4">
      <c r="A1559" s="117">
        <f t="shared" si="81"/>
        <v>3.5540000000000856E-2</v>
      </c>
      <c r="B1559" s="119">
        <f t="shared" si="82"/>
        <v>75001.875057521291</v>
      </c>
      <c r="C1559" s="15">
        <f t="shared" si="83"/>
        <v>236.10507136021624</v>
      </c>
    </row>
    <row r="1560" spans="1:3" x14ac:dyDescent="0.4">
      <c r="A1560" s="117">
        <f t="shared" si="81"/>
        <v>3.5550000000000859E-2</v>
      </c>
      <c r="B1560" s="119">
        <f t="shared" si="82"/>
        <v>75237.980128881507</v>
      </c>
      <c r="C1560" s="15">
        <f t="shared" si="83"/>
        <v>236.8442989881878</v>
      </c>
    </row>
    <row r="1561" spans="1:3" x14ac:dyDescent="0.4">
      <c r="A1561" s="117">
        <f t="shared" ref="A1561:A1624" si="84">A1560+0.00001</f>
        <v>3.5560000000000862E-2</v>
      </c>
      <c r="B1561" s="119">
        <f t="shared" si="82"/>
        <v>75474.824427869695</v>
      </c>
      <c r="C1561" s="15">
        <f t="shared" si="83"/>
        <v>237.58581568149384</v>
      </c>
    </row>
    <row r="1562" spans="1:3" x14ac:dyDescent="0.4">
      <c r="A1562" s="117">
        <f t="shared" si="84"/>
        <v>3.5570000000000865E-2</v>
      </c>
      <c r="B1562" s="119">
        <f t="shared" si="82"/>
        <v>75712.410243551189</v>
      </c>
      <c r="C1562" s="15">
        <f t="shared" si="83"/>
        <v>238.32962836777733</v>
      </c>
    </row>
    <row r="1563" spans="1:3" x14ac:dyDescent="0.4">
      <c r="A1563" s="117">
        <f t="shared" si="84"/>
        <v>3.5580000000000868E-2</v>
      </c>
      <c r="B1563" s="119">
        <f t="shared" si="82"/>
        <v>75950.739871918966</v>
      </c>
      <c r="C1563" s="15">
        <f t="shared" si="83"/>
        <v>239.075743995214</v>
      </c>
    </row>
    <row r="1564" spans="1:3" x14ac:dyDescent="0.4">
      <c r="A1564" s="117">
        <f t="shared" si="84"/>
        <v>3.5590000000000871E-2</v>
      </c>
      <c r="B1564" s="119">
        <f t="shared" si="82"/>
        <v>76189.81561591418</v>
      </c>
      <c r="C1564" s="15">
        <f t="shared" si="83"/>
        <v>239.82416953184293</v>
      </c>
    </row>
    <row r="1565" spans="1:3" x14ac:dyDescent="0.4">
      <c r="A1565" s="117">
        <f t="shared" si="84"/>
        <v>3.5600000000000874E-2</v>
      </c>
      <c r="B1565" s="119">
        <f t="shared" si="82"/>
        <v>76429.639785446023</v>
      </c>
      <c r="C1565" s="15">
        <f t="shared" si="83"/>
        <v>240.57491196566843</v>
      </c>
    </row>
    <row r="1566" spans="1:3" x14ac:dyDescent="0.4">
      <c r="A1566" s="117">
        <f t="shared" si="84"/>
        <v>3.5610000000000877E-2</v>
      </c>
      <c r="B1566" s="119">
        <f t="shared" si="82"/>
        <v>76670.214697411691</v>
      </c>
      <c r="C1566" s="15">
        <f t="shared" si="83"/>
        <v>241.32797830493655</v>
      </c>
    </row>
    <row r="1567" spans="1:3" x14ac:dyDescent="0.4">
      <c r="A1567" s="117">
        <f t="shared" si="84"/>
        <v>3.562000000000088E-2</v>
      </c>
      <c r="B1567" s="119">
        <f t="shared" si="82"/>
        <v>76911.542675716628</v>
      </c>
      <c r="C1567" s="15">
        <f t="shared" si="83"/>
        <v>242.0833755779895</v>
      </c>
    </row>
    <row r="1568" spans="1:3" x14ac:dyDescent="0.4">
      <c r="A1568" s="117">
        <f t="shared" si="84"/>
        <v>3.5630000000000883E-2</v>
      </c>
      <c r="B1568" s="119">
        <f t="shared" si="82"/>
        <v>77153.626051294617</v>
      </c>
      <c r="C1568" s="15">
        <f t="shared" si="83"/>
        <v>242.84111083336757</v>
      </c>
    </row>
    <row r="1569" spans="1:3" x14ac:dyDescent="0.4">
      <c r="A1569" s="117">
        <f t="shared" si="84"/>
        <v>3.5640000000000886E-2</v>
      </c>
      <c r="B1569" s="119">
        <f t="shared" si="82"/>
        <v>77396.467162127985</v>
      </c>
      <c r="C1569" s="15">
        <f t="shared" si="83"/>
        <v>243.60119113975088</v>
      </c>
    </row>
    <row r="1570" spans="1:3" x14ac:dyDescent="0.4">
      <c r="A1570" s="117">
        <f t="shared" si="84"/>
        <v>3.5650000000000889E-2</v>
      </c>
      <c r="B1570" s="119">
        <f t="shared" si="82"/>
        <v>77640.068353267736</v>
      </c>
      <c r="C1570" s="15">
        <f t="shared" si="83"/>
        <v>244.36362358670158</v>
      </c>
    </row>
    <row r="1571" spans="1:3" x14ac:dyDescent="0.4">
      <c r="A1571" s="117">
        <f t="shared" si="84"/>
        <v>3.5660000000000892E-2</v>
      </c>
      <c r="B1571" s="119">
        <f t="shared" si="82"/>
        <v>77884.431976854437</v>
      </c>
      <c r="C1571" s="15">
        <f t="shared" si="83"/>
        <v>245.12841528331046</v>
      </c>
    </row>
    <row r="1572" spans="1:3" x14ac:dyDescent="0.4">
      <c r="A1572" s="117">
        <f t="shared" si="84"/>
        <v>3.5670000000000895E-2</v>
      </c>
      <c r="B1572" s="119">
        <f t="shared" si="82"/>
        <v>78129.560392137748</v>
      </c>
      <c r="C1572" s="15">
        <f t="shared" si="83"/>
        <v>245.89557335959398</v>
      </c>
    </row>
    <row r="1573" spans="1:3" x14ac:dyDescent="0.4">
      <c r="A1573" s="117">
        <f t="shared" si="84"/>
        <v>3.5680000000000898E-2</v>
      </c>
      <c r="B1573" s="119">
        <f t="shared" si="82"/>
        <v>78375.455965497342</v>
      </c>
      <c r="C1573" s="15">
        <f t="shared" si="83"/>
        <v>246.66510496598494</v>
      </c>
    </row>
    <row r="1574" spans="1:3" x14ac:dyDescent="0.4">
      <c r="A1574" s="117">
        <f t="shared" si="84"/>
        <v>3.5690000000000902E-2</v>
      </c>
      <c r="B1574" s="119">
        <f t="shared" si="82"/>
        <v>78622.121070463327</v>
      </c>
      <c r="C1574" s="15">
        <f t="shared" si="83"/>
        <v>247.43701727339067</v>
      </c>
    </row>
    <row r="1575" spans="1:3" x14ac:dyDescent="0.4">
      <c r="A1575" s="117">
        <f t="shared" si="84"/>
        <v>3.5700000000000905E-2</v>
      </c>
      <c r="B1575" s="119">
        <f t="shared" si="82"/>
        <v>78869.558087736717</v>
      </c>
      <c r="C1575" s="15">
        <f t="shared" si="83"/>
        <v>248.21131747328036</v>
      </c>
    </row>
    <row r="1576" spans="1:3" x14ac:dyDescent="0.4">
      <c r="A1576" s="117">
        <f t="shared" si="84"/>
        <v>3.5710000000000908E-2</v>
      </c>
      <c r="B1576" s="119">
        <f t="shared" si="82"/>
        <v>79117.769405209998</v>
      </c>
      <c r="C1576" s="15">
        <f t="shared" si="83"/>
        <v>248.98801277774328</v>
      </c>
    </row>
    <row r="1577" spans="1:3" x14ac:dyDescent="0.4">
      <c r="A1577" s="117">
        <f t="shared" si="84"/>
        <v>3.5720000000000911E-2</v>
      </c>
      <c r="B1577" s="119">
        <f t="shared" si="82"/>
        <v>79366.757417987741</v>
      </c>
      <c r="C1577" s="15">
        <f t="shared" si="83"/>
        <v>249.76711041957606</v>
      </c>
    </row>
    <row r="1578" spans="1:3" x14ac:dyDescent="0.4">
      <c r="A1578" s="117">
        <f t="shared" si="84"/>
        <v>3.5730000000000914E-2</v>
      </c>
      <c r="B1578" s="119">
        <f t="shared" si="82"/>
        <v>79616.524528407317</v>
      </c>
      <c r="C1578" s="15">
        <f t="shared" si="83"/>
        <v>250.54861765218084</v>
      </c>
    </row>
    <row r="1579" spans="1:3" x14ac:dyDescent="0.4">
      <c r="A1579" s="117">
        <f t="shared" si="84"/>
        <v>3.5740000000000917E-2</v>
      </c>
      <c r="B1579" s="119">
        <f t="shared" si="82"/>
        <v>79867.073146059498</v>
      </c>
      <c r="C1579" s="15">
        <f t="shared" si="83"/>
        <v>251.33254175022012</v>
      </c>
    </row>
    <row r="1580" spans="1:3" x14ac:dyDescent="0.4">
      <c r="A1580" s="117">
        <f t="shared" si="84"/>
        <v>3.575000000000092E-2</v>
      </c>
      <c r="B1580" s="119">
        <f t="shared" si="82"/>
        <v>80118.405687809718</v>
      </c>
      <c r="C1580" s="15">
        <f t="shared" si="83"/>
        <v>252.11889000849624</v>
      </c>
    </row>
    <row r="1581" spans="1:3" x14ac:dyDescent="0.4">
      <c r="A1581" s="117">
        <f t="shared" si="84"/>
        <v>3.5760000000000923E-2</v>
      </c>
      <c r="B1581" s="119">
        <f t="shared" si="82"/>
        <v>80370.524577818214</v>
      </c>
      <c r="C1581" s="15">
        <f t="shared" si="83"/>
        <v>252.90766974304279</v>
      </c>
    </row>
    <row r="1582" spans="1:3" x14ac:dyDescent="0.4">
      <c r="A1582" s="117">
        <f t="shared" si="84"/>
        <v>3.5770000000000926E-2</v>
      </c>
      <c r="B1582" s="119">
        <f t="shared" si="82"/>
        <v>80623.432247561257</v>
      </c>
      <c r="C1582" s="15">
        <f t="shared" si="83"/>
        <v>253.69888829090632</v>
      </c>
    </row>
    <row r="1583" spans="1:3" x14ac:dyDescent="0.4">
      <c r="A1583" s="117">
        <f t="shared" si="84"/>
        <v>3.5780000000000929E-2</v>
      </c>
      <c r="B1583" s="119">
        <f t="shared" si="82"/>
        <v>80877.131135852163</v>
      </c>
      <c r="C1583" s="15">
        <f t="shared" si="83"/>
        <v>254.4925530100154</v>
      </c>
    </row>
    <row r="1584" spans="1:3" x14ac:dyDescent="0.4">
      <c r="A1584" s="117">
        <f t="shared" si="84"/>
        <v>3.5790000000000932E-2</v>
      </c>
      <c r="B1584" s="119">
        <f t="shared" si="82"/>
        <v>81131.623688862179</v>
      </c>
      <c r="C1584" s="15">
        <f t="shared" si="83"/>
        <v>255.28867127935519</v>
      </c>
    </row>
    <row r="1585" spans="1:3" x14ac:dyDescent="0.4">
      <c r="A1585" s="117">
        <f t="shared" si="84"/>
        <v>3.5800000000000935E-2</v>
      </c>
      <c r="B1585" s="119">
        <f t="shared" si="82"/>
        <v>81386.912360141534</v>
      </c>
      <c r="C1585" s="15">
        <f t="shared" si="83"/>
        <v>256.08725049901113</v>
      </c>
    </row>
    <row r="1586" spans="1:3" x14ac:dyDescent="0.4">
      <c r="A1586" s="117">
        <f t="shared" si="84"/>
        <v>3.5810000000000938E-2</v>
      </c>
      <c r="B1586" s="119">
        <f t="shared" ref="B1586:B1649" si="85">$B$2/(($B$2-1)*EXP(-$A1586*$G$5)+1)</f>
        <v>81642.999610640545</v>
      </c>
      <c r="C1586" s="15">
        <f t="shared" si="83"/>
        <v>256.88829809022718</v>
      </c>
    </row>
    <row r="1587" spans="1:3" x14ac:dyDescent="0.4">
      <c r="A1587" s="117">
        <f t="shared" si="84"/>
        <v>3.5820000000000941E-2</v>
      </c>
      <c r="B1587" s="119">
        <f t="shared" si="85"/>
        <v>81899.887908730772</v>
      </c>
      <c r="C1587" s="15">
        <f t="shared" si="83"/>
        <v>257.69182149533299</v>
      </c>
    </row>
    <row r="1588" spans="1:3" x14ac:dyDescent="0.4">
      <c r="A1588" s="117">
        <f t="shared" si="84"/>
        <v>3.5830000000000944E-2</v>
      </c>
      <c r="B1588" s="119">
        <f t="shared" si="85"/>
        <v>82157.579730226105</v>
      </c>
      <c r="C1588" s="15">
        <f t="shared" si="83"/>
        <v>258.49782817841333</v>
      </c>
    </row>
    <row r="1589" spans="1:3" x14ac:dyDescent="0.4">
      <c r="A1589" s="117">
        <f t="shared" si="84"/>
        <v>3.5840000000000947E-2</v>
      </c>
      <c r="B1589" s="119">
        <f t="shared" si="85"/>
        <v>82416.077558404519</v>
      </c>
      <c r="C1589" s="15">
        <f t="shared" si="83"/>
        <v>259.30632562408573</v>
      </c>
    </row>
    <row r="1590" spans="1:3" x14ac:dyDescent="0.4">
      <c r="A1590" s="117">
        <f t="shared" si="84"/>
        <v>3.5850000000000951E-2</v>
      </c>
      <c r="B1590" s="119">
        <f t="shared" si="85"/>
        <v>82675.383884028604</v>
      </c>
      <c r="C1590" s="15">
        <f t="shared" si="83"/>
        <v>260.1173213388538</v>
      </c>
    </row>
    <row r="1591" spans="1:3" x14ac:dyDescent="0.4">
      <c r="A1591" s="117">
        <f t="shared" si="84"/>
        <v>3.5860000000000954E-2</v>
      </c>
      <c r="B1591" s="119">
        <f t="shared" si="85"/>
        <v>82935.501205367458</v>
      </c>
      <c r="C1591" s="15">
        <f t="shared" si="83"/>
        <v>260.93082285049604</v>
      </c>
    </row>
    <row r="1592" spans="1:3" x14ac:dyDescent="0.4">
      <c r="A1592" s="117">
        <f t="shared" si="84"/>
        <v>3.5870000000000957E-2</v>
      </c>
      <c r="B1592" s="119">
        <f t="shared" si="85"/>
        <v>83196.432028217954</v>
      </c>
      <c r="C1592" s="15">
        <f t="shared" si="83"/>
        <v>261.7468377082987</v>
      </c>
    </row>
    <row r="1593" spans="1:3" x14ac:dyDescent="0.4">
      <c r="A1593" s="117">
        <f t="shared" si="84"/>
        <v>3.588000000000096E-2</v>
      </c>
      <c r="B1593" s="119">
        <f t="shared" si="85"/>
        <v>83458.178865926253</v>
      </c>
      <c r="C1593" s="15">
        <f t="shared" si="83"/>
        <v>262.56537348299753</v>
      </c>
    </row>
    <row r="1594" spans="1:3" x14ac:dyDescent="0.4">
      <c r="A1594" s="117">
        <f t="shared" si="84"/>
        <v>3.5890000000000963E-2</v>
      </c>
      <c r="B1594" s="119">
        <f t="shared" si="85"/>
        <v>83720.74423940925</v>
      </c>
      <c r="C1594" s="15">
        <f t="shared" si="83"/>
        <v>263.38643776701065</v>
      </c>
    </row>
    <row r="1595" spans="1:3" x14ac:dyDescent="0.4">
      <c r="A1595" s="117">
        <f t="shared" si="84"/>
        <v>3.5900000000000966E-2</v>
      </c>
      <c r="B1595" s="119">
        <f t="shared" si="85"/>
        <v>83984.130677176261</v>
      </c>
      <c r="C1595" s="15">
        <f t="shared" si="83"/>
        <v>264.21003817427845</v>
      </c>
    </row>
    <row r="1596" spans="1:3" x14ac:dyDescent="0.4">
      <c r="A1596" s="117">
        <f t="shared" si="84"/>
        <v>3.5910000000000969E-2</v>
      </c>
      <c r="B1596" s="119">
        <f t="shared" si="85"/>
        <v>84248.34071535054</v>
      </c>
      <c r="C1596" s="15">
        <f t="shared" si="83"/>
        <v>265.03618234036549</v>
      </c>
    </row>
    <row r="1597" spans="1:3" x14ac:dyDescent="0.4">
      <c r="A1597" s="117">
        <f t="shared" si="84"/>
        <v>3.5920000000000972E-2</v>
      </c>
      <c r="B1597" s="119">
        <f t="shared" si="85"/>
        <v>84513.376897690905</v>
      </c>
      <c r="C1597" s="15">
        <f t="shared" si="83"/>
        <v>265.86487792305707</v>
      </c>
    </row>
    <row r="1598" spans="1:3" x14ac:dyDescent="0.4">
      <c r="A1598" s="117">
        <f t="shared" si="84"/>
        <v>3.5930000000000975E-2</v>
      </c>
      <c r="B1598" s="119">
        <f t="shared" si="85"/>
        <v>84779.241775613962</v>
      </c>
      <c r="C1598" s="15">
        <f t="shared" si="83"/>
        <v>266.69613260120968</v>
      </c>
    </row>
    <row r="1599" spans="1:3" x14ac:dyDescent="0.4">
      <c r="A1599" s="117">
        <f t="shared" si="84"/>
        <v>3.5940000000000978E-2</v>
      </c>
      <c r="B1599" s="119">
        <f t="shared" si="85"/>
        <v>85045.937908215172</v>
      </c>
      <c r="C1599" s="15">
        <f t="shared" si="83"/>
        <v>267.52995407594426</v>
      </c>
    </row>
    <row r="1600" spans="1:3" x14ac:dyDescent="0.4">
      <c r="A1600" s="117">
        <f t="shared" si="84"/>
        <v>3.5950000000000981E-2</v>
      </c>
      <c r="B1600" s="119">
        <f t="shared" si="85"/>
        <v>85313.467862291116</v>
      </c>
      <c r="C1600" s="15">
        <f t="shared" si="83"/>
        <v>268.36635007020959</v>
      </c>
    </row>
    <row r="1601" spans="1:3" x14ac:dyDescent="0.4">
      <c r="A1601" s="117">
        <f t="shared" si="84"/>
        <v>3.5960000000000984E-2</v>
      </c>
      <c r="B1601" s="119">
        <f t="shared" si="85"/>
        <v>85581.834212361326</v>
      </c>
      <c r="C1601" s="15">
        <f t="shared" si="83"/>
        <v>269.20532832894241</v>
      </c>
    </row>
    <row r="1602" spans="1:3" x14ac:dyDescent="0.4">
      <c r="A1602" s="117">
        <f t="shared" si="84"/>
        <v>3.5970000000000987E-2</v>
      </c>
      <c r="B1602" s="119">
        <f t="shared" si="85"/>
        <v>85851.039540690268</v>
      </c>
      <c r="C1602" s="15">
        <f t="shared" si="83"/>
        <v>270.04689661902376</v>
      </c>
    </row>
    <row r="1603" spans="1:3" x14ac:dyDescent="0.4">
      <c r="A1603" s="117">
        <f t="shared" si="84"/>
        <v>3.598000000000099E-2</v>
      </c>
      <c r="B1603" s="119">
        <f t="shared" si="85"/>
        <v>86121.086437309292</v>
      </c>
      <c r="C1603" s="15">
        <f t="shared" si="83"/>
        <v>270.891062729439</v>
      </c>
    </row>
    <row r="1604" spans="1:3" x14ac:dyDescent="0.4">
      <c r="A1604" s="117">
        <f t="shared" si="84"/>
        <v>3.5990000000000993E-2</v>
      </c>
      <c r="B1604" s="119">
        <f t="shared" si="85"/>
        <v>86391.977500038731</v>
      </c>
      <c r="C1604" s="15">
        <f t="shared" si="83"/>
        <v>271.73783447124879</v>
      </c>
    </row>
    <row r="1605" spans="1:3" x14ac:dyDescent="0.4">
      <c r="A1605" s="117">
        <f t="shared" si="84"/>
        <v>3.6000000000000996E-2</v>
      </c>
      <c r="B1605" s="119">
        <f t="shared" si="85"/>
        <v>86663.71533450998</v>
      </c>
      <c r="C1605" s="15">
        <f t="shared" ref="C1605:C1668" si="86">B1606-B1605</f>
        <v>272.58721967760357</v>
      </c>
    </row>
    <row r="1606" spans="1:3" x14ac:dyDescent="0.4">
      <c r="A1606" s="117">
        <f t="shared" si="84"/>
        <v>3.6010000000001E-2</v>
      </c>
      <c r="B1606" s="119">
        <f t="shared" si="85"/>
        <v>86936.302554187583</v>
      </c>
      <c r="C1606" s="15">
        <f t="shared" si="86"/>
        <v>273.43922620438389</v>
      </c>
    </row>
    <row r="1607" spans="1:3" x14ac:dyDescent="0.4">
      <c r="A1607" s="117">
        <f t="shared" si="84"/>
        <v>3.6020000000001003E-2</v>
      </c>
      <c r="B1607" s="119">
        <f t="shared" si="85"/>
        <v>87209.741780391967</v>
      </c>
      <c r="C1607" s="15">
        <f t="shared" si="86"/>
        <v>274.2938619289489</v>
      </c>
    </row>
    <row r="1608" spans="1:3" x14ac:dyDescent="0.4">
      <c r="A1608" s="117">
        <f t="shared" si="84"/>
        <v>3.6030000000001006E-2</v>
      </c>
      <c r="B1608" s="119">
        <f t="shared" si="85"/>
        <v>87484.035642320916</v>
      </c>
      <c r="C1608" s="15">
        <f t="shared" si="86"/>
        <v>275.15113475153339</v>
      </c>
    </row>
    <row r="1609" spans="1:3" x14ac:dyDescent="0.4">
      <c r="A1609" s="117">
        <f t="shared" si="84"/>
        <v>3.6040000000001009E-2</v>
      </c>
      <c r="B1609" s="119">
        <f t="shared" si="85"/>
        <v>87759.186777072449</v>
      </c>
      <c r="C1609" s="15">
        <f t="shared" si="86"/>
        <v>276.01105259457836</v>
      </c>
    </row>
    <row r="1610" spans="1:3" x14ac:dyDescent="0.4">
      <c r="A1610" s="117">
        <f t="shared" si="84"/>
        <v>3.6050000000001012E-2</v>
      </c>
      <c r="B1610" s="119">
        <f t="shared" si="85"/>
        <v>88035.197829667028</v>
      </c>
      <c r="C1610" s="15">
        <f t="shared" si="86"/>
        <v>276.87362340306572</v>
      </c>
    </row>
    <row r="1611" spans="1:3" x14ac:dyDescent="0.4">
      <c r="A1611" s="117">
        <f t="shared" si="84"/>
        <v>3.6060000000001015E-2</v>
      </c>
      <c r="B1611" s="119">
        <f t="shared" si="85"/>
        <v>88312.071453070093</v>
      </c>
      <c r="C1611" s="15">
        <f t="shared" si="86"/>
        <v>277.7388551444019</v>
      </c>
    </row>
    <row r="1612" spans="1:3" x14ac:dyDescent="0.4">
      <c r="A1612" s="117">
        <f t="shared" si="84"/>
        <v>3.6070000000001018E-2</v>
      </c>
      <c r="B1612" s="119">
        <f t="shared" si="85"/>
        <v>88589.810308214495</v>
      </c>
      <c r="C1612" s="15">
        <f t="shared" si="86"/>
        <v>278.60675580862153</v>
      </c>
    </row>
    <row r="1613" spans="1:3" x14ac:dyDescent="0.4">
      <c r="A1613" s="117">
        <f t="shared" si="84"/>
        <v>3.6080000000001021E-2</v>
      </c>
      <c r="B1613" s="119">
        <f t="shared" si="85"/>
        <v>88868.417064023117</v>
      </c>
      <c r="C1613" s="15">
        <f t="shared" si="86"/>
        <v>279.47733340821287</v>
      </c>
    </row>
    <row r="1614" spans="1:3" x14ac:dyDescent="0.4">
      <c r="A1614" s="117">
        <f t="shared" si="84"/>
        <v>3.6090000000001024E-2</v>
      </c>
      <c r="B1614" s="119">
        <f t="shared" si="85"/>
        <v>89147.89439743133</v>
      </c>
      <c r="C1614" s="15">
        <f t="shared" si="86"/>
        <v>280.35059597835061</v>
      </c>
    </row>
    <row r="1615" spans="1:3" x14ac:dyDescent="0.4">
      <c r="A1615" s="117">
        <f t="shared" si="84"/>
        <v>3.6100000000001027E-2</v>
      </c>
      <c r="B1615" s="119">
        <f t="shared" si="85"/>
        <v>89428.24499340968</v>
      </c>
      <c r="C1615" s="15">
        <f t="shared" si="86"/>
        <v>281.22655157750705</v>
      </c>
    </row>
    <row r="1616" spans="1:3" x14ac:dyDescent="0.4">
      <c r="A1616" s="117">
        <f t="shared" si="84"/>
        <v>3.611000000000103E-2</v>
      </c>
      <c r="B1616" s="119">
        <f t="shared" si="85"/>
        <v>89709.471544987187</v>
      </c>
      <c r="C1616" s="15">
        <f t="shared" si="86"/>
        <v>282.10520828588051</v>
      </c>
    </row>
    <row r="1617" spans="1:3" x14ac:dyDescent="0.4">
      <c r="A1617" s="117">
        <f t="shared" si="84"/>
        <v>3.6120000000001033E-2</v>
      </c>
      <c r="B1617" s="119">
        <f t="shared" si="85"/>
        <v>89991.576753273068</v>
      </c>
      <c r="C1617" s="15">
        <f t="shared" si="86"/>
        <v>282.98657420725795</v>
      </c>
    </row>
    <row r="1618" spans="1:3" x14ac:dyDescent="0.4">
      <c r="A1618" s="117">
        <f t="shared" si="84"/>
        <v>3.6130000000001036E-2</v>
      </c>
      <c r="B1618" s="119">
        <f t="shared" si="85"/>
        <v>90274.563327480326</v>
      </c>
      <c r="C1618" s="15">
        <f t="shared" si="86"/>
        <v>283.87065746809822</v>
      </c>
    </row>
    <row r="1619" spans="1:3" x14ac:dyDescent="0.4">
      <c r="A1619" s="117">
        <f t="shared" si="84"/>
        <v>3.6140000000001039E-2</v>
      </c>
      <c r="B1619" s="119">
        <f t="shared" si="85"/>
        <v>90558.433984948424</v>
      </c>
      <c r="C1619" s="15">
        <f t="shared" si="86"/>
        <v>284.75746621780854</v>
      </c>
    </row>
    <row r="1620" spans="1:3" x14ac:dyDescent="0.4">
      <c r="A1620" s="117">
        <f t="shared" si="84"/>
        <v>3.6150000000001042E-2</v>
      </c>
      <c r="B1620" s="119">
        <f t="shared" si="85"/>
        <v>90843.191451166233</v>
      </c>
      <c r="C1620" s="15">
        <f t="shared" si="86"/>
        <v>285.64700862878817</v>
      </c>
    </row>
    <row r="1621" spans="1:3" x14ac:dyDescent="0.4">
      <c r="A1621" s="117">
        <f t="shared" si="84"/>
        <v>3.6160000000001045E-2</v>
      </c>
      <c r="B1621" s="119">
        <f t="shared" si="85"/>
        <v>91128.838459795021</v>
      </c>
      <c r="C1621" s="15">
        <f t="shared" si="86"/>
        <v>286.53929289651569</v>
      </c>
    </row>
    <row r="1622" spans="1:3" x14ac:dyDescent="0.4">
      <c r="A1622" s="117">
        <f t="shared" si="84"/>
        <v>3.6170000000001049E-2</v>
      </c>
      <c r="B1622" s="119">
        <f t="shared" si="85"/>
        <v>91415.377752691536</v>
      </c>
      <c r="C1622" s="15">
        <f t="shared" si="86"/>
        <v>287.43432723950536</v>
      </c>
    </row>
    <row r="1623" spans="1:3" x14ac:dyDescent="0.4">
      <c r="A1623" s="117">
        <f t="shared" si="84"/>
        <v>3.6180000000001052E-2</v>
      </c>
      <c r="B1623" s="119">
        <f t="shared" si="85"/>
        <v>91702.812079931042</v>
      </c>
      <c r="C1623" s="15">
        <f t="shared" si="86"/>
        <v>288.3321198993508</v>
      </c>
    </row>
    <row r="1624" spans="1:3" x14ac:dyDescent="0.4">
      <c r="A1624" s="117">
        <f t="shared" si="84"/>
        <v>3.6190000000001055E-2</v>
      </c>
      <c r="B1624" s="119">
        <f t="shared" si="85"/>
        <v>91991.144199830393</v>
      </c>
      <c r="C1624" s="15">
        <f t="shared" si="86"/>
        <v>289.2326791415253</v>
      </c>
    </row>
    <row r="1625" spans="1:3" x14ac:dyDescent="0.4">
      <c r="A1625" s="117">
        <f t="shared" ref="A1625:A1688" si="87">A1624+0.00001</f>
        <v>3.6200000000001058E-2</v>
      </c>
      <c r="B1625" s="119">
        <f t="shared" si="85"/>
        <v>92280.376878971918</v>
      </c>
      <c r="C1625" s="15">
        <f t="shared" si="86"/>
        <v>290.13601325367927</v>
      </c>
    </row>
    <row r="1626" spans="1:3" x14ac:dyDescent="0.4">
      <c r="A1626" s="117">
        <f t="shared" si="87"/>
        <v>3.6210000000001061E-2</v>
      </c>
      <c r="B1626" s="119">
        <f t="shared" si="85"/>
        <v>92570.512892225597</v>
      </c>
      <c r="C1626" s="15">
        <f t="shared" si="86"/>
        <v>291.04213054760476</v>
      </c>
    </row>
    <row r="1627" spans="1:3" x14ac:dyDescent="0.4">
      <c r="A1627" s="117">
        <f t="shared" si="87"/>
        <v>3.6220000000001064E-2</v>
      </c>
      <c r="B1627" s="119">
        <f t="shared" si="85"/>
        <v>92861.555022773202</v>
      </c>
      <c r="C1627" s="15">
        <f t="shared" si="86"/>
        <v>291.9510393581586</v>
      </c>
    </row>
    <row r="1628" spans="1:3" x14ac:dyDescent="0.4">
      <c r="A1628" s="117">
        <f t="shared" si="87"/>
        <v>3.6230000000001067E-2</v>
      </c>
      <c r="B1628" s="119">
        <f t="shared" si="85"/>
        <v>93153.506062131361</v>
      </c>
      <c r="C1628" s="15">
        <f t="shared" si="86"/>
        <v>292.86274804384448</v>
      </c>
    </row>
    <row r="1629" spans="1:3" x14ac:dyDescent="0.4">
      <c r="A1629" s="117">
        <f t="shared" si="87"/>
        <v>3.624000000000107E-2</v>
      </c>
      <c r="B1629" s="119">
        <f t="shared" si="85"/>
        <v>93446.368810175205</v>
      </c>
      <c r="C1629" s="15">
        <f t="shared" si="86"/>
        <v>293.77726498647826</v>
      </c>
    </row>
    <row r="1630" spans="1:3" x14ac:dyDescent="0.4">
      <c r="A1630" s="117">
        <f t="shared" si="87"/>
        <v>3.6250000000001073E-2</v>
      </c>
      <c r="B1630" s="119">
        <f t="shared" si="85"/>
        <v>93740.146075161683</v>
      </c>
      <c r="C1630" s="15">
        <f t="shared" si="86"/>
        <v>294.69459859143535</v>
      </c>
    </row>
    <row r="1631" spans="1:3" x14ac:dyDescent="0.4">
      <c r="A1631" s="117">
        <f t="shared" si="87"/>
        <v>3.6260000000001076E-2</v>
      </c>
      <c r="B1631" s="119">
        <f t="shared" si="85"/>
        <v>94034.840673753119</v>
      </c>
      <c r="C1631" s="15">
        <f t="shared" si="86"/>
        <v>295.61475728791265</v>
      </c>
    </row>
    <row r="1632" spans="1:3" x14ac:dyDescent="0.4">
      <c r="A1632" s="117">
        <f t="shared" si="87"/>
        <v>3.6270000000001079E-2</v>
      </c>
      <c r="B1632" s="119">
        <f t="shared" si="85"/>
        <v>94330.455431041031</v>
      </c>
      <c r="C1632" s="15">
        <f t="shared" si="86"/>
        <v>296.53774952853564</v>
      </c>
    </row>
    <row r="1633" spans="1:3" x14ac:dyDescent="0.4">
      <c r="A1633" s="117">
        <f t="shared" si="87"/>
        <v>3.6280000000001082E-2</v>
      </c>
      <c r="B1633" s="119">
        <f t="shared" si="85"/>
        <v>94626.993180569567</v>
      </c>
      <c r="C1633" s="15">
        <f t="shared" si="86"/>
        <v>297.46358378956211</v>
      </c>
    </row>
    <row r="1634" spans="1:3" x14ac:dyDescent="0.4">
      <c r="A1634" s="117">
        <f t="shared" si="87"/>
        <v>3.6290000000001085E-2</v>
      </c>
      <c r="B1634" s="119">
        <f t="shared" si="85"/>
        <v>94924.456764359129</v>
      </c>
      <c r="C1634" s="15">
        <f t="shared" si="86"/>
        <v>298.39226857182803</v>
      </c>
    </row>
    <row r="1635" spans="1:3" x14ac:dyDescent="0.4">
      <c r="A1635" s="117">
        <f t="shared" si="87"/>
        <v>3.6300000000001088E-2</v>
      </c>
      <c r="B1635" s="119">
        <f t="shared" si="85"/>
        <v>95222.849032930957</v>
      </c>
      <c r="C1635" s="15">
        <f t="shared" si="86"/>
        <v>299.32381239881215</v>
      </c>
    </row>
    <row r="1636" spans="1:3" x14ac:dyDescent="0.4">
      <c r="A1636" s="117">
        <f t="shared" si="87"/>
        <v>3.6310000000001091E-2</v>
      </c>
      <c r="B1636" s="119">
        <f t="shared" si="85"/>
        <v>95522.172845329769</v>
      </c>
      <c r="C1636" s="15">
        <f t="shared" si="86"/>
        <v>300.25822381865873</v>
      </c>
    </row>
    <row r="1637" spans="1:3" x14ac:dyDescent="0.4">
      <c r="A1637" s="117">
        <f t="shared" si="87"/>
        <v>3.6320000000001094E-2</v>
      </c>
      <c r="B1637" s="119">
        <f t="shared" si="85"/>
        <v>95822.431069148428</v>
      </c>
      <c r="C1637" s="15">
        <f t="shared" si="86"/>
        <v>301.19551140330441</v>
      </c>
    </row>
    <row r="1638" spans="1:3" x14ac:dyDescent="0.4">
      <c r="A1638" s="117">
        <f t="shared" si="87"/>
        <v>3.6330000000001098E-2</v>
      </c>
      <c r="B1638" s="119">
        <f t="shared" si="85"/>
        <v>96123.626580551732</v>
      </c>
      <c r="C1638" s="15">
        <f t="shared" si="86"/>
        <v>302.13568374868191</v>
      </c>
    </row>
    <row r="1639" spans="1:3" x14ac:dyDescent="0.4">
      <c r="A1639" s="117">
        <f t="shared" si="87"/>
        <v>3.6340000000001101E-2</v>
      </c>
      <c r="B1639" s="119">
        <f t="shared" si="85"/>
        <v>96425.762264300414</v>
      </c>
      <c r="C1639" s="15">
        <f t="shared" si="86"/>
        <v>303.07874947477831</v>
      </c>
    </row>
    <row r="1640" spans="1:3" x14ac:dyDescent="0.4">
      <c r="A1640" s="117">
        <f t="shared" si="87"/>
        <v>3.6350000000001104E-2</v>
      </c>
      <c r="B1640" s="119">
        <f t="shared" si="85"/>
        <v>96728.841013775193</v>
      </c>
      <c r="C1640" s="15">
        <f t="shared" si="86"/>
        <v>304.02471722563496</v>
      </c>
    </row>
    <row r="1641" spans="1:3" x14ac:dyDescent="0.4">
      <c r="A1641" s="117">
        <f t="shared" si="87"/>
        <v>3.6360000000001107E-2</v>
      </c>
      <c r="B1641" s="119">
        <f t="shared" si="85"/>
        <v>97032.865731000828</v>
      </c>
      <c r="C1641" s="15">
        <f t="shared" si="86"/>
        <v>304.9735956696677</v>
      </c>
    </row>
    <row r="1642" spans="1:3" x14ac:dyDescent="0.4">
      <c r="A1642" s="117">
        <f t="shared" si="87"/>
        <v>3.637000000000111E-2</v>
      </c>
      <c r="B1642" s="119">
        <f t="shared" si="85"/>
        <v>97337.839326670495</v>
      </c>
      <c r="C1642" s="15">
        <f t="shared" si="86"/>
        <v>305.92539349915751</v>
      </c>
    </row>
    <row r="1643" spans="1:3" x14ac:dyDescent="0.4">
      <c r="A1643" s="117">
        <f t="shared" si="87"/>
        <v>3.6380000000001113E-2</v>
      </c>
      <c r="B1643" s="119">
        <f t="shared" si="85"/>
        <v>97643.764720169653</v>
      </c>
      <c r="C1643" s="15">
        <f t="shared" si="86"/>
        <v>306.88011943141464</v>
      </c>
    </row>
    <row r="1644" spans="1:3" x14ac:dyDescent="0.4">
      <c r="A1644" s="117">
        <f t="shared" si="87"/>
        <v>3.6390000000001116E-2</v>
      </c>
      <c r="B1644" s="119">
        <f t="shared" si="85"/>
        <v>97950.644839601067</v>
      </c>
      <c r="C1644" s="15">
        <f t="shared" si="86"/>
        <v>307.83778220720706</v>
      </c>
    </row>
    <row r="1645" spans="1:3" x14ac:dyDescent="0.4">
      <c r="A1645" s="117">
        <f t="shared" si="87"/>
        <v>3.6400000000001119E-2</v>
      </c>
      <c r="B1645" s="119">
        <f t="shared" si="85"/>
        <v>98258.482621808274</v>
      </c>
      <c r="C1645" s="15">
        <f t="shared" si="86"/>
        <v>308.79839059218648</v>
      </c>
    </row>
    <row r="1646" spans="1:3" x14ac:dyDescent="0.4">
      <c r="A1646" s="117">
        <f t="shared" si="87"/>
        <v>3.6410000000001122E-2</v>
      </c>
      <c r="B1646" s="119">
        <f t="shared" si="85"/>
        <v>98567.281012400461</v>
      </c>
      <c r="C1646" s="15">
        <f t="shared" si="86"/>
        <v>309.76195337645186</v>
      </c>
    </row>
    <row r="1647" spans="1:3" x14ac:dyDescent="0.4">
      <c r="A1647" s="117">
        <f t="shared" si="87"/>
        <v>3.6420000000001125E-2</v>
      </c>
      <c r="B1647" s="119">
        <f t="shared" si="85"/>
        <v>98877.042965776913</v>
      </c>
      <c r="C1647" s="15">
        <f t="shared" si="86"/>
        <v>310.72847937454935</v>
      </c>
    </row>
    <row r="1648" spans="1:3" x14ac:dyDescent="0.4">
      <c r="A1648" s="117">
        <f t="shared" si="87"/>
        <v>3.6430000000001128E-2</v>
      </c>
      <c r="B1648" s="119">
        <f t="shared" si="85"/>
        <v>99187.771445151462</v>
      </c>
      <c r="C1648" s="15">
        <f t="shared" si="86"/>
        <v>311.69797742566152</v>
      </c>
    </row>
    <row r="1649" spans="1:3" x14ac:dyDescent="0.4">
      <c r="A1649" s="117">
        <f t="shared" si="87"/>
        <v>3.6440000000001131E-2</v>
      </c>
      <c r="B1649" s="119">
        <f t="shared" si="85"/>
        <v>99499.469422577124</v>
      </c>
      <c r="C1649" s="15">
        <f t="shared" si="86"/>
        <v>312.67045639357821</v>
      </c>
    </row>
    <row r="1650" spans="1:3" x14ac:dyDescent="0.4">
      <c r="A1650" s="117">
        <f t="shared" si="87"/>
        <v>3.6450000000001134E-2</v>
      </c>
      <c r="B1650" s="119">
        <f t="shared" ref="B1650:B1713" si="88">$B$2/(($B$2-1)*EXP(-$A1650*$G$5)+1)</f>
        <v>99812.139878970702</v>
      </c>
      <c r="C1650" s="15">
        <f t="shared" si="86"/>
        <v>313.64592516675475</v>
      </c>
    </row>
    <row r="1651" spans="1:3" x14ac:dyDescent="0.4">
      <c r="A1651" s="117">
        <f t="shared" si="87"/>
        <v>3.6460000000001137E-2</v>
      </c>
      <c r="B1651" s="119">
        <f t="shared" si="88"/>
        <v>100125.78580413746</v>
      </c>
      <c r="C1651" s="15">
        <f t="shared" si="86"/>
        <v>314.62439265831199</v>
      </c>
    </row>
    <row r="1652" spans="1:3" x14ac:dyDescent="0.4">
      <c r="A1652" s="117">
        <f t="shared" si="87"/>
        <v>3.647000000000114E-2</v>
      </c>
      <c r="B1652" s="119">
        <f t="shared" si="88"/>
        <v>100440.41019679577</v>
      </c>
      <c r="C1652" s="15">
        <f t="shared" si="86"/>
        <v>315.60586780677841</v>
      </c>
    </row>
    <row r="1653" spans="1:3" x14ac:dyDescent="0.4">
      <c r="A1653" s="117">
        <f t="shared" si="87"/>
        <v>3.6480000000001143E-2</v>
      </c>
      <c r="B1653" s="119">
        <f t="shared" si="88"/>
        <v>100756.01606460255</v>
      </c>
      <c r="C1653" s="15">
        <f t="shared" si="86"/>
        <v>316.59035957454762</v>
      </c>
    </row>
    <row r="1654" spans="1:3" x14ac:dyDescent="0.4">
      <c r="A1654" s="117">
        <f t="shared" si="87"/>
        <v>3.6490000000001147E-2</v>
      </c>
      <c r="B1654" s="119">
        <f t="shared" si="88"/>
        <v>101072.60642417709</v>
      </c>
      <c r="C1654" s="15">
        <f t="shared" si="86"/>
        <v>317.57787694969738</v>
      </c>
    </row>
    <row r="1655" spans="1:3" x14ac:dyDescent="0.4">
      <c r="A1655" s="117">
        <f t="shared" si="87"/>
        <v>3.650000000000115E-2</v>
      </c>
      <c r="B1655" s="119">
        <f t="shared" si="88"/>
        <v>101390.18430112679</v>
      </c>
      <c r="C1655" s="15">
        <f t="shared" si="86"/>
        <v>318.5684289450146</v>
      </c>
    </row>
    <row r="1656" spans="1:3" x14ac:dyDescent="0.4">
      <c r="A1656" s="117">
        <f t="shared" si="87"/>
        <v>3.6510000000001153E-2</v>
      </c>
      <c r="B1656" s="119">
        <f t="shared" si="88"/>
        <v>101708.75273007181</v>
      </c>
      <c r="C1656" s="15">
        <f t="shared" si="86"/>
        <v>319.56202459837368</v>
      </c>
    </row>
    <row r="1657" spans="1:3" x14ac:dyDescent="0.4">
      <c r="A1657" s="117">
        <f t="shared" si="87"/>
        <v>3.6520000000001156E-2</v>
      </c>
      <c r="B1657" s="119">
        <f t="shared" si="88"/>
        <v>102028.31475467018</v>
      </c>
      <c r="C1657" s="15">
        <f t="shared" si="86"/>
        <v>320.55867297278019</v>
      </c>
    </row>
    <row r="1658" spans="1:3" x14ac:dyDescent="0.4">
      <c r="A1658" s="117">
        <f t="shared" si="87"/>
        <v>3.6530000000001159E-2</v>
      </c>
      <c r="B1658" s="119">
        <f t="shared" si="88"/>
        <v>102348.87342764296</v>
      </c>
      <c r="C1658" s="15">
        <f t="shared" si="86"/>
        <v>321.55838315637084</v>
      </c>
    </row>
    <row r="1659" spans="1:3" x14ac:dyDescent="0.4">
      <c r="A1659" s="117">
        <f t="shared" si="87"/>
        <v>3.6540000000001162E-2</v>
      </c>
      <c r="B1659" s="119">
        <f t="shared" si="88"/>
        <v>102670.43181079933</v>
      </c>
      <c r="C1659" s="15">
        <f t="shared" si="86"/>
        <v>322.56116426244262</v>
      </c>
    </row>
    <row r="1660" spans="1:3" x14ac:dyDescent="0.4">
      <c r="A1660" s="117">
        <f t="shared" si="87"/>
        <v>3.6550000000001165E-2</v>
      </c>
      <c r="B1660" s="119">
        <f t="shared" si="88"/>
        <v>102992.99297506177</v>
      </c>
      <c r="C1660" s="15">
        <f t="shared" si="86"/>
        <v>323.56702542951098</v>
      </c>
    </row>
    <row r="1661" spans="1:3" x14ac:dyDescent="0.4">
      <c r="A1661" s="117">
        <f t="shared" si="87"/>
        <v>3.6560000000001168E-2</v>
      </c>
      <c r="B1661" s="119">
        <f t="shared" si="88"/>
        <v>103316.56000049128</v>
      </c>
      <c r="C1661" s="15">
        <f t="shared" si="86"/>
        <v>324.57597582205199</v>
      </c>
    </row>
    <row r="1662" spans="1:3" x14ac:dyDescent="0.4">
      <c r="A1662" s="117">
        <f t="shared" si="87"/>
        <v>3.6570000000001171E-2</v>
      </c>
      <c r="B1662" s="119">
        <f t="shared" si="88"/>
        <v>103641.13597631334</v>
      </c>
      <c r="C1662" s="15">
        <f t="shared" si="86"/>
        <v>325.58802462885797</v>
      </c>
    </row>
    <row r="1663" spans="1:3" x14ac:dyDescent="0.4">
      <c r="A1663" s="117">
        <f t="shared" si="87"/>
        <v>3.6580000000001174E-2</v>
      </c>
      <c r="B1663" s="119">
        <f t="shared" si="88"/>
        <v>103966.72400094219</v>
      </c>
      <c r="C1663" s="15">
        <f t="shared" si="86"/>
        <v>326.60318106490013</v>
      </c>
    </row>
    <row r="1664" spans="1:3" x14ac:dyDescent="0.4">
      <c r="A1664" s="117">
        <f t="shared" si="87"/>
        <v>3.6590000000001177E-2</v>
      </c>
      <c r="B1664" s="119">
        <f t="shared" si="88"/>
        <v>104293.32718200709</v>
      </c>
      <c r="C1664" s="15">
        <f t="shared" si="86"/>
        <v>327.62145437055733</v>
      </c>
    </row>
    <row r="1665" spans="1:3" x14ac:dyDescent="0.4">
      <c r="A1665" s="117">
        <f t="shared" si="87"/>
        <v>3.660000000000118E-2</v>
      </c>
      <c r="B1665" s="119">
        <f t="shared" si="88"/>
        <v>104620.94863637765</v>
      </c>
      <c r="C1665" s="15">
        <f t="shared" si="86"/>
        <v>328.64285381165973</v>
      </c>
    </row>
    <row r="1666" spans="1:3" x14ac:dyDescent="0.4">
      <c r="A1666" s="117">
        <f t="shared" si="87"/>
        <v>3.6610000000001183E-2</v>
      </c>
      <c r="B1666" s="119">
        <f t="shared" si="88"/>
        <v>104949.59149018931</v>
      </c>
      <c r="C1666" s="15">
        <f t="shared" si="86"/>
        <v>329.66738867970707</v>
      </c>
    </row>
    <row r="1667" spans="1:3" x14ac:dyDescent="0.4">
      <c r="A1667" s="117">
        <f t="shared" si="87"/>
        <v>3.6620000000001186E-2</v>
      </c>
      <c r="B1667" s="119">
        <f t="shared" si="88"/>
        <v>105279.25887886902</v>
      </c>
      <c r="C1667" s="15">
        <f t="shared" si="86"/>
        <v>330.69506829186867</v>
      </c>
    </row>
    <row r="1668" spans="1:3" x14ac:dyDescent="0.4">
      <c r="A1668" s="117">
        <f t="shared" si="87"/>
        <v>3.6630000000001189E-2</v>
      </c>
      <c r="B1668" s="119">
        <f t="shared" si="88"/>
        <v>105609.95394716089</v>
      </c>
      <c r="C1668" s="15">
        <f t="shared" si="86"/>
        <v>331.72590199111437</v>
      </c>
    </row>
    <row r="1669" spans="1:3" x14ac:dyDescent="0.4">
      <c r="A1669" s="117">
        <f t="shared" si="87"/>
        <v>3.6640000000001192E-2</v>
      </c>
      <c r="B1669" s="119">
        <f t="shared" si="88"/>
        <v>105941.679849152</v>
      </c>
      <c r="C1669" s="15">
        <f t="shared" ref="C1669:C1730" si="89">B1670-B1669</f>
        <v>332.75989914595266</v>
      </c>
    </row>
    <row r="1670" spans="1:3" x14ac:dyDescent="0.4">
      <c r="A1670" s="117">
        <f t="shared" si="87"/>
        <v>3.6650000000001196E-2</v>
      </c>
      <c r="B1670" s="119">
        <f t="shared" si="88"/>
        <v>106274.43974829795</v>
      </c>
      <c r="C1670" s="15">
        <f t="shared" si="89"/>
        <v>333.79706915158022</v>
      </c>
    </row>
    <row r="1671" spans="1:3" x14ac:dyDescent="0.4">
      <c r="A1671" s="117">
        <f t="shared" si="87"/>
        <v>3.6660000000001199E-2</v>
      </c>
      <c r="B1671" s="119">
        <f t="shared" si="88"/>
        <v>106608.23681744954</v>
      </c>
      <c r="C1671" s="15">
        <f t="shared" si="89"/>
        <v>334.83742142784467</v>
      </c>
    </row>
    <row r="1672" spans="1:3" x14ac:dyDescent="0.4">
      <c r="A1672" s="117">
        <f t="shared" si="87"/>
        <v>3.6670000000001202E-2</v>
      </c>
      <c r="B1672" s="119">
        <f t="shared" si="88"/>
        <v>106943.07423887738</v>
      </c>
      <c r="C1672" s="15">
        <f t="shared" si="89"/>
        <v>335.88096542157291</v>
      </c>
    </row>
    <row r="1673" spans="1:3" x14ac:dyDescent="0.4">
      <c r="A1673" s="117">
        <f t="shared" si="87"/>
        <v>3.6680000000001205E-2</v>
      </c>
      <c r="B1673" s="119">
        <f t="shared" si="88"/>
        <v>107278.95520429895</v>
      </c>
      <c r="C1673" s="15">
        <f t="shared" si="89"/>
        <v>336.92771060510131</v>
      </c>
    </row>
    <row r="1674" spans="1:3" x14ac:dyDescent="0.4">
      <c r="A1674" s="117">
        <f t="shared" si="87"/>
        <v>3.6690000000001208E-2</v>
      </c>
      <c r="B1674" s="119">
        <f t="shared" si="88"/>
        <v>107615.88291490405</v>
      </c>
      <c r="C1674" s="15">
        <f t="shared" si="89"/>
        <v>337.97766647717799</v>
      </c>
    </row>
    <row r="1675" spans="1:3" x14ac:dyDescent="0.4">
      <c r="A1675" s="117">
        <f t="shared" si="87"/>
        <v>3.6700000000001211E-2</v>
      </c>
      <c r="B1675" s="119">
        <f t="shared" si="88"/>
        <v>107953.86058138123</v>
      </c>
      <c r="C1675" s="15">
        <f t="shared" si="89"/>
        <v>339.03084256252623</v>
      </c>
    </row>
    <row r="1676" spans="1:3" x14ac:dyDescent="0.4">
      <c r="A1676" s="117">
        <f t="shared" si="87"/>
        <v>3.6710000000001214E-2</v>
      </c>
      <c r="B1676" s="119">
        <f t="shared" si="88"/>
        <v>108292.89142394376</v>
      </c>
      <c r="C1676" s="15">
        <f t="shared" si="89"/>
        <v>340.08724841213552</v>
      </c>
    </row>
    <row r="1677" spans="1:3" x14ac:dyDescent="0.4">
      <c r="A1677" s="117">
        <f t="shared" si="87"/>
        <v>3.6720000000001217E-2</v>
      </c>
      <c r="B1677" s="119">
        <f t="shared" si="88"/>
        <v>108632.97867235589</v>
      </c>
      <c r="C1677" s="15">
        <f t="shared" si="89"/>
        <v>341.14689360326156</v>
      </c>
    </row>
    <row r="1678" spans="1:3" x14ac:dyDescent="0.4">
      <c r="A1678" s="117">
        <f t="shared" si="87"/>
        <v>3.673000000000122E-2</v>
      </c>
      <c r="B1678" s="119">
        <f t="shared" si="88"/>
        <v>108974.12556595916</v>
      </c>
      <c r="C1678" s="15">
        <f t="shared" si="89"/>
        <v>342.20978773925162</v>
      </c>
    </row>
    <row r="1679" spans="1:3" x14ac:dyDescent="0.4">
      <c r="A1679" s="117">
        <f t="shared" si="87"/>
        <v>3.6740000000001223E-2</v>
      </c>
      <c r="B1679" s="119">
        <f t="shared" si="88"/>
        <v>109316.33535369841</v>
      </c>
      <c r="C1679" s="15">
        <f t="shared" si="89"/>
        <v>343.27594045069418</v>
      </c>
    </row>
    <row r="1680" spans="1:3" x14ac:dyDescent="0.4">
      <c r="A1680" s="117">
        <f t="shared" si="87"/>
        <v>3.6750000000001226E-2</v>
      </c>
      <c r="B1680" s="119">
        <f t="shared" si="88"/>
        <v>109659.6112941491</v>
      </c>
      <c r="C1680" s="15">
        <f t="shared" si="89"/>
        <v>344.34536139346892</v>
      </c>
    </row>
    <row r="1681" spans="1:3" x14ac:dyDescent="0.4">
      <c r="A1681" s="117">
        <f t="shared" si="87"/>
        <v>3.6760000000001229E-2</v>
      </c>
      <c r="B1681" s="119">
        <f t="shared" si="88"/>
        <v>110003.95665554257</v>
      </c>
      <c r="C1681" s="15">
        <f t="shared" si="89"/>
        <v>345.41806025066762</v>
      </c>
    </row>
    <row r="1682" spans="1:3" x14ac:dyDescent="0.4">
      <c r="A1682" s="117">
        <f t="shared" si="87"/>
        <v>3.6770000000001232E-2</v>
      </c>
      <c r="B1682" s="119">
        <f t="shared" si="88"/>
        <v>110349.37471579324</v>
      </c>
      <c r="C1682" s="15">
        <f t="shared" si="89"/>
        <v>346.49404673175013</v>
      </c>
    </row>
    <row r="1683" spans="1:3" x14ac:dyDescent="0.4">
      <c r="A1683" s="117">
        <f t="shared" si="87"/>
        <v>3.6780000000001235E-2</v>
      </c>
      <c r="B1683" s="119">
        <f t="shared" si="88"/>
        <v>110695.86876252499</v>
      </c>
      <c r="C1683" s="15">
        <f t="shared" si="89"/>
        <v>347.57333057287906</v>
      </c>
    </row>
    <row r="1684" spans="1:3" x14ac:dyDescent="0.4">
      <c r="A1684" s="117">
        <f t="shared" si="87"/>
        <v>3.6790000000001238E-2</v>
      </c>
      <c r="B1684" s="119">
        <f t="shared" si="88"/>
        <v>111043.44209309787</v>
      </c>
      <c r="C1684" s="15">
        <f t="shared" si="89"/>
        <v>348.65592153687612</v>
      </c>
    </row>
    <row r="1685" spans="1:3" x14ac:dyDescent="0.4">
      <c r="A1685" s="117">
        <f t="shared" si="87"/>
        <v>3.6800000000001241E-2</v>
      </c>
      <c r="B1685" s="119">
        <f t="shared" si="88"/>
        <v>111392.09801463474</v>
      </c>
      <c r="C1685" s="15">
        <f t="shared" si="89"/>
        <v>349.74182941329491</v>
      </c>
    </row>
    <row r="1686" spans="1:3" x14ac:dyDescent="0.4">
      <c r="A1686" s="117">
        <f t="shared" si="87"/>
        <v>3.6810000000001245E-2</v>
      </c>
      <c r="B1686" s="119">
        <f t="shared" si="88"/>
        <v>111741.83984404804</v>
      </c>
      <c r="C1686" s="15">
        <f t="shared" si="89"/>
        <v>350.83106401844998</v>
      </c>
    </row>
    <row r="1687" spans="1:3" x14ac:dyDescent="0.4">
      <c r="A1687" s="117">
        <f t="shared" si="87"/>
        <v>3.6820000000001248E-2</v>
      </c>
      <c r="B1687" s="119">
        <f t="shared" si="88"/>
        <v>112092.67090806649</v>
      </c>
      <c r="C1687" s="15">
        <f t="shared" si="89"/>
        <v>351.92363519562059</v>
      </c>
    </row>
    <row r="1688" spans="1:3" x14ac:dyDescent="0.4">
      <c r="A1688" s="117">
        <f t="shared" si="87"/>
        <v>3.6830000000001251E-2</v>
      </c>
      <c r="B1688" s="119">
        <f t="shared" si="88"/>
        <v>112444.59454326211</v>
      </c>
      <c r="C1688" s="15">
        <f t="shared" si="89"/>
        <v>353.01955281477422</v>
      </c>
    </row>
    <row r="1689" spans="1:3" x14ac:dyDescent="0.4">
      <c r="A1689" s="117">
        <f t="shared" ref="A1689:A1730" si="90">A1688+0.00001</f>
        <v>3.6840000000001254E-2</v>
      </c>
      <c r="B1689" s="119">
        <f t="shared" si="88"/>
        <v>112797.61409607688</v>
      </c>
      <c r="C1689" s="15">
        <f t="shared" si="89"/>
        <v>354.11882677354151</v>
      </c>
    </row>
    <row r="1690" spans="1:3" x14ac:dyDescent="0.4">
      <c r="A1690" s="117">
        <f t="shared" si="90"/>
        <v>3.6850000000001257E-2</v>
      </c>
      <c r="B1690" s="119">
        <f t="shared" si="88"/>
        <v>113151.73292285042</v>
      </c>
      <c r="C1690" s="15">
        <f t="shared" si="89"/>
        <v>355.22146699561563</v>
      </c>
    </row>
    <row r="1691" spans="1:3" x14ac:dyDescent="0.4">
      <c r="A1691" s="117">
        <f t="shared" si="90"/>
        <v>3.686000000000126E-2</v>
      </c>
      <c r="B1691" s="119">
        <f t="shared" si="88"/>
        <v>113506.95438984604</v>
      </c>
      <c r="C1691" s="15">
        <f t="shared" si="89"/>
        <v>356.32748343239655</v>
      </c>
    </row>
    <row r="1692" spans="1:3" x14ac:dyDescent="0.4">
      <c r="A1692" s="117">
        <f t="shared" si="90"/>
        <v>3.6870000000001263E-2</v>
      </c>
      <c r="B1692" s="119">
        <f t="shared" si="88"/>
        <v>113863.28187327844</v>
      </c>
      <c r="C1692" s="15">
        <f t="shared" si="89"/>
        <v>357.43688606236537</v>
      </c>
    </row>
    <row r="1693" spans="1:3" x14ac:dyDescent="0.4">
      <c r="A1693" s="117">
        <f t="shared" si="90"/>
        <v>3.6880000000001266E-2</v>
      </c>
      <c r="B1693" s="119">
        <f t="shared" si="88"/>
        <v>114220.7187593408</v>
      </c>
      <c r="C1693" s="15">
        <f t="shared" si="89"/>
        <v>358.54968489115709</v>
      </c>
    </row>
    <row r="1694" spans="1:3" x14ac:dyDescent="0.4">
      <c r="A1694" s="117">
        <f t="shared" si="90"/>
        <v>3.6890000000001269E-2</v>
      </c>
      <c r="B1694" s="119">
        <f t="shared" si="88"/>
        <v>114579.26844423196</v>
      </c>
      <c r="C1694" s="15">
        <f t="shared" si="89"/>
        <v>359.66588995173515</v>
      </c>
    </row>
    <row r="1695" spans="1:3" x14ac:dyDescent="0.4">
      <c r="A1695" s="117">
        <f t="shared" si="90"/>
        <v>3.6900000000001272E-2</v>
      </c>
      <c r="B1695" s="119">
        <f t="shared" si="88"/>
        <v>114938.93433418369</v>
      </c>
      <c r="C1695" s="15">
        <f t="shared" si="89"/>
        <v>360.78551130434789</v>
      </c>
    </row>
    <row r="1696" spans="1:3" x14ac:dyDescent="0.4">
      <c r="A1696" s="117">
        <f t="shared" si="90"/>
        <v>3.6910000000001275E-2</v>
      </c>
      <c r="B1696" s="119">
        <f t="shared" si="88"/>
        <v>115299.71984548804</v>
      </c>
      <c r="C1696" s="15">
        <f t="shared" si="89"/>
        <v>361.90855903674674</v>
      </c>
    </row>
    <row r="1697" spans="1:3" x14ac:dyDescent="0.4">
      <c r="A1697" s="117">
        <f t="shared" si="90"/>
        <v>3.6920000000001278E-2</v>
      </c>
      <c r="B1697" s="119">
        <f t="shared" si="88"/>
        <v>115661.62840452479</v>
      </c>
      <c r="C1697" s="15">
        <f t="shared" si="89"/>
        <v>363.03504326380789</v>
      </c>
    </row>
    <row r="1698" spans="1:3" x14ac:dyDescent="0.4">
      <c r="A1698" s="117">
        <f t="shared" si="90"/>
        <v>3.6930000000001281E-2</v>
      </c>
      <c r="B1698" s="119">
        <f t="shared" si="88"/>
        <v>116024.6634477886</v>
      </c>
      <c r="C1698" s="15">
        <f t="shared" si="89"/>
        <v>364.1649741288129</v>
      </c>
    </row>
    <row r="1699" spans="1:3" x14ac:dyDescent="0.4">
      <c r="A1699" s="117">
        <f t="shared" si="90"/>
        <v>3.6940000000001284E-2</v>
      </c>
      <c r="B1699" s="119">
        <f t="shared" si="88"/>
        <v>116388.82842191741</v>
      </c>
      <c r="C1699" s="15">
        <f t="shared" si="89"/>
        <v>365.29836180141137</v>
      </c>
    </row>
    <row r="1700" spans="1:3" x14ac:dyDescent="0.4">
      <c r="A1700" s="117">
        <f t="shared" si="90"/>
        <v>3.6950000000001287E-2</v>
      </c>
      <c r="B1700" s="119">
        <f t="shared" si="88"/>
        <v>116754.12678371882</v>
      </c>
      <c r="C1700" s="15">
        <f t="shared" si="89"/>
        <v>366.43521647971647</v>
      </c>
    </row>
    <row r="1701" spans="1:3" x14ac:dyDescent="0.4">
      <c r="A1701" s="117">
        <f t="shared" si="90"/>
        <v>3.696000000000129E-2</v>
      </c>
      <c r="B1701" s="119">
        <f t="shared" si="88"/>
        <v>117120.56200019854</v>
      </c>
      <c r="C1701" s="15">
        <f t="shared" si="89"/>
        <v>367.57554838925716</v>
      </c>
    </row>
    <row r="1702" spans="1:3" x14ac:dyDescent="0.4">
      <c r="A1702" s="117">
        <f t="shared" si="90"/>
        <v>3.6970000000001293E-2</v>
      </c>
      <c r="B1702" s="119">
        <f t="shared" si="88"/>
        <v>117488.13754858779</v>
      </c>
      <c r="C1702" s="15">
        <f t="shared" si="89"/>
        <v>368.71936778345844</v>
      </c>
    </row>
    <row r="1703" spans="1:3" x14ac:dyDescent="0.4">
      <c r="A1703" s="117">
        <f t="shared" si="90"/>
        <v>3.6980000000001297E-2</v>
      </c>
      <c r="B1703" s="119">
        <f t="shared" si="88"/>
        <v>117856.85691637125</v>
      </c>
      <c r="C1703" s="15">
        <f t="shared" si="89"/>
        <v>369.86668494337937</v>
      </c>
    </row>
    <row r="1704" spans="1:3" x14ac:dyDescent="0.4">
      <c r="A1704" s="117">
        <f t="shared" si="90"/>
        <v>3.69900000000013E-2</v>
      </c>
      <c r="B1704" s="119">
        <f t="shared" si="88"/>
        <v>118226.72360131463</v>
      </c>
      <c r="C1704" s="15">
        <f t="shared" si="89"/>
        <v>371.01751017810602</v>
      </c>
    </row>
    <row r="1705" spans="1:3" x14ac:dyDescent="0.4">
      <c r="A1705" s="117">
        <f t="shared" si="90"/>
        <v>3.7000000000001303E-2</v>
      </c>
      <c r="B1705" s="119">
        <f t="shared" si="88"/>
        <v>118597.74111149274</v>
      </c>
      <c r="C1705" s="15">
        <f t="shared" si="89"/>
        <v>372.17185382466414</v>
      </c>
    </row>
    <row r="1706" spans="1:3" x14ac:dyDescent="0.4">
      <c r="A1706" s="117">
        <f t="shared" si="90"/>
        <v>3.7010000000001306E-2</v>
      </c>
      <c r="B1706" s="119">
        <f t="shared" si="88"/>
        <v>118969.9129653174</v>
      </c>
      <c r="C1706" s="15">
        <f t="shared" si="89"/>
        <v>373.32972624780086</v>
      </c>
    </row>
    <row r="1707" spans="1:3" x14ac:dyDescent="0.4">
      <c r="A1707" s="117">
        <f t="shared" si="90"/>
        <v>3.7020000000001309E-2</v>
      </c>
      <c r="B1707" s="119">
        <f t="shared" si="88"/>
        <v>119343.2426915652</v>
      </c>
      <c r="C1707" s="15">
        <f t="shared" si="89"/>
        <v>374.49113784113433</v>
      </c>
    </row>
    <row r="1708" spans="1:3" x14ac:dyDescent="0.4">
      <c r="A1708" s="117">
        <f t="shared" si="90"/>
        <v>3.7030000000001312E-2</v>
      </c>
      <c r="B1708" s="119">
        <f t="shared" si="88"/>
        <v>119717.73382940634</v>
      </c>
      <c r="C1708" s="15">
        <f t="shared" si="89"/>
        <v>375.65609902527649</v>
      </c>
    </row>
    <row r="1709" spans="1:3" x14ac:dyDescent="0.4">
      <c r="A1709" s="117">
        <f t="shared" si="90"/>
        <v>3.7040000000001315E-2</v>
      </c>
      <c r="B1709" s="119">
        <f t="shared" si="88"/>
        <v>120093.38992843161</v>
      </c>
      <c r="C1709" s="15">
        <f t="shared" si="89"/>
        <v>376.82462024969573</v>
      </c>
    </row>
    <row r="1710" spans="1:3" x14ac:dyDescent="0.4">
      <c r="A1710" s="117">
        <f t="shared" si="90"/>
        <v>3.7050000000001318E-2</v>
      </c>
      <c r="B1710" s="119">
        <f t="shared" si="88"/>
        <v>120470.21454868131</v>
      </c>
      <c r="C1710" s="15">
        <f t="shared" si="89"/>
        <v>377.9967119920766</v>
      </c>
    </row>
    <row r="1711" spans="1:3" x14ac:dyDescent="0.4">
      <c r="A1711" s="117">
        <f t="shared" si="90"/>
        <v>3.7060000000001321E-2</v>
      </c>
      <c r="B1711" s="119">
        <f t="shared" si="88"/>
        <v>120848.21126067339</v>
      </c>
      <c r="C1711" s="15">
        <f t="shared" si="89"/>
        <v>379.17238475821796</v>
      </c>
    </row>
    <row r="1712" spans="1:3" x14ac:dyDescent="0.4">
      <c r="A1712" s="117">
        <f t="shared" si="90"/>
        <v>3.7070000000001324E-2</v>
      </c>
      <c r="B1712" s="119">
        <f t="shared" si="88"/>
        <v>121227.3836454316</v>
      </c>
      <c r="C1712" s="15">
        <f t="shared" si="89"/>
        <v>380.35164908233855</v>
      </c>
    </row>
    <row r="1713" spans="1:3" x14ac:dyDescent="0.4">
      <c r="A1713" s="117">
        <f t="shared" si="90"/>
        <v>3.7080000000001327E-2</v>
      </c>
      <c r="B1713" s="119">
        <f t="shared" si="88"/>
        <v>121607.73529451394</v>
      </c>
      <c r="C1713" s="15">
        <f t="shared" si="89"/>
        <v>381.53451552722254</v>
      </c>
    </row>
    <row r="1714" spans="1:3" x14ac:dyDescent="0.4">
      <c r="A1714" s="117">
        <f t="shared" si="90"/>
        <v>3.709000000000133E-2</v>
      </c>
      <c r="B1714" s="119">
        <f t="shared" ref="B1714:B1730" si="91">$B$2/(($B$2-1)*EXP(-$A1714*$G$5)+1)</f>
        <v>121989.26981004117</v>
      </c>
      <c r="C1714" s="15">
        <f t="shared" si="89"/>
        <v>382.72099468382658</v>
      </c>
    </row>
    <row r="1715" spans="1:3" x14ac:dyDescent="0.4">
      <c r="A1715" s="117">
        <f t="shared" si="90"/>
        <v>3.7100000000001333E-2</v>
      </c>
      <c r="B1715" s="119">
        <f t="shared" si="91"/>
        <v>122371.99080472499</v>
      </c>
      <c r="C1715" s="15">
        <f t="shared" si="89"/>
        <v>383.91109717178915</v>
      </c>
    </row>
    <row r="1716" spans="1:3" x14ac:dyDescent="0.4">
      <c r="A1716" s="117">
        <f t="shared" si="90"/>
        <v>3.7110000000001336E-2</v>
      </c>
      <c r="B1716" s="119">
        <f t="shared" si="91"/>
        <v>122755.90190189678</v>
      </c>
      <c r="C1716" s="15">
        <f t="shared" si="89"/>
        <v>385.1048336399399</v>
      </c>
    </row>
    <row r="1717" spans="1:3" x14ac:dyDescent="0.4">
      <c r="A1717" s="117">
        <f t="shared" si="90"/>
        <v>3.7120000000001339E-2</v>
      </c>
      <c r="B1717" s="119">
        <f t="shared" si="91"/>
        <v>123141.00673553672</v>
      </c>
      <c r="C1717" s="15">
        <f t="shared" si="89"/>
        <v>386.30221476459701</v>
      </c>
    </row>
    <row r="1718" spans="1:3" x14ac:dyDescent="0.4">
      <c r="A1718" s="117">
        <f t="shared" si="90"/>
        <v>3.7130000000001342E-2</v>
      </c>
      <c r="B1718" s="119">
        <f t="shared" si="91"/>
        <v>123527.30895030132</v>
      </c>
      <c r="C1718" s="15">
        <f t="shared" si="89"/>
        <v>387.50325125164818</v>
      </c>
    </row>
    <row r="1719" spans="1:3" x14ac:dyDescent="0.4">
      <c r="A1719" s="117">
        <f t="shared" si="90"/>
        <v>3.7140000000001346E-2</v>
      </c>
      <c r="B1719" s="119">
        <f t="shared" si="91"/>
        <v>123914.81220155297</v>
      </c>
      <c r="C1719" s="24">
        <f t="shared" si="89"/>
        <v>388.7079538355174</v>
      </c>
    </row>
    <row r="1720" spans="1:3" x14ac:dyDescent="0.4">
      <c r="A1720" s="117">
        <f t="shared" si="90"/>
        <v>3.7150000000001349E-2</v>
      </c>
      <c r="B1720" s="119">
        <f t="shared" si="91"/>
        <v>124303.52015538848</v>
      </c>
      <c r="C1720" s="24">
        <f t="shared" si="89"/>
        <v>389.91633327951422</v>
      </c>
    </row>
    <row r="1721" spans="1:3" x14ac:dyDescent="0.4">
      <c r="A1721" s="117">
        <f t="shared" si="90"/>
        <v>3.7160000000001352E-2</v>
      </c>
      <c r="B1721" s="119">
        <f t="shared" si="91"/>
        <v>124693.436488668</v>
      </c>
      <c r="C1721" s="24">
        <f t="shared" si="89"/>
        <v>391.12840037581918</v>
      </c>
    </row>
    <row r="1722" spans="1:3" ht="17.25" thickBot="1" x14ac:dyDescent="0.45">
      <c r="A1722" s="117">
        <f t="shared" si="90"/>
        <v>3.7170000000001355E-2</v>
      </c>
      <c r="B1722" s="119">
        <f t="shared" si="91"/>
        <v>125084.56488904382</v>
      </c>
      <c r="C1722" s="24">
        <f t="shared" si="89"/>
        <v>392.34416594552749</v>
      </c>
    </row>
    <row r="1723" spans="1:3" ht="17.25" thickBot="1" x14ac:dyDescent="0.45">
      <c r="A1723" s="117">
        <f t="shared" si="90"/>
        <v>3.7180000000001358E-2</v>
      </c>
      <c r="B1723" s="119">
        <f t="shared" si="91"/>
        <v>125476.90905498934</v>
      </c>
      <c r="C1723" s="124">
        <f t="shared" si="89"/>
        <v>393.56364083892549</v>
      </c>
    </row>
    <row r="1724" spans="1:3" x14ac:dyDescent="0.4">
      <c r="A1724" s="117">
        <f t="shared" si="90"/>
        <v>3.7190000000001361E-2</v>
      </c>
      <c r="B1724" s="119">
        <f t="shared" si="91"/>
        <v>125870.47269582827</v>
      </c>
      <c r="C1724" s="15">
        <f t="shared" si="89"/>
        <v>394.78683593489404</v>
      </c>
    </row>
    <row r="1725" spans="1:3" x14ac:dyDescent="0.4">
      <c r="A1725" s="117">
        <f t="shared" si="90"/>
        <v>3.7200000000001364E-2</v>
      </c>
      <c r="B1725" s="119">
        <f t="shared" si="91"/>
        <v>126265.25953176316</v>
      </c>
      <c r="C1725" s="15">
        <f t="shared" si="89"/>
        <v>396.01376214262564</v>
      </c>
    </row>
    <row r="1726" spans="1:3" x14ac:dyDescent="0.4">
      <c r="A1726" s="117">
        <f t="shared" si="90"/>
        <v>3.7210000000001367E-2</v>
      </c>
      <c r="B1726" s="119">
        <f t="shared" si="91"/>
        <v>126661.27329390579</v>
      </c>
      <c r="C1726" s="15">
        <f t="shared" si="89"/>
        <v>397.24443039894686</v>
      </c>
    </row>
    <row r="1727" spans="1:3" x14ac:dyDescent="0.4">
      <c r="A1727" s="117">
        <f t="shared" si="90"/>
        <v>3.722000000000137E-2</v>
      </c>
      <c r="B1727" s="119">
        <f t="shared" si="91"/>
        <v>127058.51772430474</v>
      </c>
      <c r="C1727" s="15">
        <f t="shared" si="89"/>
        <v>398.47885167103959</v>
      </c>
    </row>
    <row r="1728" spans="1:3" x14ac:dyDescent="0.4">
      <c r="A1728" s="117">
        <f t="shared" si="90"/>
        <v>3.7230000000001373E-2</v>
      </c>
      <c r="B1728" s="119">
        <f t="shared" si="91"/>
        <v>127456.99657597578</v>
      </c>
      <c r="C1728" s="15">
        <f t="shared" si="89"/>
        <v>399.71703695501492</v>
      </c>
    </row>
    <row r="1729" spans="1:3" x14ac:dyDescent="0.4">
      <c r="A1729" s="117">
        <f t="shared" si="90"/>
        <v>3.7240000000001376E-2</v>
      </c>
      <c r="B1729" s="119">
        <f t="shared" si="91"/>
        <v>127856.71361293079</v>
      </c>
      <c r="C1729" s="15">
        <f t="shared" si="89"/>
        <v>400.95899727648066</v>
      </c>
    </row>
    <row r="1730" spans="1:3" x14ac:dyDescent="0.4">
      <c r="A1730" s="117">
        <f t="shared" si="90"/>
        <v>3.7250000000001379E-2</v>
      </c>
      <c r="B1730" s="119">
        <f t="shared" si="91"/>
        <v>128257.67261020727</v>
      </c>
      <c r="C1730" s="15">
        <f t="shared" si="89"/>
        <v>-128257.67261020727</v>
      </c>
    </row>
  </sheetData>
  <mergeCells count="21">
    <mergeCell ref="B2:C2"/>
    <mergeCell ref="K146:K147"/>
    <mergeCell ref="D1305:D1306"/>
    <mergeCell ref="H205:H206"/>
    <mergeCell ref="I205:I206"/>
    <mergeCell ref="J205:J206"/>
    <mergeCell ref="I146:I147"/>
    <mergeCell ref="J146:J147"/>
    <mergeCell ref="F157:G157"/>
    <mergeCell ref="H160:K160"/>
    <mergeCell ref="G161:H161"/>
    <mergeCell ref="J161:K161"/>
    <mergeCell ref="K205:K206"/>
    <mergeCell ref="I208:I213"/>
    <mergeCell ref="J208:J213"/>
    <mergeCell ref="K208:K213"/>
    <mergeCell ref="L146:L147"/>
    <mergeCell ref="J149:J154"/>
    <mergeCell ref="K149:K154"/>
    <mergeCell ref="L149:L154"/>
    <mergeCell ref="G156:I156"/>
  </mergeCells>
  <phoneticPr fontId="1"/>
  <pageMargins left="0.7" right="0.7" top="0.75" bottom="0.75" header="0.3" footer="0.3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9F0DA0-0870-439B-A7F2-FBA517359999}">
  <sheetPr>
    <tabColor rgb="FF0070C0"/>
  </sheetPr>
  <dimension ref="A1:W1095"/>
  <sheetViews>
    <sheetView topLeftCell="D43" zoomScaleNormal="100" workbookViewId="0">
      <pane xSplit="2595" topLeftCell="K1" activePane="topRight"/>
      <selection activeCell="A39" sqref="A39"/>
      <selection pane="topRight" activeCell="A10" sqref="A10"/>
    </sheetView>
  </sheetViews>
  <sheetFormatPr defaultRowHeight="18.75" x14ac:dyDescent="0.4"/>
  <cols>
    <col min="1" max="1" width="9.375" bestFit="1" customWidth="1"/>
    <col min="2" max="2" width="9.25" bestFit="1" customWidth="1"/>
    <col min="3" max="3" width="9.125" bestFit="1" customWidth="1"/>
    <col min="4" max="4" width="9.625" bestFit="1" customWidth="1"/>
    <col min="5" max="5" width="12.625" bestFit="1" customWidth="1"/>
    <col min="6" max="6" width="10" bestFit="1" customWidth="1"/>
    <col min="7" max="7" width="9.625" bestFit="1" customWidth="1"/>
    <col min="8" max="8" width="11.5" bestFit="1" customWidth="1"/>
    <col min="9" max="9" width="9.25" bestFit="1" customWidth="1"/>
    <col min="10" max="11" width="9.5" bestFit="1" customWidth="1"/>
    <col min="12" max="13" width="9.25" bestFit="1" customWidth="1"/>
    <col min="22" max="22" width="9.25" style="11" bestFit="1" customWidth="1"/>
  </cols>
  <sheetData>
    <row r="1" spans="1:23" x14ac:dyDescent="0.4">
      <c r="C1" s="13" t="s">
        <v>214</v>
      </c>
      <c r="D1" s="9">
        <v>14000000</v>
      </c>
      <c r="E1" s="49">
        <v>2.2499999999999999E-2</v>
      </c>
      <c r="F1" s="13" t="s">
        <v>7</v>
      </c>
      <c r="G1" s="9">
        <v>5440000</v>
      </c>
      <c r="H1" s="49">
        <v>1.8499999999999999E-2</v>
      </c>
      <c r="I1" s="13" t="s">
        <v>215</v>
      </c>
      <c r="J1" s="1">
        <v>8820000</v>
      </c>
      <c r="K1">
        <v>2.0500000000000001E-2</v>
      </c>
    </row>
    <row r="2" spans="1:23" x14ac:dyDescent="0.4">
      <c r="C2" t="s">
        <v>216</v>
      </c>
      <c r="F2" t="s">
        <v>216</v>
      </c>
      <c r="I2" t="s">
        <v>216</v>
      </c>
      <c r="V2" s="11" t="s">
        <v>267</v>
      </c>
      <c r="W2" t="s">
        <v>4</v>
      </c>
    </row>
    <row r="3" spans="1:23" x14ac:dyDescent="0.4">
      <c r="E3" t="s">
        <v>4</v>
      </c>
      <c r="H3" t="s">
        <v>4</v>
      </c>
      <c r="K3" t="s">
        <v>4</v>
      </c>
      <c r="V3" s="11">
        <v>44512</v>
      </c>
      <c r="W3">
        <v>73.769193249884665</v>
      </c>
    </row>
    <row r="4" spans="1:23" x14ac:dyDescent="0.4">
      <c r="A4" s="44"/>
      <c r="B4" s="44"/>
      <c r="C4" s="44">
        <v>0</v>
      </c>
      <c r="D4" s="45">
        <f t="shared" ref="D4:D67" si="0">$D$1/(($D$1-1)*EXP(-$E$1*$C4)+1)</f>
        <v>1</v>
      </c>
      <c r="E4" s="45">
        <f>D5-D4</f>
        <v>2.2755032502101313E-2</v>
      </c>
      <c r="F4" s="44"/>
      <c r="G4" s="45">
        <f>$G$1/(($G$1-1)*EXP(-$H$1*$C4)+1)</f>
        <v>1</v>
      </c>
      <c r="H4" s="44">
        <f>G5-G4</f>
        <v>1.8672181673098143E-2</v>
      </c>
      <c r="I4" s="44"/>
      <c r="J4" s="45">
        <f>$J$1/(($J$1-1)*EXP(-$K$1*$C4)+1)</f>
        <v>1</v>
      </c>
      <c r="K4" s="44">
        <f>J5-J4</f>
        <v>2.0711565846307289E-2</v>
      </c>
      <c r="V4" s="11">
        <v>44513</v>
      </c>
      <c r="W4">
        <v>74.99470441685753</v>
      </c>
    </row>
    <row r="5" spans="1:23" x14ac:dyDescent="0.4">
      <c r="A5" s="44"/>
      <c r="B5" s="44"/>
      <c r="C5" s="44">
        <v>1</v>
      </c>
      <c r="D5" s="45">
        <f t="shared" si="0"/>
        <v>1.0227550325021013</v>
      </c>
      <c r="E5" s="44">
        <f t="shared" ref="E5:E68" si="1">D6-D5</f>
        <v>2.3272823967585454E-2</v>
      </c>
      <c r="F5" s="44"/>
      <c r="G5" s="44">
        <f t="shared" ref="G5:G68" si="2">$G$1/(($G$1-1)*EXP(-$H$1*$C5)+1)</f>
        <v>1.0186721816730981</v>
      </c>
      <c r="H5" s="44">
        <f t="shared" ref="H5:H68" si="3">G6-G5</f>
        <v>1.902083197502491E-2</v>
      </c>
      <c r="I5" s="44"/>
      <c r="J5" s="44">
        <f t="shared" ref="J5:J68" si="4">$J$1/(($J$1-1)*EXP(-$K$1*$C5)+1)</f>
        <v>1.0207115658463073</v>
      </c>
      <c r="K5" s="44">
        <f t="shared" ref="K5:K68" si="5">J6-J5</f>
        <v>2.1140534755441642E-2</v>
      </c>
      <c r="V5" s="11">
        <v>44514</v>
      </c>
      <c r="W5">
        <v>76.240544681470055</v>
      </c>
    </row>
    <row r="6" spans="1:23" x14ac:dyDescent="0.4">
      <c r="A6" s="44"/>
      <c r="B6" s="44"/>
      <c r="C6" s="44">
        <f>C5+1</f>
        <v>2</v>
      </c>
      <c r="D6" s="45">
        <f t="shared" si="0"/>
        <v>1.0460278564696868</v>
      </c>
      <c r="E6" s="44">
        <f t="shared" si="1"/>
        <v>2.380239779203519E-2</v>
      </c>
      <c r="F6" s="44"/>
      <c r="G6" s="45">
        <f>$G$1/(($G$1-1)*EXP(-$H$1*$C6)+1)</f>
        <v>1.0376930136481231</v>
      </c>
      <c r="H6" s="44">
        <f t="shared" si="3"/>
        <v>1.9375992334981884E-2</v>
      </c>
      <c r="I6" s="44"/>
      <c r="J6" s="44">
        <f t="shared" si="4"/>
        <v>1.0418521006017489</v>
      </c>
      <c r="K6" s="44">
        <f t="shared" si="5"/>
        <v>2.1578388279213545E-2</v>
      </c>
      <c r="V6" s="11">
        <v>44515</v>
      </c>
      <c r="W6">
        <v>77.507050260766846</v>
      </c>
    </row>
    <row r="7" spans="1:23" x14ac:dyDescent="0.4">
      <c r="A7" s="44"/>
      <c r="B7" s="44"/>
      <c r="C7" s="44">
        <f t="shared" ref="C7:C15" si="6">C6+1</f>
        <v>3</v>
      </c>
      <c r="D7" s="45">
        <f t="shared" si="0"/>
        <v>1.069830254261722</v>
      </c>
      <c r="E7" s="44">
        <f t="shared" si="1"/>
        <v>2.4344022083268468E-2</v>
      </c>
      <c r="F7" s="44"/>
      <c r="G7" s="44">
        <f t="shared" si="2"/>
        <v>1.0570690059831049</v>
      </c>
      <c r="H7" s="44">
        <f t="shared" si="3"/>
        <v>1.9737784309789674E-2</v>
      </c>
      <c r="I7" s="44"/>
      <c r="J7" s="44">
        <f t="shared" si="4"/>
        <v>1.0634304888809625</v>
      </c>
      <c r="K7" s="44">
        <f t="shared" si="5"/>
        <v>2.2025310431749379E-2</v>
      </c>
      <c r="V7" s="11">
        <v>44516</v>
      </c>
      <c r="W7">
        <v>78.794562898631739</v>
      </c>
    </row>
    <row r="8" spans="1:23" x14ac:dyDescent="0.4">
      <c r="A8" s="44"/>
      <c r="B8" s="44"/>
      <c r="C8" s="44">
        <f t="shared" si="6"/>
        <v>4</v>
      </c>
      <c r="D8" s="44">
        <f t="shared" si="0"/>
        <v>1.0941742763449904</v>
      </c>
      <c r="E8" s="44">
        <f t="shared" si="1"/>
        <v>2.4897971049900214E-2</v>
      </c>
      <c r="F8" s="46">
        <f t="shared" ref="F8:F71" si="7">F9-1</f>
        <v>43698</v>
      </c>
      <c r="G8" s="44">
        <f t="shared" si="2"/>
        <v>1.0768067902928946</v>
      </c>
      <c r="H8" s="44">
        <f t="shared" si="3"/>
        <v>2.0106331725994631E-2</v>
      </c>
      <c r="I8" s="44">
        <f t="shared" ref="I8:I71" si="8">I9-1</f>
        <v>43640</v>
      </c>
      <c r="J8" s="44">
        <f t="shared" si="4"/>
        <v>1.0854557993127119</v>
      </c>
      <c r="K8" s="44">
        <f t="shared" si="5"/>
        <v>2.2481489038389757E-2</v>
      </c>
      <c r="V8" s="11">
        <v>44517</v>
      </c>
      <c r="W8">
        <v>80.103429955511274</v>
      </c>
    </row>
    <row r="9" spans="1:23" x14ac:dyDescent="0.4">
      <c r="A9" s="44"/>
      <c r="B9" s="44"/>
      <c r="C9" s="44">
        <f t="shared" si="6"/>
        <v>5</v>
      </c>
      <c r="D9" s="44">
        <f t="shared" si="0"/>
        <v>1.1190722473948906</v>
      </c>
      <c r="E9" s="44">
        <f t="shared" si="1"/>
        <v>2.5464525140161953E-2</v>
      </c>
      <c r="F9" s="46">
        <f t="shared" si="7"/>
        <v>43699</v>
      </c>
      <c r="G9" s="44">
        <f t="shared" si="2"/>
        <v>1.0969131220188892</v>
      </c>
      <c r="H9" s="44">
        <f t="shared" si="3"/>
        <v>2.0481760722247611E-2</v>
      </c>
      <c r="I9" s="44">
        <f t="shared" si="8"/>
        <v>43641</v>
      </c>
      <c r="J9" s="44">
        <f t="shared" si="4"/>
        <v>1.1079372883511016</v>
      </c>
      <c r="K9" s="44">
        <f t="shared" si="5"/>
        <v>2.2947115814624608E-2</v>
      </c>
      <c r="V9" s="11">
        <v>44518</v>
      </c>
      <c r="W9">
        <v>81.434004499469665</v>
      </c>
    </row>
    <row r="10" spans="1:23" x14ac:dyDescent="0.4">
      <c r="A10" s="44"/>
      <c r="B10" s="44"/>
      <c r="C10" s="44">
        <f t="shared" si="6"/>
        <v>6</v>
      </c>
      <c r="D10" s="44">
        <f t="shared" si="0"/>
        <v>1.1445367725350526</v>
      </c>
      <c r="E10" s="44">
        <f t="shared" si="1"/>
        <v>2.6043971183887349E-2</v>
      </c>
      <c r="F10" s="46">
        <f t="shared" si="7"/>
        <v>43700</v>
      </c>
      <c r="G10" s="44">
        <f t="shared" si="2"/>
        <v>1.1173948827411369</v>
      </c>
      <c r="H10" s="44">
        <f t="shared" si="3"/>
        <v>2.0864199792477001E-2</v>
      </c>
      <c r="I10" s="44">
        <f t="shared" si="8"/>
        <v>43642</v>
      </c>
      <c r="J10" s="44">
        <f t="shared" si="4"/>
        <v>1.1308844041657262</v>
      </c>
      <c r="K10" s="44">
        <f t="shared" si="5"/>
        <v>2.3422386446664945E-2</v>
      </c>
      <c r="V10" s="11">
        <v>44519</v>
      </c>
      <c r="W10">
        <v>82.786645398836299</v>
      </c>
    </row>
    <row r="11" spans="1:23" x14ac:dyDescent="0.4">
      <c r="A11" s="44"/>
      <c r="B11" s="44"/>
      <c r="C11" s="44">
        <f t="shared" si="6"/>
        <v>7</v>
      </c>
      <c r="D11" s="44">
        <f t="shared" si="0"/>
        <v>1.1705807437189399</v>
      </c>
      <c r="E11" s="44">
        <f t="shared" si="1"/>
        <v>2.6636602537723819E-2</v>
      </c>
      <c r="F11" s="46">
        <f t="shared" si="7"/>
        <v>43701</v>
      </c>
      <c r="G11" s="44">
        <f t="shared" si="2"/>
        <v>1.1382590825336139</v>
      </c>
      <c r="H11" s="44">
        <f t="shared" si="3"/>
        <v>2.125377982986465E-2</v>
      </c>
      <c r="I11" s="44">
        <f t="shared" si="8"/>
        <v>43643</v>
      </c>
      <c r="J11" s="44">
        <f t="shared" si="4"/>
        <v>1.1543067906123912</v>
      </c>
      <c r="K11" s="44">
        <f t="shared" si="5"/>
        <v>2.3907500673681081E-2</v>
      </c>
      <c r="V11" s="11">
        <v>44520</v>
      </c>
      <c r="W11">
        <v>84.161717416246574</v>
      </c>
    </row>
    <row r="12" spans="1:23" x14ac:dyDescent="0.4">
      <c r="A12" s="44"/>
      <c r="B12" s="44"/>
      <c r="C12" s="44">
        <f t="shared" si="6"/>
        <v>8</v>
      </c>
      <c r="D12" s="44">
        <f t="shared" si="0"/>
        <v>1.1972173462566638</v>
      </c>
      <c r="E12" s="44">
        <f t="shared" si="1"/>
        <v>2.7242719233650181E-2</v>
      </c>
      <c r="F12" s="46">
        <f t="shared" si="7"/>
        <v>43702</v>
      </c>
      <c r="G12" s="44">
        <f t="shared" si="2"/>
        <v>1.1595128623634785</v>
      </c>
      <c r="H12" s="44">
        <f t="shared" si="3"/>
        <v>2.1650634171646255E-2</v>
      </c>
      <c r="I12" s="44">
        <f t="shared" si="8"/>
        <v>43644</v>
      </c>
      <c r="J12" s="44">
        <f t="shared" si="4"/>
        <v>1.1782142912860722</v>
      </c>
      <c r="K12" s="44">
        <f t="shared" si="5"/>
        <v>2.4402662371746153E-2</v>
      </c>
      <c r="V12" s="11">
        <v>44521</v>
      </c>
      <c r="W12">
        <v>85.55959130408155</v>
      </c>
    </row>
    <row r="13" spans="1:23" x14ac:dyDescent="0.4">
      <c r="A13" s="44"/>
      <c r="B13" s="44"/>
      <c r="C13" s="44">
        <f t="shared" si="6"/>
        <v>9</v>
      </c>
      <c r="D13" s="44">
        <f t="shared" si="0"/>
        <v>1.2244600654903139</v>
      </c>
      <c r="E13" s="44">
        <f t="shared" si="1"/>
        <v>2.7862628130874478E-2</v>
      </c>
      <c r="F13" s="46">
        <f t="shared" si="7"/>
        <v>43703</v>
      </c>
      <c r="G13" s="44">
        <f t="shared" si="2"/>
        <v>1.1811634965351248</v>
      </c>
      <c r="H13" s="44">
        <f t="shared" si="3"/>
        <v>2.205489864474619E-2</v>
      </c>
      <c r="I13" s="44">
        <f t="shared" si="8"/>
        <v>43645</v>
      </c>
      <c r="J13" s="44">
        <f t="shared" si="4"/>
        <v>1.2026169536578184</v>
      </c>
      <c r="K13" s="44">
        <f t="shared" si="5"/>
        <v>2.490807963951891E-2</v>
      </c>
      <c r="V13" s="11">
        <v>44522</v>
      </c>
      <c r="W13">
        <v>86.980643901561052</v>
      </c>
    </row>
    <row r="14" spans="1:23" x14ac:dyDescent="0.4">
      <c r="A14" s="44"/>
      <c r="B14" s="44"/>
      <c r="C14" s="44">
        <f t="shared" si="6"/>
        <v>10</v>
      </c>
      <c r="D14" s="44">
        <f t="shared" si="0"/>
        <v>1.2523226936211884</v>
      </c>
      <c r="E14" s="44">
        <f t="shared" si="1"/>
        <v>2.8496643071185712E-2</v>
      </c>
      <c r="F14" s="46">
        <f t="shared" si="7"/>
        <v>43704</v>
      </c>
      <c r="G14" s="44">
        <f t="shared" si="2"/>
        <v>1.2032183951798709</v>
      </c>
      <c r="H14" s="44">
        <f t="shared" si="3"/>
        <v>2.2466711612266987E-2</v>
      </c>
      <c r="I14" s="44">
        <f t="shared" si="8"/>
        <v>43646</v>
      </c>
      <c r="J14" s="44">
        <f t="shared" si="4"/>
        <v>1.2275250332973373</v>
      </c>
      <c r="K14" s="44">
        <f t="shared" si="5"/>
        <v>2.5423964885695316E-2</v>
      </c>
      <c r="V14" s="11">
        <v>44523</v>
      </c>
      <c r="W14">
        <v>88.425258233300156</v>
      </c>
    </row>
    <row r="15" spans="1:23" x14ac:dyDescent="0.4">
      <c r="A15" s="44"/>
      <c r="B15" s="44"/>
      <c r="C15" s="44">
        <f t="shared" si="6"/>
        <v>11</v>
      </c>
      <c r="D15" s="44">
        <f t="shared" si="0"/>
        <v>1.2808193366923741</v>
      </c>
      <c r="E15" s="44">
        <f t="shared" si="1"/>
        <v>2.914508503784452E-2</v>
      </c>
      <c r="F15" s="46">
        <f t="shared" si="7"/>
        <v>43705</v>
      </c>
      <c r="G15" s="44">
        <f t="shared" si="2"/>
        <v>1.2256851067921379</v>
      </c>
      <c r="H15" s="44">
        <f t="shared" si="3"/>
        <v>2.2886214020841456E-2</v>
      </c>
      <c r="I15" s="44">
        <f t="shared" si="8"/>
        <v>43647</v>
      </c>
      <c r="J15" s="44">
        <f t="shared" si="4"/>
        <v>1.2529489981830326</v>
      </c>
      <c r="K15" s="44">
        <f t="shared" si="5"/>
        <v>2.5950534918282253E-2</v>
      </c>
      <c r="V15" s="11">
        <v>44524</v>
      </c>
      <c r="W15">
        <v>89.893823609311767</v>
      </c>
    </row>
    <row r="16" spans="1:23" x14ac:dyDescent="0.4">
      <c r="A16" s="44"/>
      <c r="B16" s="44"/>
      <c r="C16" s="44">
        <f t="shared" ref="C16:C79" si="9">C15+1</f>
        <v>12</v>
      </c>
      <c r="D16" s="44">
        <f t="shared" si="0"/>
        <v>1.3099644217302187</v>
      </c>
      <c r="E16" s="44">
        <f t="shared" si="1"/>
        <v>2.9808282318084967E-2</v>
      </c>
      <c r="F16" s="46">
        <f t="shared" si="7"/>
        <v>43706</v>
      </c>
      <c r="G16" s="44">
        <f t="shared" si="2"/>
        <v>1.2485713208129794</v>
      </c>
      <c r="H16" s="44">
        <f t="shared" si="3"/>
        <v>2.3313549448876758E-2</v>
      </c>
      <c r="I16" s="44">
        <f t="shared" si="8"/>
        <v>43648</v>
      </c>
      <c r="J16" s="44">
        <f t="shared" si="4"/>
        <v>1.2788995331013149</v>
      </c>
      <c r="K16" s="44">
        <f t="shared" si="5"/>
        <v>2.6488011035707082E-2</v>
      </c>
      <c r="V16" s="11">
        <v>44525</v>
      </c>
      <c r="W16">
        <v>91.386735726810912</v>
      </c>
    </row>
    <row r="17" spans="1:23" x14ac:dyDescent="0.4">
      <c r="A17" s="44"/>
      <c r="B17" s="44"/>
      <c r="C17" s="44">
        <f t="shared" si="9"/>
        <v>13</v>
      </c>
      <c r="D17" s="44">
        <f t="shared" si="0"/>
        <v>1.3397727040483036</v>
      </c>
      <c r="E17" s="44">
        <f t="shared" si="1"/>
        <v>3.0486570669317592E-2</v>
      </c>
      <c r="F17" s="46">
        <f t="shared" si="7"/>
        <v>43707</v>
      </c>
      <c r="G17" s="44">
        <f t="shared" si="2"/>
        <v>1.2718848702618561</v>
      </c>
      <c r="H17" s="44">
        <f t="shared" si="3"/>
        <v>2.3748864155690441E-2</v>
      </c>
      <c r="I17" s="44">
        <f t="shared" si="8"/>
        <v>43649</v>
      </c>
      <c r="J17" s="44">
        <f t="shared" si="4"/>
        <v>1.305387544137022</v>
      </c>
      <c r="K17" s="44">
        <f t="shared" si="5"/>
        <v>2.7036619119826799E-2</v>
      </c>
      <c r="V17" s="11">
        <v>44526</v>
      </c>
      <c r="W17">
        <v>92.904396773341432</v>
      </c>
    </row>
    <row r="18" spans="1:23" x14ac:dyDescent="0.4">
      <c r="A18" s="44"/>
      <c r="B18" s="44"/>
      <c r="C18" s="44">
        <f t="shared" si="9"/>
        <v>14</v>
      </c>
      <c r="D18" s="44">
        <f t="shared" si="0"/>
        <v>1.3702592747176212</v>
      </c>
      <c r="E18" s="44">
        <f t="shared" si="1"/>
        <v>3.1180293489112554E-2</v>
      </c>
      <c r="F18" s="46">
        <f t="shared" si="7"/>
        <v>43708</v>
      </c>
      <c r="G18" s="44">
        <f t="shared" si="2"/>
        <v>1.2956337344175466</v>
      </c>
      <c r="H18" s="44">
        <f t="shared" si="3"/>
        <v>2.4192307131572166E-2</v>
      </c>
      <c r="I18" s="44">
        <f t="shared" si="8"/>
        <v>43650</v>
      </c>
      <c r="J18" s="44">
        <f t="shared" si="4"/>
        <v>1.3324241632568488</v>
      </c>
      <c r="K18" s="44">
        <f t="shared" si="5"/>
        <v>2.7596589730852328E-2</v>
      </c>
      <c r="V18" s="11">
        <v>44527</v>
      </c>
      <c r="W18">
        <v>94.44721553175259</v>
      </c>
    </row>
    <row r="19" spans="1:23" x14ac:dyDescent="0.4">
      <c r="A19" s="44"/>
      <c r="B19" s="44"/>
      <c r="C19" s="44">
        <f t="shared" si="9"/>
        <v>15</v>
      </c>
      <c r="D19" s="44">
        <f t="shared" si="0"/>
        <v>1.4014395682067338</v>
      </c>
      <c r="E19" s="44">
        <f t="shared" si="1"/>
        <v>3.1889801989051003E-2</v>
      </c>
      <c r="F19" s="46">
        <f t="shared" si="7"/>
        <v>43709</v>
      </c>
      <c r="G19" s="44">
        <f t="shared" si="2"/>
        <v>1.3198260415491188</v>
      </c>
      <c r="H19" s="44">
        <f t="shared" si="3"/>
        <v>2.4644030148776475E-2</v>
      </c>
      <c r="I19" s="44">
        <f t="shared" si="8"/>
        <v>43651</v>
      </c>
      <c r="J19" s="44">
        <f t="shared" si="4"/>
        <v>1.3600207529877011</v>
      </c>
      <c r="K19" s="44">
        <f t="shared" si="5"/>
        <v>2.8168158204247895E-2</v>
      </c>
      <c r="V19" s="11">
        <v>44528</v>
      </c>
      <c r="W19">
        <v>96.015607486721819</v>
      </c>
    </row>
    <row r="20" spans="1:23" x14ac:dyDescent="0.4">
      <c r="A20" s="44"/>
      <c r="B20" s="44"/>
      <c r="C20" s="44">
        <f t="shared" si="9"/>
        <v>16</v>
      </c>
      <c r="D20" s="44">
        <f t="shared" si="0"/>
        <v>1.4333293701957848</v>
      </c>
      <c r="E20" s="44">
        <f t="shared" si="1"/>
        <v>3.2615455372532853E-2</v>
      </c>
      <c r="F20" s="46">
        <f t="shared" si="7"/>
        <v>43710</v>
      </c>
      <c r="G20" s="44">
        <f t="shared" si="2"/>
        <v>1.3444700716978952</v>
      </c>
      <c r="H20" s="44">
        <f t="shared" si="3"/>
        <v>2.5104187813463685E-2</v>
      </c>
      <c r="I20" s="44">
        <f t="shared" si="8"/>
        <v>43652</v>
      </c>
      <c r="J20" s="44">
        <f t="shared" si="4"/>
        <v>1.388188911191949</v>
      </c>
      <c r="K20" s="44">
        <f t="shared" si="5"/>
        <v>2.8751564749632808E-2</v>
      </c>
      <c r="V20" s="11">
        <v>44529</v>
      </c>
      <c r="W20">
        <v>97.609994932847258</v>
      </c>
    </row>
    <row r="21" spans="1:23" x14ac:dyDescent="0.4">
      <c r="A21" s="44"/>
      <c r="B21" s="44"/>
      <c r="C21" s="44">
        <f t="shared" si="9"/>
        <v>17</v>
      </c>
      <c r="D21" s="44">
        <f t="shared" si="0"/>
        <v>1.4659448255683176</v>
      </c>
      <c r="E21" s="44">
        <f t="shared" si="1"/>
        <v>3.3357621016630867E-2</v>
      </c>
      <c r="F21" s="46">
        <f t="shared" si="7"/>
        <v>43711</v>
      </c>
      <c r="G21" s="44">
        <f t="shared" si="2"/>
        <v>1.3695742595113589</v>
      </c>
      <c r="H21" s="44">
        <f t="shared" si="3"/>
        <v>2.5572937618620006E-2</v>
      </c>
      <c r="I21" s="44">
        <f t="shared" si="8"/>
        <v>43653</v>
      </c>
      <c r="J21" s="44">
        <f t="shared" si="4"/>
        <v>1.4169404759415818</v>
      </c>
      <c r="K21" s="44">
        <f t="shared" si="5"/>
        <v>2.9347054551729812E-2</v>
      </c>
      <c r="V21" s="11">
        <v>44530</v>
      </c>
      <c r="W21">
        <v>99.230807084632943</v>
      </c>
    </row>
    <row r="22" spans="1:23" x14ac:dyDescent="0.4">
      <c r="A22" s="44"/>
      <c r="B22" s="44"/>
      <c r="C22" s="44">
        <f t="shared" si="9"/>
        <v>18</v>
      </c>
      <c r="D22" s="44">
        <f t="shared" si="0"/>
        <v>1.4993024465849485</v>
      </c>
      <c r="E22" s="44">
        <f t="shared" si="1"/>
        <v>3.4116674658079882E-2</v>
      </c>
      <c r="F22" s="46">
        <f t="shared" si="7"/>
        <v>43712</v>
      </c>
      <c r="G22" s="44">
        <f t="shared" si="2"/>
        <v>1.3951471971299789</v>
      </c>
      <c r="H22" s="44">
        <f t="shared" si="3"/>
        <v>2.6050439997956643E-2</v>
      </c>
      <c r="I22" s="44">
        <f t="shared" si="8"/>
        <v>43654</v>
      </c>
      <c r="J22" s="44">
        <f t="shared" si="4"/>
        <v>1.4462875304933116</v>
      </c>
      <c r="K22" s="44">
        <f t="shared" si="5"/>
        <v>2.995487787341089E-2</v>
      </c>
      <c r="V22" s="11">
        <v>44531</v>
      </c>
      <c r="W22">
        <v>100.87848018806108</v>
      </c>
    </row>
    <row r="23" spans="1:23" x14ac:dyDescent="0.4">
      <c r="A23" s="44"/>
      <c r="B23" s="44"/>
      <c r="C23" s="44">
        <f t="shared" si="9"/>
        <v>19</v>
      </c>
      <c r="D23" s="44">
        <f t="shared" si="0"/>
        <v>1.5334191212430284</v>
      </c>
      <c r="E23" s="44">
        <f t="shared" si="1"/>
        <v>3.4893000583505307E-2</v>
      </c>
      <c r="F23" s="46">
        <f t="shared" si="7"/>
        <v>43713</v>
      </c>
      <c r="G23" s="44">
        <f t="shared" si="2"/>
        <v>1.4211976371279356</v>
      </c>
      <c r="H23" s="44">
        <f t="shared" si="3"/>
        <v>2.6536858380821648E-2</v>
      </c>
      <c r="I23" s="44">
        <f t="shared" si="8"/>
        <v>43655</v>
      </c>
      <c r="J23" s="44">
        <f t="shared" si="4"/>
        <v>1.4762424083667225</v>
      </c>
      <c r="K23" s="44">
        <f t="shared" si="5"/>
        <v>3.0575290160869351E-2</v>
      </c>
      <c r="V23" s="11">
        <v>44532</v>
      </c>
      <c r="W23">
        <v>102.55345763384685</v>
      </c>
    </row>
    <row r="24" spans="1:23" x14ac:dyDescent="0.4">
      <c r="A24" s="44"/>
      <c r="B24" s="44"/>
      <c r="C24" s="44">
        <f t="shared" si="9"/>
        <v>20</v>
      </c>
      <c r="D24" s="44">
        <f t="shared" si="0"/>
        <v>1.5683121218265337</v>
      </c>
      <c r="E24" s="44">
        <f t="shared" si="1"/>
        <v>3.5686991823969505E-2</v>
      </c>
      <c r="F24" s="46">
        <f t="shared" si="7"/>
        <v>43714</v>
      </c>
      <c r="G24" s="44">
        <f t="shared" si="2"/>
        <v>1.4477344955087572</v>
      </c>
      <c r="H24" s="44">
        <f t="shared" si="3"/>
        <v>2.703235924813141E-2</v>
      </c>
      <c r="I24" s="44">
        <f t="shared" si="8"/>
        <v>43656</v>
      </c>
      <c r="J24" s="44">
        <f t="shared" si="4"/>
        <v>1.5068176985275918</v>
      </c>
      <c r="K24" s="44">
        <f t="shared" si="5"/>
        <v>3.1208552150976621E-2</v>
      </c>
      <c r="V24" s="11">
        <v>44533</v>
      </c>
      <c r="W24">
        <v>104.25619007261866</v>
      </c>
    </row>
    <row r="25" spans="1:23" x14ac:dyDescent="0.4">
      <c r="A25" s="44"/>
      <c r="B25" s="44"/>
      <c r="C25" s="44">
        <f t="shared" si="9"/>
        <v>21</v>
      </c>
      <c r="D25" s="44">
        <f t="shared" si="0"/>
        <v>1.6039991136505032</v>
      </c>
      <c r="E25" s="44">
        <f t="shared" si="1"/>
        <v>3.6499050353956397E-2</v>
      </c>
      <c r="F25" s="46">
        <f t="shared" si="7"/>
        <v>43715</v>
      </c>
      <c r="G25" s="44">
        <f t="shared" si="2"/>
        <v>1.4747668547568886</v>
      </c>
      <c r="H25" s="44">
        <f t="shared" si="3"/>
        <v>2.7537112189354174E-2</v>
      </c>
      <c r="I25" s="44">
        <f t="shared" si="8"/>
        <v>43657</v>
      </c>
      <c r="J25" s="44">
        <f t="shared" si="4"/>
        <v>1.5380262506785685</v>
      </c>
      <c r="K25" s="44">
        <f t="shared" si="5"/>
        <v>3.1854929980858593E-2</v>
      </c>
      <c r="V25" s="11">
        <v>44534</v>
      </c>
      <c r="W25">
        <v>105.98713553180551</v>
      </c>
    </row>
    <row r="26" spans="1:23" x14ac:dyDescent="0.4">
      <c r="A26" s="44"/>
      <c r="B26" s="44"/>
      <c r="C26" s="44">
        <f t="shared" si="9"/>
        <v>22</v>
      </c>
      <c r="D26" s="44">
        <f t="shared" si="0"/>
        <v>1.6404981640044596</v>
      </c>
      <c r="E26" s="44">
        <f t="shared" si="1"/>
        <v>3.7329587294873123E-2</v>
      </c>
      <c r="F26" s="46">
        <f t="shared" si="7"/>
        <v>43716</v>
      </c>
      <c r="G26" s="44">
        <f t="shared" si="2"/>
        <v>1.5023039669462428</v>
      </c>
      <c r="H26" s="44">
        <f t="shared" si="3"/>
        <v>2.8051289960547843E-2</v>
      </c>
      <c r="I26" s="44">
        <f t="shared" si="8"/>
        <v>43658</v>
      </c>
      <c r="J26" s="44">
        <f t="shared" si="4"/>
        <v>1.5698811806594271</v>
      </c>
      <c r="K26" s="44">
        <f t="shared" si="5"/>
        <v>3.2514695299742158E-2</v>
      </c>
      <c r="V26" s="11">
        <v>44535</v>
      </c>
      <c r="W26">
        <v>107.7467595342423</v>
      </c>
    </row>
    <row r="27" spans="1:23" x14ac:dyDescent="0.4">
      <c r="A27" s="44"/>
      <c r="B27" s="44"/>
      <c r="C27" s="44">
        <f t="shared" si="9"/>
        <v>23</v>
      </c>
      <c r="D27" s="44">
        <f t="shared" si="0"/>
        <v>1.6778277512993327</v>
      </c>
      <c r="E27" s="44">
        <f t="shared" si="1"/>
        <v>3.8179023123195321E-2</v>
      </c>
      <c r="F27" s="46">
        <f t="shared" si="7"/>
        <v>43717</v>
      </c>
      <c r="G27" s="44">
        <f t="shared" si="2"/>
        <v>1.5303552569067906</v>
      </c>
      <c r="H27" s="44">
        <f t="shared" si="3"/>
        <v>2.8575068543491344E-2</v>
      </c>
      <c r="I27" s="44">
        <f t="shared" si="8"/>
        <v>43659</v>
      </c>
      <c r="J27" s="44">
        <f t="shared" si="4"/>
        <v>1.6023958759591692</v>
      </c>
      <c r="K27" s="44">
        <f t="shared" si="5"/>
        <v>3.318812538312077E-2</v>
      </c>
      <c r="V27" s="11">
        <v>44536</v>
      </c>
      <c r="W27">
        <v>109.53553521879803</v>
      </c>
    </row>
    <row r="28" spans="1:23" x14ac:dyDescent="0.4">
      <c r="A28" s="44"/>
      <c r="B28" s="44"/>
      <c r="C28" s="44">
        <f t="shared" si="9"/>
        <v>24</v>
      </c>
      <c r="D28" s="44">
        <f t="shared" si="0"/>
        <v>1.716006774422528</v>
      </c>
      <c r="E28" s="44">
        <f t="shared" si="1"/>
        <v>3.9047787883333296E-2</v>
      </c>
      <c r="F28" s="46">
        <f t="shared" si="7"/>
        <v>43718</v>
      </c>
      <c r="G28" s="44">
        <f t="shared" si="2"/>
        <v>1.558930325450282</v>
      </c>
      <c r="H28" s="44">
        <f t="shared" si="3"/>
        <v>2.910862720591223E-2</v>
      </c>
      <c r="I28" s="44">
        <f t="shared" si="8"/>
        <v>43660</v>
      </c>
      <c r="J28" s="44">
        <f t="shared" si="4"/>
        <v>1.63558400134229</v>
      </c>
      <c r="K28" s="44">
        <f t="shared" si="5"/>
        <v>3.3875503249282346E-2</v>
      </c>
      <c r="V28" s="11">
        <v>44537</v>
      </c>
      <c r="W28">
        <v>111.353943462801</v>
      </c>
    </row>
    <row r="29" spans="1:23" x14ac:dyDescent="0.4">
      <c r="A29" s="44"/>
      <c r="B29" s="44"/>
      <c r="C29" s="44">
        <f t="shared" si="9"/>
        <v>25</v>
      </c>
      <c r="D29" s="44">
        <f t="shared" si="0"/>
        <v>1.7550545623058613</v>
      </c>
      <c r="E29" s="44">
        <f t="shared" si="1"/>
        <v>3.9936321405354969E-2</v>
      </c>
      <c r="F29" s="46">
        <f t="shared" si="7"/>
        <v>43719</v>
      </c>
      <c r="G29" s="44">
        <f t="shared" si="2"/>
        <v>1.5880389526561942</v>
      </c>
      <c r="H29" s="44">
        <f t="shared" si="3"/>
        <v>2.9652148562841818E-2</v>
      </c>
      <c r="I29" s="44">
        <f t="shared" si="8"/>
        <v>43661</v>
      </c>
      <c r="J29" s="44">
        <f t="shared" si="4"/>
        <v>1.6694595045915723</v>
      </c>
      <c r="K29" s="44">
        <f t="shared" si="5"/>
        <v>3.4577117778246347E-2</v>
      </c>
      <c r="V29" s="11">
        <v>44538</v>
      </c>
      <c r="W29">
        <v>113.20247300621668</v>
      </c>
    </row>
    <row r="30" spans="1:23" x14ac:dyDescent="0.4">
      <c r="A30" s="44"/>
      <c r="B30" s="44"/>
      <c r="C30" s="44">
        <f t="shared" si="9"/>
        <v>26</v>
      </c>
      <c r="D30" s="44">
        <f t="shared" si="0"/>
        <v>1.7949908837112163</v>
      </c>
      <c r="E30" s="44">
        <f t="shared" si="1"/>
        <v>4.0845073527655984E-2</v>
      </c>
      <c r="F30" s="46">
        <f t="shared" si="7"/>
        <v>43720</v>
      </c>
      <c r="G30" s="44">
        <f t="shared" si="2"/>
        <v>1.617691101219036</v>
      </c>
      <c r="H30" s="44">
        <f t="shared" si="3"/>
        <v>3.0205818639118753E-2</v>
      </c>
      <c r="I30" s="44">
        <f t="shared" si="8"/>
        <v>43662</v>
      </c>
      <c r="J30" s="44">
        <f t="shared" si="4"/>
        <v>1.7040366223698187</v>
      </c>
      <c r="K30" s="44">
        <f t="shared" si="5"/>
        <v>3.529326383317688E-2</v>
      </c>
      <c r="V30" s="11">
        <v>44539</v>
      </c>
      <c r="W30">
        <v>115.08162057798836</v>
      </c>
    </row>
    <row r="31" spans="1:23" x14ac:dyDescent="0.4">
      <c r="A31" s="44"/>
      <c r="B31" s="44"/>
      <c r="C31" s="44">
        <f t="shared" si="9"/>
        <v>27</v>
      </c>
      <c r="D31" s="44">
        <f t="shared" si="0"/>
        <v>1.8358359572388723</v>
      </c>
      <c r="E31" s="44">
        <f t="shared" si="1"/>
        <v>4.1774504324699091E-2</v>
      </c>
      <c r="F31" s="46">
        <f t="shared" si="7"/>
        <v>43721</v>
      </c>
      <c r="G31" s="44">
        <f t="shared" si="2"/>
        <v>1.6478969198581548</v>
      </c>
      <c r="H31" s="44">
        <f t="shared" si="3"/>
        <v>3.0769826933055855E-2</v>
      </c>
      <c r="I31" s="44">
        <f t="shared" si="8"/>
        <v>43663</v>
      </c>
      <c r="J31" s="44">
        <f t="shared" si="4"/>
        <v>1.7393298862029956</v>
      </c>
      <c r="K31" s="44">
        <f t="shared" si="5"/>
        <v>3.6024242384294913E-2</v>
      </c>
      <c r="V31" s="11">
        <v>44540</v>
      </c>
      <c r="W31">
        <v>116.99189102419314</v>
      </c>
    </row>
    <row r="32" spans="1:23" x14ac:dyDescent="0.4">
      <c r="A32" s="44"/>
      <c r="B32" s="44"/>
      <c r="C32" s="44">
        <f t="shared" si="9"/>
        <v>28</v>
      </c>
      <c r="D32" s="44">
        <f t="shared" si="0"/>
        <v>1.8776104615635714</v>
      </c>
      <c r="E32" s="44">
        <f t="shared" si="1"/>
        <v>4.272508433993516E-2</v>
      </c>
      <c r="F32" s="46">
        <f t="shared" si="7"/>
        <v>43722</v>
      </c>
      <c r="G32" s="44">
        <f t="shared" si="2"/>
        <v>1.6786667467912106</v>
      </c>
      <c r="H32" s="44">
        <f t="shared" si="3"/>
        <v>3.1344366481293573E-2</v>
      </c>
      <c r="I32" s="44">
        <f t="shared" si="8"/>
        <v>43664</v>
      </c>
      <c r="J32" s="44">
        <f t="shared" si="4"/>
        <v>1.7753541285872905</v>
      </c>
      <c r="K32" s="44">
        <f t="shared" si="5"/>
        <v>3.677036063536776E-2</v>
      </c>
      <c r="V32" s="11">
        <v>44541</v>
      </c>
      <c r="W32">
        <v>118.93379743808509</v>
      </c>
    </row>
    <row r="33" spans="1:23" x14ac:dyDescent="0.4">
      <c r="A33" s="44"/>
      <c r="B33" s="44"/>
      <c r="C33" s="44">
        <f t="shared" si="9"/>
        <v>29</v>
      </c>
      <c r="D33" s="44">
        <f t="shared" si="0"/>
        <v>1.9203355459035065</v>
      </c>
      <c r="E33" s="44">
        <f t="shared" si="1"/>
        <v>4.3697294824024402E-2</v>
      </c>
      <c r="F33" s="46">
        <f t="shared" si="7"/>
        <v>43723</v>
      </c>
      <c r="G33" s="44">
        <f t="shared" si="2"/>
        <v>1.7100111132725042</v>
      </c>
      <c r="H33" s="44">
        <f t="shared" si="3"/>
        <v>3.1929633924873801E-2</v>
      </c>
      <c r="I33" s="44">
        <f t="shared" si="8"/>
        <v>43665</v>
      </c>
      <c r="J33" s="44">
        <f t="shared" si="4"/>
        <v>1.8121244892226582</v>
      </c>
      <c r="K33" s="44">
        <f t="shared" si="5"/>
        <v>3.7531932152813363E-2</v>
      </c>
      <c r="V33" s="11">
        <v>44542</v>
      </c>
      <c r="W33">
        <v>120.90786129234675</v>
      </c>
    </row>
    <row r="34" spans="1:23" x14ac:dyDescent="0.4">
      <c r="A34" s="44"/>
      <c r="B34" s="44"/>
      <c r="C34" s="44">
        <f t="shared" si="9"/>
        <v>30</v>
      </c>
      <c r="D34" s="44">
        <f t="shared" si="0"/>
        <v>1.9640328407275309</v>
      </c>
      <c r="E34" s="44">
        <f t="shared" si="1"/>
        <v>4.4691627978479032E-2</v>
      </c>
      <c r="F34" s="46">
        <f t="shared" si="7"/>
        <v>43724</v>
      </c>
      <c r="G34" s="44">
        <f t="shared" si="2"/>
        <v>1.741940747197378</v>
      </c>
      <c r="H34" s="44">
        <f t="shared" si="3"/>
        <v>3.2525829576535381E-2</v>
      </c>
      <c r="I34" s="44">
        <f t="shared" si="8"/>
        <v>43666</v>
      </c>
      <c r="J34" s="44">
        <f t="shared" si="4"/>
        <v>1.8496564213754716</v>
      </c>
      <c r="K34" s="44">
        <f t="shared" si="5"/>
        <v>3.8309276997482655E-2</v>
      </c>
      <c r="V34" s="11">
        <v>44543</v>
      </c>
      <c r="W34">
        <v>122.91461257325773</v>
      </c>
    </row>
    <row r="35" spans="1:23" x14ac:dyDescent="0.4">
      <c r="A35" s="44"/>
      <c r="B35" s="44"/>
      <c r="C35" s="44">
        <f t="shared" si="9"/>
        <v>31</v>
      </c>
      <c r="D35" s="44">
        <f t="shared" si="0"/>
        <v>2.00872446870601</v>
      </c>
      <c r="E35" s="44">
        <f t="shared" si="1"/>
        <v>4.5708587204845941E-2</v>
      </c>
      <c r="F35" s="46">
        <f t="shared" si="7"/>
        <v>43725</v>
      </c>
      <c r="G35" s="44">
        <f t="shared" si="2"/>
        <v>1.7744665767739134</v>
      </c>
      <c r="H35" s="44">
        <f t="shared" si="3"/>
        <v>3.3133157489276588E-2</v>
      </c>
      <c r="I35" s="44">
        <f t="shared" si="8"/>
        <v>43667</v>
      </c>
      <c r="J35" s="44">
        <f t="shared" si="4"/>
        <v>1.8879656983729542</v>
      </c>
      <c r="K35" s="44">
        <f t="shared" si="5"/>
        <v>3.9102721859163525E-2</v>
      </c>
      <c r="V35" s="11">
        <v>44544</v>
      </c>
      <c r="W35">
        <v>124.95458991680971</v>
      </c>
    </row>
    <row r="36" spans="1:23" x14ac:dyDescent="0.4">
      <c r="A36" s="44"/>
      <c r="B36" s="44"/>
      <c r="C36" s="44">
        <f t="shared" si="9"/>
        <v>32</v>
      </c>
      <c r="D36" s="44">
        <f t="shared" si="0"/>
        <v>2.0544330559108559</v>
      </c>
      <c r="E36" s="44">
        <f t="shared" si="1"/>
        <v>4.6748687359568386E-2</v>
      </c>
      <c r="F36" s="46">
        <f t="shared" si="7"/>
        <v>43726</v>
      </c>
      <c r="G36" s="44">
        <f t="shared" si="2"/>
        <v>1.80759973426319</v>
      </c>
      <c r="H36" s="44">
        <f t="shared" si="3"/>
        <v>3.3751825526188828E-2</v>
      </c>
      <c r="I36" s="44">
        <f t="shared" si="8"/>
        <v>43668</v>
      </c>
      <c r="J36" s="44">
        <f t="shared" si="4"/>
        <v>1.9270684202321178</v>
      </c>
      <c r="K36" s="44">
        <f t="shared" si="5"/>
        <v>3.9912600193881431E-2</v>
      </c>
      <c r="V36" s="11">
        <v>44545</v>
      </c>
      <c r="W36">
        <v>127.02834074721704</v>
      </c>
    </row>
    <row r="37" spans="1:23" x14ac:dyDescent="0.4">
      <c r="A37" s="44"/>
      <c r="B37" s="44"/>
      <c r="C37" s="44">
        <f t="shared" si="9"/>
        <v>33</v>
      </c>
      <c r="D37" s="44">
        <f t="shared" si="0"/>
        <v>2.1011817432704243</v>
      </c>
      <c r="E37" s="44">
        <f t="shared" si="1"/>
        <v>4.7812455014635269E-2</v>
      </c>
      <c r="F37" s="46">
        <f t="shared" si="7"/>
        <v>43727</v>
      </c>
      <c r="G37" s="44">
        <f t="shared" si="2"/>
        <v>1.8413515597893788</v>
      </c>
      <c r="H37" s="44">
        <f t="shared" si="3"/>
        <v>3.4382045431603281E-2</v>
      </c>
      <c r="I37" s="44">
        <f t="shared" si="8"/>
        <v>43669</v>
      </c>
      <c r="J37" s="44">
        <f t="shared" si="4"/>
        <v>1.9669810204259992</v>
      </c>
      <c r="K37" s="44">
        <f t="shared" si="5"/>
        <v>4.0739252364032197E-2</v>
      </c>
      <c r="V37" s="11">
        <v>44546</v>
      </c>
      <c r="W37">
        <v>129.13642141714718</v>
      </c>
    </row>
    <row r="38" spans="1:23" x14ac:dyDescent="0.4">
      <c r="A38" s="44"/>
      <c r="B38" s="44"/>
      <c r="C38" s="44">
        <f t="shared" si="9"/>
        <v>34</v>
      </c>
      <c r="D38" s="44">
        <f t="shared" si="0"/>
        <v>2.1489941982850596</v>
      </c>
      <c r="E38" s="44">
        <f t="shared" si="1"/>
        <v>4.8900428724172329E-2</v>
      </c>
      <c r="F38" s="46">
        <f t="shared" si="7"/>
        <v>43728</v>
      </c>
      <c r="G38" s="44">
        <f t="shared" si="2"/>
        <v>1.8757336052209821</v>
      </c>
      <c r="H38" s="44">
        <f t="shared" si="3"/>
        <v>3.5024032903558044E-2</v>
      </c>
      <c r="I38" s="44">
        <f t="shared" si="8"/>
        <v>43670</v>
      </c>
      <c r="J38" s="44">
        <f t="shared" si="4"/>
        <v>2.0077202727900314</v>
      </c>
      <c r="K38" s="44">
        <f t="shared" si="5"/>
        <v>4.1583025781427363E-2</v>
      </c>
      <c r="V38" s="11">
        <v>44547</v>
      </c>
      <c r="W38">
        <v>131.27939735044401</v>
      </c>
    </row>
    <row r="39" spans="1:23" x14ac:dyDescent="0.4">
      <c r="A39" s="44"/>
      <c r="B39" s="44"/>
      <c r="C39" s="44">
        <f t="shared" si="9"/>
        <v>35</v>
      </c>
      <c r="D39" s="44">
        <f t="shared" si="0"/>
        <v>2.1978946270092319</v>
      </c>
      <c r="E39" s="44">
        <f t="shared" si="1"/>
        <v>5.0013159297090937E-2</v>
      </c>
      <c r="F39" s="46">
        <f t="shared" si="7"/>
        <v>43729</v>
      </c>
      <c r="G39" s="44">
        <f t="shared" si="2"/>
        <v>1.9107576381245401</v>
      </c>
      <c r="H39" s="44">
        <f t="shared" si="3"/>
        <v>3.5678007667621303E-2</v>
      </c>
      <c r="I39" s="44">
        <f t="shared" si="8"/>
        <v>43671</v>
      </c>
      <c r="J39" s="44">
        <f t="shared" si="4"/>
        <v>2.0493032985714588</v>
      </c>
      <c r="K39" s="44">
        <f t="shared" si="5"/>
        <v>4.2444275053294511E-2</v>
      </c>
      <c r="V39" s="11">
        <v>44548</v>
      </c>
      <c r="W39">
        <v>133.45784318687765</v>
      </c>
    </row>
    <row r="40" spans="1:23" x14ac:dyDescent="0.4">
      <c r="A40" s="44"/>
      <c r="B40" s="44"/>
      <c r="C40" s="44">
        <f t="shared" si="9"/>
        <v>36</v>
      </c>
      <c r="D40" s="44">
        <f t="shared" si="0"/>
        <v>2.2479077863063228</v>
      </c>
      <c r="E40" s="44">
        <f t="shared" si="1"/>
        <v>5.1151210075948139E-2</v>
      </c>
      <c r="F40" s="46">
        <f t="shared" si="7"/>
        <v>43730</v>
      </c>
      <c r="G40" s="44">
        <f t="shared" si="2"/>
        <v>1.9464356457921614</v>
      </c>
      <c r="H40" s="44">
        <f t="shared" si="3"/>
        <v>3.6344193552098947E-2</v>
      </c>
      <c r="I40" s="44">
        <f t="shared" si="8"/>
        <v>43672</v>
      </c>
      <c r="J40" s="44">
        <f t="shared" si="4"/>
        <v>2.0917475736247533</v>
      </c>
      <c r="K40" s="44">
        <f t="shared" si="5"/>
        <v>4.332336213130894E-2</v>
      </c>
      <c r="V40" s="11">
        <v>44549</v>
      </c>
      <c r="W40">
        <v>135.67234292897228</v>
      </c>
    </row>
    <row r="41" spans="1:23" x14ac:dyDescent="0.4">
      <c r="A41" s="44"/>
      <c r="B41" s="44"/>
      <c r="C41" s="44">
        <f t="shared" si="9"/>
        <v>37</v>
      </c>
      <c r="D41" s="44">
        <f t="shared" si="0"/>
        <v>2.299058996382271</v>
      </c>
      <c r="E41" s="44">
        <f t="shared" si="1"/>
        <v>5.2315157222145636E-2</v>
      </c>
      <c r="F41" s="46">
        <f t="shared" si="7"/>
        <v>43731</v>
      </c>
      <c r="G41" s="44">
        <f t="shared" si="2"/>
        <v>1.9827798393442604</v>
      </c>
      <c r="H41" s="44">
        <f t="shared" si="3"/>
        <v>3.7022818564630411E-2</v>
      </c>
      <c r="I41" s="44">
        <f t="shared" si="8"/>
        <v>43673</v>
      </c>
      <c r="J41" s="44">
        <f t="shared" si="4"/>
        <v>2.1350709357560622</v>
      </c>
      <c r="K41" s="44">
        <f t="shared" si="5"/>
        <v>4.4220656463697772E-2</v>
      </c>
      <c r="V41" s="11">
        <v>44550</v>
      </c>
      <c r="W41">
        <v>137.92349009132522</v>
      </c>
    </row>
    <row r="42" spans="1:23" x14ac:dyDescent="0.4">
      <c r="A42" s="44"/>
      <c r="B42" s="44"/>
      <c r="C42" s="44">
        <f t="shared" si="9"/>
        <v>38</v>
      </c>
      <c r="D42" s="44">
        <f t="shared" si="0"/>
        <v>2.3513741536044166</v>
      </c>
      <c r="E42" s="44">
        <f t="shared" si="1"/>
        <v>5.3505590007625781E-2</v>
      </c>
      <c r="F42" s="46">
        <f t="shared" si="7"/>
        <v>43732</v>
      </c>
      <c r="G42" s="44">
        <f t="shared" si="2"/>
        <v>2.0198026579088908</v>
      </c>
      <c r="H42" s="44">
        <f t="shared" si="3"/>
        <v>3.7714114970237134E-2</v>
      </c>
      <c r="I42" s="44">
        <f t="shared" si="8"/>
        <v>43674</v>
      </c>
      <c r="J42" s="44">
        <f t="shared" si="4"/>
        <v>2.17929159221976</v>
      </c>
      <c r="K42" s="44">
        <f t="shared" si="5"/>
        <v>4.5136535150516632E-2</v>
      </c>
      <c r="V42" s="11">
        <v>44551</v>
      </c>
      <c r="W42">
        <v>140.21188785207596</v>
      </c>
    </row>
    <row r="43" spans="1:23" x14ac:dyDescent="0.4">
      <c r="A43" s="44"/>
      <c r="B43" s="44"/>
      <c r="C43" s="44">
        <f t="shared" si="9"/>
        <v>39</v>
      </c>
      <c r="D43" s="44">
        <f t="shared" si="0"/>
        <v>2.4048797436120424</v>
      </c>
      <c r="E43" s="44">
        <f t="shared" si="1"/>
        <v>5.4723111113194278E-2</v>
      </c>
      <c r="F43" s="46">
        <f t="shared" si="7"/>
        <v>43733</v>
      </c>
      <c r="G43" s="44">
        <f t="shared" si="2"/>
        <v>2.0575167728791279</v>
      </c>
      <c r="H43" s="44">
        <f t="shared" si="3"/>
        <v>3.8418319370805865E-2</v>
      </c>
      <c r="I43" s="44">
        <f t="shared" si="8"/>
        <v>43675</v>
      </c>
      <c r="J43" s="44">
        <f t="shared" si="4"/>
        <v>2.2244281273702766</v>
      </c>
      <c r="K43" s="44">
        <f t="shared" si="5"/>
        <v>4.6071383102122443E-2</v>
      </c>
      <c r="V43" s="11">
        <v>44552</v>
      </c>
      <c r="W43">
        <v>142.53814920649165</v>
      </c>
    </row>
    <row r="44" spans="1:23" x14ac:dyDescent="0.4">
      <c r="A44" s="44"/>
      <c r="B44" s="44"/>
      <c r="C44" s="44">
        <f t="shared" si="9"/>
        <v>40</v>
      </c>
      <c r="D44" s="44">
        <f t="shared" si="0"/>
        <v>2.4596028547252367</v>
      </c>
      <c r="E44" s="44">
        <f t="shared" si="1"/>
        <v>5.5968336933644114E-2</v>
      </c>
      <c r="F44" s="46">
        <f t="shared" si="7"/>
        <v>43734</v>
      </c>
      <c r="G44" s="44">
        <f t="shared" si="2"/>
        <v>2.0959350922499338</v>
      </c>
      <c r="H44" s="44">
        <f t="shared" si="3"/>
        <v>3.9135672786073439E-2</v>
      </c>
      <c r="I44" s="44">
        <f t="shared" si="8"/>
        <v>43676</v>
      </c>
      <c r="J44" s="44">
        <f t="shared" si="4"/>
        <v>2.2704995104723991</v>
      </c>
      <c r="K44" s="44">
        <f t="shared" si="5"/>
        <v>4.7025593200935134E-2</v>
      </c>
      <c r="V44" s="11">
        <v>44553</v>
      </c>
      <c r="W44">
        <v>144.90289712319645</v>
      </c>
    </row>
    <row r="45" spans="1:23" x14ac:dyDescent="0.4">
      <c r="A45" s="44"/>
      <c r="B45" s="44"/>
      <c r="C45" s="44">
        <f t="shared" si="9"/>
        <v>41</v>
      </c>
      <c r="D45" s="44">
        <f t="shared" si="0"/>
        <v>2.5155711916588808</v>
      </c>
      <c r="E45" s="44">
        <f t="shared" si="1"/>
        <v>5.7241897889813487E-2</v>
      </c>
      <c r="F45" s="46">
        <f t="shared" si="7"/>
        <v>43735</v>
      </c>
      <c r="G45" s="44">
        <f t="shared" si="2"/>
        <v>2.1350707650360072</v>
      </c>
      <c r="H45" s="44">
        <f t="shared" si="3"/>
        <v>3.9866420736112129E-2</v>
      </c>
      <c r="I45" s="44">
        <f t="shared" si="8"/>
        <v>43677</v>
      </c>
      <c r="J45" s="44">
        <f t="shared" si="4"/>
        <v>2.3175251036733342</v>
      </c>
      <c r="K45" s="44">
        <f t="shared" si="5"/>
        <v>4.7999566466553567E-2</v>
      </c>
      <c r="V45" s="11">
        <v>44554</v>
      </c>
      <c r="W45">
        <v>147.30676470260551</v>
      </c>
    </row>
    <row r="46" spans="1:23" x14ac:dyDescent="0.4">
      <c r="A46" s="44"/>
      <c r="B46" s="44"/>
      <c r="C46" s="44">
        <f t="shared" si="9"/>
        <v>42</v>
      </c>
      <c r="D46" s="44">
        <f t="shared" si="0"/>
        <v>2.5728130895486943</v>
      </c>
      <c r="E46" s="44">
        <f t="shared" si="1"/>
        <v>5.8544438747743843E-2</v>
      </c>
      <c r="F46" s="46">
        <f t="shared" si="7"/>
        <v>43736</v>
      </c>
      <c r="G46" s="44">
        <f t="shared" si="2"/>
        <v>2.1749371857721194</v>
      </c>
      <c r="H46" s="44">
        <f t="shared" si="3"/>
        <v>4.0610813325365314E-2</v>
      </c>
      <c r="I46" s="44">
        <f t="shared" si="8"/>
        <v>43678</v>
      </c>
      <c r="J46" s="44">
        <f t="shared" si="4"/>
        <v>2.3655246701398878</v>
      </c>
      <c r="K46" s="44">
        <f t="shared" si="5"/>
        <v>4.8993712224286945E-2</v>
      </c>
      <c r="V46" s="11">
        <v>44555</v>
      </c>
      <c r="W46">
        <v>149.75039533757445</v>
      </c>
    </row>
    <row r="47" spans="1:23" x14ac:dyDescent="0.4">
      <c r="A47" s="44"/>
      <c r="B47" s="44"/>
      <c r="C47" s="44">
        <f t="shared" si="9"/>
        <v>43</v>
      </c>
      <c r="D47" s="44">
        <f t="shared" si="0"/>
        <v>2.6313575282964381</v>
      </c>
      <c r="E47" s="44">
        <f t="shared" si="1"/>
        <v>5.9876618945112536E-2</v>
      </c>
      <c r="F47" s="46">
        <f t="shared" si="7"/>
        <v>43737</v>
      </c>
      <c r="G47" s="44">
        <f t="shared" si="2"/>
        <v>2.2155479990974847</v>
      </c>
      <c r="H47" s="44">
        <f t="shared" si="3"/>
        <v>4.1369105328236788E-2</v>
      </c>
      <c r="I47" s="44">
        <f t="shared" si="8"/>
        <v>43679</v>
      </c>
      <c r="J47" s="44">
        <f t="shared" si="4"/>
        <v>2.4145183823641747</v>
      </c>
      <c r="K47" s="44">
        <f t="shared" si="5"/>
        <v>5.0008448277175876E-2</v>
      </c>
      <c r="V47" s="11">
        <v>44556</v>
      </c>
      <c r="W47">
        <v>152.23444287679922</v>
      </c>
    </row>
    <row r="48" spans="1:23" x14ac:dyDescent="0.4">
      <c r="A48" s="44"/>
      <c r="B48" s="44"/>
      <c r="C48" s="44">
        <f t="shared" si="9"/>
        <v>44</v>
      </c>
      <c r="D48" s="44">
        <f t="shared" si="0"/>
        <v>2.6912341472415506</v>
      </c>
      <c r="E48" s="44">
        <f t="shared" si="1"/>
        <v>6.1239112925072448E-2</v>
      </c>
      <c r="F48" s="46">
        <f t="shared" si="7"/>
        <v>43738</v>
      </c>
      <c r="G48" s="44">
        <f t="shared" si="2"/>
        <v>2.2569171044257215</v>
      </c>
      <c r="H48" s="44">
        <f t="shared" si="3"/>
        <v>4.2141556276300562E-2</v>
      </c>
      <c r="I48" s="44">
        <f t="shared" si="8"/>
        <v>43680</v>
      </c>
      <c r="J48" s="44">
        <f t="shared" si="4"/>
        <v>2.4645268306413506</v>
      </c>
      <c r="K48" s="44">
        <f t="shared" si="5"/>
        <v>5.1044201081579477E-2</v>
      </c>
      <c r="V48" s="11">
        <v>44557</v>
      </c>
      <c r="W48">
        <v>154.75957179049146</v>
      </c>
    </row>
    <row r="49" spans="1:23" x14ac:dyDescent="0.4">
      <c r="A49" s="44"/>
      <c r="B49" s="44"/>
      <c r="C49" s="44">
        <f t="shared" si="9"/>
        <v>45</v>
      </c>
      <c r="D49" s="44">
        <f t="shared" si="0"/>
        <v>2.7524732601666231</v>
      </c>
      <c r="E49" s="44">
        <f t="shared" si="1"/>
        <v>6.2632610477710848E-2</v>
      </c>
      <c r="F49" s="46">
        <f t="shared" si="7"/>
        <v>43739</v>
      </c>
      <c r="G49" s="44">
        <f t="shared" si="2"/>
        <v>2.299058660702022</v>
      </c>
      <c r="H49" s="44">
        <f t="shared" si="3"/>
        <v>4.2928430547117369E-2</v>
      </c>
      <c r="I49" s="44">
        <f t="shared" si="8"/>
        <v>43681</v>
      </c>
      <c r="J49" s="44">
        <f t="shared" si="4"/>
        <v>2.5155710317229301</v>
      </c>
      <c r="K49" s="44">
        <f t="shared" si="5"/>
        <v>5.2101405926400002E-2</v>
      </c>
      <c r="V49" s="11">
        <v>44558</v>
      </c>
      <c r="W49">
        <v>157.32645733839308</v>
      </c>
    </row>
    <row r="50" spans="1:23" x14ac:dyDescent="0.4">
      <c r="A50" s="44"/>
      <c r="B50" s="44"/>
      <c r="C50" s="44">
        <f t="shared" si="9"/>
        <v>46</v>
      </c>
      <c r="D50" s="44">
        <f t="shared" si="0"/>
        <v>2.8151058706443339</v>
      </c>
      <c r="E50" s="44">
        <f t="shared" si="1"/>
        <v>6.4057817089259839E-2</v>
      </c>
      <c r="F50" s="46">
        <f t="shared" si="7"/>
        <v>43740</v>
      </c>
      <c r="G50" s="44">
        <f t="shared" si="2"/>
        <v>2.3419870912491394</v>
      </c>
      <c r="H50" s="44">
        <f t="shared" si="3"/>
        <v>4.3729997454718728E-2</v>
      </c>
      <c r="I50" s="44">
        <f t="shared" si="8"/>
        <v>43682</v>
      </c>
      <c r="J50" s="44">
        <f t="shared" si="4"/>
        <v>2.5676724376493301</v>
      </c>
      <c r="K50" s="44">
        <f t="shared" si="5"/>
        <v>5.3180507116009856E-2</v>
      </c>
      <c r="V50" s="11">
        <v>44559</v>
      </c>
      <c r="W50">
        <v>159.93578574061212</v>
      </c>
    </row>
    <row r="51" spans="1:23" x14ac:dyDescent="0.4">
      <c r="A51" s="44"/>
      <c r="B51" s="44"/>
      <c r="C51" s="44">
        <f t="shared" si="9"/>
        <v>47</v>
      </c>
      <c r="D51" s="44">
        <f t="shared" si="0"/>
        <v>2.8791636877335938</v>
      </c>
      <c r="E51" s="44">
        <f t="shared" si="1"/>
        <v>6.5515454299264864E-2</v>
      </c>
      <c r="F51" s="46">
        <f t="shared" si="7"/>
        <v>43741</v>
      </c>
      <c r="G51" s="44">
        <f t="shared" si="2"/>
        <v>2.3857170887038581</v>
      </c>
      <c r="H51" s="44">
        <f t="shared" si="3"/>
        <v>4.4546531341787432E-2</v>
      </c>
      <c r="I51" s="44">
        <f t="shared" si="8"/>
        <v>43683</v>
      </c>
      <c r="J51" s="44">
        <f t="shared" si="4"/>
        <v>2.6208529447653399</v>
      </c>
      <c r="K51" s="44">
        <f t="shared" si="5"/>
        <v>5.4281958156980892E-2</v>
      </c>
      <c r="V51" s="11">
        <v>44560</v>
      </c>
      <c r="W51">
        <v>162.58825435085055</v>
      </c>
    </row>
    <row r="52" spans="1:23" x14ac:dyDescent="0.4">
      <c r="A52" s="44"/>
      <c r="B52" s="44"/>
      <c r="C52" s="44">
        <f t="shared" si="9"/>
        <v>48</v>
      </c>
      <c r="D52" s="44">
        <f t="shared" si="0"/>
        <v>2.9446791420328586</v>
      </c>
      <c r="E52" s="44">
        <f t="shared" si="1"/>
        <v>6.7006260065873402E-2</v>
      </c>
      <c r="F52" s="46">
        <f t="shared" si="7"/>
        <v>43742</v>
      </c>
      <c r="G52" s="44">
        <f t="shared" si="2"/>
        <v>2.4302636200456456</v>
      </c>
      <c r="H52" s="44">
        <f t="shared" si="3"/>
        <v>4.5378311673546889E-2</v>
      </c>
      <c r="I52" s="44">
        <f t="shared" si="8"/>
        <v>43684</v>
      </c>
      <c r="J52" s="44">
        <f t="shared" si="4"/>
        <v>2.6751349029223208</v>
      </c>
      <c r="K52" s="44">
        <f t="shared" si="5"/>
        <v>5.5406221948675505E-2</v>
      </c>
      <c r="V52" s="11">
        <v>44561</v>
      </c>
      <c r="W52">
        <v>165.2845718320259</v>
      </c>
    </row>
    <row r="53" spans="1:23" x14ac:dyDescent="0.4">
      <c r="A53" s="44"/>
      <c r="B53" s="44"/>
      <c r="C53" s="44">
        <f t="shared" si="9"/>
        <v>49</v>
      </c>
      <c r="D53" s="44">
        <f t="shared" si="0"/>
        <v>3.011685402098732</v>
      </c>
      <c r="E53" s="44">
        <f t="shared" si="1"/>
        <v>6.8530989139439669E-2</v>
      </c>
      <c r="F53" s="46">
        <f t="shared" si="7"/>
        <v>43743</v>
      </c>
      <c r="G53" s="44">
        <f t="shared" si="2"/>
        <v>2.4756419317191924</v>
      </c>
      <c r="H53" s="44">
        <f t="shared" si="3"/>
        <v>4.6225623133405946E-2</v>
      </c>
      <c r="I53" s="44">
        <f t="shared" si="8"/>
        <v>43685</v>
      </c>
      <c r="J53" s="44">
        <f t="shared" si="4"/>
        <v>2.7305411248709963</v>
      </c>
      <c r="K53" s="44">
        <f t="shared" si="5"/>
        <v>5.6553770977775919E-2</v>
      </c>
      <c r="V53" s="11">
        <v>44562</v>
      </c>
      <c r="W53">
        <v>168.0254583349888</v>
      </c>
    </row>
    <row r="54" spans="1:23" x14ac:dyDescent="0.4">
      <c r="A54" s="44"/>
      <c r="B54" s="44"/>
      <c r="C54" s="44">
        <f t="shared" si="9"/>
        <v>50</v>
      </c>
      <c r="D54" s="44">
        <f t="shared" si="0"/>
        <v>3.0802163912381717</v>
      </c>
      <c r="E54" s="44">
        <f t="shared" si="1"/>
        <v>7.0090413444628741E-2</v>
      </c>
      <c r="F54" s="46">
        <f t="shared" si="7"/>
        <v>43744</v>
      </c>
      <c r="G54" s="44">
        <f t="shared" si="2"/>
        <v>2.5218675548525984</v>
      </c>
      <c r="H54" s="44">
        <f t="shared" si="3"/>
        <v>4.7088755720400055E-2</v>
      </c>
      <c r="I54" s="44">
        <f t="shared" si="8"/>
        <v>43686</v>
      </c>
      <c r="J54" s="44">
        <f t="shared" si="4"/>
        <v>2.7870948958487722</v>
      </c>
      <c r="K54" s="44">
        <f t="shared" si="5"/>
        <v>5.7725087516859563E-2</v>
      </c>
      <c r="V54" s="11">
        <v>44563</v>
      </c>
      <c r="W54">
        <v>170.81164567927408</v>
      </c>
    </row>
    <row r="55" spans="1:23" x14ac:dyDescent="0.4">
      <c r="A55" s="44"/>
      <c r="B55" s="44"/>
      <c r="C55" s="44">
        <f t="shared" si="9"/>
        <v>51</v>
      </c>
      <c r="D55" s="44">
        <f t="shared" si="0"/>
        <v>3.1503068046828004</v>
      </c>
      <c r="E55" s="44">
        <f t="shared" si="1"/>
        <v>7.1685322471214619E-2</v>
      </c>
      <c r="F55" s="46">
        <f t="shared" si="7"/>
        <v>43745</v>
      </c>
      <c r="G55" s="44">
        <f t="shared" si="2"/>
        <v>2.5689563105729984</v>
      </c>
      <c r="H55" s="44">
        <f t="shared" si="3"/>
        <v>4.7968004848439438E-2</v>
      </c>
      <c r="I55" s="44">
        <f t="shared" si="8"/>
        <v>43687</v>
      </c>
      <c r="J55" s="44">
        <f t="shared" si="4"/>
        <v>2.8448199833656318</v>
      </c>
      <c r="K55" s="44">
        <f t="shared" si="5"/>
        <v>5.8920663827076059E-2</v>
      </c>
      <c r="V55" s="11">
        <v>44564</v>
      </c>
      <c r="W55">
        <v>173.64387753705705</v>
      </c>
    </row>
    <row r="56" spans="1:23" x14ac:dyDescent="0.4">
      <c r="A56" s="44"/>
      <c r="B56" s="44"/>
      <c r="C56" s="44">
        <f t="shared" si="9"/>
        <v>52</v>
      </c>
      <c r="D56" s="44">
        <f t="shared" si="0"/>
        <v>3.2219921271540151</v>
      </c>
      <c r="E56" s="44">
        <f t="shared" si="1"/>
        <v>7.331652367377739E-2</v>
      </c>
      <c r="F56" s="46">
        <f t="shared" si="7"/>
        <v>43746</v>
      </c>
      <c r="G56" s="44">
        <f t="shared" si="2"/>
        <v>2.6169243154214379</v>
      </c>
      <c r="H56" s="44">
        <f t="shared" si="3"/>
        <v>4.8863671447413548E-2</v>
      </c>
      <c r="I56" s="44">
        <f t="shared" si="8"/>
        <v>43688</v>
      </c>
      <c r="J56" s="44">
        <f t="shared" si="4"/>
        <v>2.9037406471927079</v>
      </c>
      <c r="K56" s="44">
        <f t="shared" si="5"/>
        <v>6.0141002365016849E-2</v>
      </c>
      <c r="V56" s="11">
        <v>44565</v>
      </c>
      <c r="W56">
        <v>176.52290961960534</v>
      </c>
    </row>
    <row r="57" spans="1:23" x14ac:dyDescent="0.4">
      <c r="A57" s="44"/>
      <c r="B57" s="44"/>
      <c r="C57" s="44">
        <f t="shared" si="9"/>
        <v>53</v>
      </c>
      <c r="D57" s="44">
        <f t="shared" si="0"/>
        <v>3.2953086508277925</v>
      </c>
      <c r="E57" s="44">
        <f t="shared" si="1"/>
        <v>7.4984842880481128E-2</v>
      </c>
      <c r="F57" s="46">
        <f t="shared" si="7"/>
        <v>43747</v>
      </c>
      <c r="G57" s="44">
        <f t="shared" si="2"/>
        <v>2.6657879868688514</v>
      </c>
      <c r="H57" s="44">
        <f t="shared" si="3"/>
        <v>4.9776062066189564E-2</v>
      </c>
      <c r="I57" s="44">
        <f t="shared" si="8"/>
        <v>43689</v>
      </c>
      <c r="J57" s="44">
        <f t="shared" si="4"/>
        <v>2.9638816495577247</v>
      </c>
      <c r="K57" s="44">
        <f t="shared" si="5"/>
        <v>6.1386615993889837E-2</v>
      </c>
      <c r="V57" s="11">
        <v>44566</v>
      </c>
      <c r="W57">
        <v>179.4495098663192</v>
      </c>
    </row>
    <row r="58" spans="1:23" x14ac:dyDescent="0.4">
      <c r="A58" s="44"/>
      <c r="B58" s="44"/>
      <c r="C58" s="44">
        <f t="shared" si="9"/>
        <v>54</v>
      </c>
      <c r="D58" s="44">
        <f t="shared" si="0"/>
        <v>3.3702934937082736</v>
      </c>
      <c r="E58" s="44">
        <f t="shared" si="1"/>
        <v>7.6691124711171454E-2</v>
      </c>
      <c r="F58" s="46">
        <f t="shared" si="7"/>
        <v>43748</v>
      </c>
      <c r="G58" s="44">
        <f t="shared" si="2"/>
        <v>2.715564048935041</v>
      </c>
      <c r="H58" s="44">
        <f t="shared" si="3"/>
        <v>5.0705488977525803E-2</v>
      </c>
      <c r="I58" s="44">
        <f t="shared" si="8"/>
        <v>43690</v>
      </c>
      <c r="J58" s="44">
        <f t="shared" si="4"/>
        <v>3.0252682655516145</v>
      </c>
      <c r="K58" s="44">
        <f t="shared" si="5"/>
        <v>6.2658028199041205E-2</v>
      </c>
      <c r="V58" s="11">
        <v>44567</v>
      </c>
      <c r="W58">
        <v>182.42445863686589</v>
      </c>
    </row>
    <row r="59" spans="1:23" x14ac:dyDescent="0.4">
      <c r="A59" s="44"/>
      <c r="B59" s="44"/>
      <c r="C59" s="44">
        <f t="shared" si="9"/>
        <v>55</v>
      </c>
      <c r="D59" s="44">
        <f t="shared" si="0"/>
        <v>3.446984618419445</v>
      </c>
      <c r="E59" s="44">
        <f t="shared" si="1"/>
        <v>7.8436233004967271E-2</v>
      </c>
      <c r="F59" s="46">
        <f t="shared" si="7"/>
        <v>43749</v>
      </c>
      <c r="G59" s="44">
        <f t="shared" si="2"/>
        <v>2.7662695379125668</v>
      </c>
      <c r="H59" s="44">
        <f t="shared" si="3"/>
        <v>5.1652270284952007E-2</v>
      </c>
      <c r="I59" s="44">
        <f t="shared" si="8"/>
        <v>43691</v>
      </c>
      <c r="J59" s="44">
        <f t="shared" si="4"/>
        <v>3.0879262937506557</v>
      </c>
      <c r="K59" s="44">
        <f t="shared" si="5"/>
        <v>6.3955773307966535E-2</v>
      </c>
      <c r="V59" s="11">
        <v>44568</v>
      </c>
      <c r="W59">
        <v>185.44854890600436</v>
      </c>
    </row>
    <row r="60" spans="1:23" x14ac:dyDescent="0.4">
      <c r="A60" s="44"/>
      <c r="B60" s="44"/>
      <c r="C60" s="44">
        <f t="shared" si="9"/>
        <v>56</v>
      </c>
      <c r="D60" s="44">
        <f t="shared" si="0"/>
        <v>3.5254208514244123</v>
      </c>
      <c r="E60" s="44">
        <f t="shared" si="1"/>
        <v>8.0221051257609144E-2</v>
      </c>
      <c r="F60" s="46">
        <f t="shared" si="7"/>
        <v>43750</v>
      </c>
      <c r="G60" s="44">
        <f t="shared" si="2"/>
        <v>2.8179218081975188</v>
      </c>
      <c r="H60" s="44">
        <f t="shared" si="3"/>
        <v>5.2616730031630254E-2</v>
      </c>
      <c r="I60" s="44">
        <f t="shared" si="8"/>
        <v>43692</v>
      </c>
      <c r="J60" s="44">
        <f t="shared" si="4"/>
        <v>3.1518820670586223</v>
      </c>
      <c r="K60" s="44">
        <f t="shared" si="5"/>
        <v>6.5280396714848976E-2</v>
      </c>
      <c r="V60" s="11">
        <v>44569</v>
      </c>
      <c r="W60">
        <v>188.52258646104929</v>
      </c>
    </row>
    <row r="61" spans="1:23" x14ac:dyDescent="0.4">
      <c r="A61" s="44"/>
      <c r="B61" s="44"/>
      <c r="C61" s="44">
        <f t="shared" si="9"/>
        <v>57</v>
      </c>
      <c r="D61" s="44">
        <f t="shared" si="0"/>
        <v>3.6056419026820214</v>
      </c>
      <c r="E61" s="44">
        <f t="shared" si="1"/>
        <v>8.2046483068719311E-2</v>
      </c>
      <c r="F61" s="46">
        <f t="shared" si="7"/>
        <v>43751</v>
      </c>
      <c r="G61" s="44">
        <f t="shared" si="2"/>
        <v>2.8705385382291491</v>
      </c>
      <c r="H61" s="44">
        <f t="shared" si="3"/>
        <v>5.3599198311274243E-2</v>
      </c>
      <c r="I61" s="44">
        <f t="shared" si="8"/>
        <v>43693</v>
      </c>
      <c r="J61" s="44">
        <f t="shared" si="4"/>
        <v>3.2171624637734713</v>
      </c>
      <c r="K61" s="44">
        <f t="shared" si="5"/>
        <v>6.6632455109790545E-2</v>
      </c>
      <c r="V61" s="11">
        <v>44570</v>
      </c>
      <c r="W61">
        <v>191.64739010256926</v>
      </c>
    </row>
    <row r="62" spans="1:23" x14ac:dyDescent="0.4">
      <c r="A62" s="44"/>
      <c r="B62" s="44"/>
      <c r="C62" s="44">
        <f t="shared" si="9"/>
        <v>58</v>
      </c>
      <c r="D62" s="44">
        <f t="shared" si="0"/>
        <v>3.6876883857507408</v>
      </c>
      <c r="E62" s="44">
        <f t="shared" si="1"/>
        <v>8.3913452599287286E-2</v>
      </c>
      <c r="F62" s="46">
        <f t="shared" si="7"/>
        <v>43752</v>
      </c>
      <c r="G62" s="44">
        <f t="shared" si="2"/>
        <v>2.9241377365404233</v>
      </c>
      <c r="H62" s="44">
        <f t="shared" si="3"/>
        <v>5.4600011381112701E-2</v>
      </c>
      <c r="I62" s="44">
        <f t="shared" si="8"/>
        <v>43694</v>
      </c>
      <c r="J62" s="44">
        <f t="shared" si="4"/>
        <v>3.2837949188832618</v>
      </c>
      <c r="K62" s="44">
        <f t="shared" si="5"/>
        <v>6.8012516712736559E-2</v>
      </c>
      <c r="V62" s="11">
        <v>44571</v>
      </c>
      <c r="W62">
        <v>194.82379184786805</v>
      </c>
    </row>
    <row r="63" spans="1:23" x14ac:dyDescent="0.4">
      <c r="A63" s="44"/>
      <c r="B63" s="44"/>
      <c r="C63" s="44">
        <f t="shared" si="9"/>
        <v>59</v>
      </c>
      <c r="D63" s="44">
        <f t="shared" si="0"/>
        <v>3.771601838350028</v>
      </c>
      <c r="E63" s="44">
        <f t="shared" si="1"/>
        <v>8.5822905039520947E-2</v>
      </c>
      <c r="F63" s="46">
        <f t="shared" si="7"/>
        <v>43753</v>
      </c>
      <c r="G63" s="44">
        <f t="shared" si="2"/>
        <v>2.978737747921536</v>
      </c>
      <c r="H63" s="44">
        <f t="shared" si="3"/>
        <v>5.5619511776976882E-2</v>
      </c>
      <c r="I63" s="44">
        <f t="shared" si="8"/>
        <v>43695</v>
      </c>
      <c r="J63" s="44">
        <f t="shared" si="4"/>
        <v>3.3518074355959984</v>
      </c>
      <c r="K63" s="44">
        <f t="shared" si="5"/>
        <v>6.9421161512299268E-2</v>
      </c>
      <c r="V63" s="11">
        <v>44572</v>
      </c>
      <c r="W63">
        <v>198.0526371371634</v>
      </c>
    </row>
    <row r="64" spans="1:23" x14ac:dyDescent="0.4">
      <c r="A64" s="44"/>
      <c r="B64" s="44"/>
      <c r="C64" s="44">
        <f t="shared" si="9"/>
        <v>60</v>
      </c>
      <c r="D64" s="44">
        <f t="shared" si="0"/>
        <v>3.857424743389549</v>
      </c>
      <c r="E64" s="44">
        <f t="shared" si="1"/>
        <v>8.7775807087376645E-2</v>
      </c>
      <c r="F64" s="46">
        <f t="shared" si="7"/>
        <v>43754</v>
      </c>
      <c r="G64" s="44">
        <f t="shared" si="2"/>
        <v>3.0343572596985129</v>
      </c>
      <c r="H64" s="44">
        <f t="shared" si="3"/>
        <v>5.6658048430537455E-2</v>
      </c>
      <c r="I64" s="44">
        <f t="shared" si="8"/>
        <v>43696</v>
      </c>
      <c r="J64" s="44">
        <f t="shared" si="4"/>
        <v>3.4212285971082976</v>
      </c>
      <c r="K64" s="44">
        <f t="shared" si="5"/>
        <v>7.0858981509487329E-2</v>
      </c>
      <c r="V64" s="11">
        <v>44573</v>
      </c>
      <c r="W64">
        <v>201.33478504320192</v>
      </c>
    </row>
    <row r="65" spans="1:23" x14ac:dyDescent="0.4">
      <c r="A65" s="44"/>
      <c r="B65" s="44"/>
      <c r="C65" s="44">
        <f t="shared" si="9"/>
        <v>61</v>
      </c>
      <c r="D65" s="44">
        <f t="shared" si="0"/>
        <v>3.9452005504769256</v>
      </c>
      <c r="E65" s="44">
        <f t="shared" si="1"/>
        <v>8.9773147437950396E-2</v>
      </c>
      <c r="F65" s="46">
        <f t="shared" si="7"/>
        <v>43755</v>
      </c>
      <c r="G65" s="44">
        <f t="shared" si="2"/>
        <v>3.0910153081290503</v>
      </c>
      <c r="H65" s="44">
        <f t="shared" si="3"/>
        <v>5.7715976788721868E-2</v>
      </c>
      <c r="I65" s="44">
        <f t="shared" si="8"/>
        <v>43697</v>
      </c>
      <c r="J65" s="44">
        <f t="shared" si="4"/>
        <v>3.492087578617785</v>
      </c>
      <c r="K65" s="44">
        <f t="shared" si="5"/>
        <v>7.2326580966500131E-2</v>
      </c>
      <c r="V65" s="11">
        <v>44574</v>
      </c>
      <c r="W65">
        <v>204.67110848365519</v>
      </c>
    </row>
    <row r="66" spans="1:23" x14ac:dyDescent="0.4">
      <c r="A66" s="44"/>
      <c r="B66" s="44"/>
      <c r="C66" s="44">
        <f t="shared" si="9"/>
        <v>62</v>
      </c>
      <c r="D66" s="44">
        <f t="shared" si="0"/>
        <v>4.034973697914876</v>
      </c>
      <c r="E66" s="44">
        <f t="shared" si="1"/>
        <v>9.1815937284039251E-2</v>
      </c>
      <c r="F66" s="46">
        <f t="shared" si="7"/>
        <v>43756</v>
      </c>
      <c r="G66" s="44">
        <f t="shared" si="2"/>
        <v>3.1487312849177722</v>
      </c>
      <c r="H66" s="44">
        <f t="shared" si="3"/>
        <v>5.8793658935365922E-2</v>
      </c>
      <c r="I66" s="44">
        <f t="shared" si="8"/>
        <v>43698</v>
      </c>
      <c r="J66" s="44">
        <f t="shared" si="4"/>
        <v>3.5644141595842851</v>
      </c>
      <c r="K66" s="44">
        <f t="shared" si="5"/>
        <v>7.3824576660678876E-2</v>
      </c>
      <c r="V66" s="11">
        <v>44575</v>
      </c>
      <c r="W66">
        <v>208.06249443640263</v>
      </c>
    </row>
    <row r="67" spans="1:23" x14ac:dyDescent="0.4">
      <c r="A67" s="44"/>
      <c r="B67" s="44"/>
      <c r="C67" s="44">
        <f t="shared" si="9"/>
        <v>63</v>
      </c>
      <c r="D67" s="44">
        <f t="shared" si="0"/>
        <v>4.1267896351989153</v>
      </c>
      <c r="E67" s="44">
        <f t="shared" si="1"/>
        <v>9.3905210828048702E-2</v>
      </c>
      <c r="F67" s="46">
        <f t="shared" si="7"/>
        <v>43757</v>
      </c>
      <c r="G67" s="44">
        <f t="shared" si="2"/>
        <v>3.2075249438531381</v>
      </c>
      <c r="H67" s="44">
        <f t="shared" si="3"/>
        <v>5.9891463715143534E-2</v>
      </c>
      <c r="I67" s="44">
        <f t="shared" si="8"/>
        <v>43699</v>
      </c>
      <c r="J67" s="44">
        <f t="shared" si="4"/>
        <v>3.638238736244964</v>
      </c>
      <c r="K67" s="44">
        <f t="shared" si="5"/>
        <v>7.5353598143709011E-2</v>
      </c>
      <c r="V67" s="11">
        <v>44576</v>
      </c>
      <c r="W67">
        <v>211.50984415831044</v>
      </c>
    </row>
    <row r="68" spans="1:23" x14ac:dyDescent="0.4">
      <c r="A68" s="44"/>
      <c r="B68" s="44"/>
      <c r="C68" s="44">
        <f t="shared" si="9"/>
        <v>64</v>
      </c>
      <c r="D68" s="44">
        <f t="shared" ref="D68:D131" si="10">$D$1/(($D$1-1)*EXP(-$E$1*$C68)+1)</f>
        <v>4.220694846026964</v>
      </c>
      <c r="E68" s="44">
        <f t="shared" si="1"/>
        <v>9.6042025805595621E-2</v>
      </c>
      <c r="F68" s="46">
        <f t="shared" si="7"/>
        <v>43758</v>
      </c>
      <c r="G68" s="44">
        <f t="shared" si="2"/>
        <v>3.2674164075682817</v>
      </c>
      <c r="H68" s="44">
        <f t="shared" si="3"/>
        <v>6.1009766859798642E-2</v>
      </c>
      <c r="I68" s="44">
        <f t="shared" si="8"/>
        <v>43700</v>
      </c>
      <c r="J68" s="44">
        <f t="shared" si="4"/>
        <v>3.713592334388673</v>
      </c>
      <c r="K68" s="44">
        <f t="shared" si="5"/>
        <v>7.6914288006188158E-2</v>
      </c>
      <c r="V68" s="11">
        <v>44577</v>
      </c>
      <c r="W68">
        <v>215.0140734068973</v>
      </c>
    </row>
    <row r="69" spans="1:23" x14ac:dyDescent="0.4">
      <c r="A69" s="44"/>
      <c r="B69" s="44"/>
      <c r="C69" s="44">
        <f t="shared" si="9"/>
        <v>65</v>
      </c>
      <c r="D69" s="44">
        <f t="shared" si="10"/>
        <v>4.3167368718325596</v>
      </c>
      <c r="E69" s="44">
        <f t="shared" ref="E69:E132" si="11">D70-D69</f>
        <v>9.8227464020981259E-2</v>
      </c>
      <c r="F69" s="46">
        <f t="shared" si="7"/>
        <v>43759</v>
      </c>
      <c r="G69" s="44">
        <f t="shared" ref="G69:G132" si="12">$G$1/(($G$1-1)*EXP(-$H$1*$C69)+1)</f>
        <v>3.3284261744280803</v>
      </c>
      <c r="H69" s="44">
        <f t="shared" ref="H69:H132" si="13">G70-G69</f>
        <v>6.2148951116736129E-2</v>
      </c>
      <c r="I69" s="44">
        <f t="shared" si="8"/>
        <v>43701</v>
      </c>
      <c r="J69" s="44">
        <f t="shared" ref="J69:J132" si="14">$J$1/(($J$1-1)*EXP(-$K$1*$C69)+1)</f>
        <v>3.7905066223948611</v>
      </c>
      <c r="K69" s="44">
        <f t="shared" ref="K69:K132" si="15">J70-J69</f>
        <v>7.8507302147688751E-2</v>
      </c>
      <c r="V69" s="11">
        <v>44578</v>
      </c>
      <c r="W69">
        <v>218.57611266503409</v>
      </c>
    </row>
    <row r="70" spans="1:23" x14ac:dyDescent="0.4">
      <c r="A70" s="44"/>
      <c r="B70" s="44"/>
      <c r="C70" s="44">
        <f t="shared" si="9"/>
        <v>66</v>
      </c>
      <c r="D70" s="44">
        <f t="shared" si="10"/>
        <v>4.4149643358535409</v>
      </c>
      <c r="E70" s="44">
        <f t="shared" si="11"/>
        <v>0.10046263189488425</v>
      </c>
      <c r="F70" s="46">
        <f t="shared" si="7"/>
        <v>43760</v>
      </c>
      <c r="G70" s="44">
        <f t="shared" si="12"/>
        <v>3.3905751255448164</v>
      </c>
      <c r="H70" s="44">
        <f t="shared" si="13"/>
        <v>6.3309406380029465E-2</v>
      </c>
      <c r="I70" s="44">
        <f t="shared" si="8"/>
        <v>43702</v>
      </c>
      <c r="J70" s="44">
        <f t="shared" si="14"/>
        <v>3.8690139245425499</v>
      </c>
      <c r="K70" s="44">
        <f t="shared" si="15"/>
        <v>8.0133310052395323E-2</v>
      </c>
      <c r="V70" s="11">
        <v>44579</v>
      </c>
      <c r="W70">
        <v>222.19690736916527</v>
      </c>
    </row>
    <row r="71" spans="1:23" x14ac:dyDescent="0.4">
      <c r="A71" s="44"/>
      <c r="B71" s="44"/>
      <c r="C71" s="44">
        <f t="shared" si="9"/>
        <v>67</v>
      </c>
      <c r="D71" s="44">
        <f t="shared" si="10"/>
        <v>4.5154269677484251</v>
      </c>
      <c r="E71" s="44">
        <f t="shared" si="11"/>
        <v>0.10274866102449742</v>
      </c>
      <c r="F71" s="46">
        <f t="shared" si="7"/>
        <v>43761</v>
      </c>
      <c r="G71" s="44">
        <f t="shared" si="12"/>
        <v>3.4538845319248459</v>
      </c>
      <c r="H71" s="44">
        <f t="shared" si="13"/>
        <v>6.4491529823843319E-2</v>
      </c>
      <c r="I71" s="44">
        <f t="shared" si="8"/>
        <v>43703</v>
      </c>
      <c r="J71" s="44">
        <f t="shared" si="14"/>
        <v>3.9491472345949452</v>
      </c>
      <c r="K71" s="44">
        <f t="shared" si="15"/>
        <v>8.1792995070459007E-2</v>
      </c>
      <c r="V71" s="11">
        <v>44580</v>
      </c>
      <c r="W71">
        <v>225.87741814064611</v>
      </c>
    </row>
    <row r="72" spans="1:23" x14ac:dyDescent="0.4">
      <c r="A72" s="44"/>
      <c r="B72" s="44"/>
      <c r="C72" s="44">
        <f t="shared" si="9"/>
        <v>68</v>
      </c>
      <c r="D72" s="44">
        <f t="shared" si="10"/>
        <v>4.6181756287729225</v>
      </c>
      <c r="E72" s="44">
        <f t="shared" si="11"/>
        <v>0.10508670875640558</v>
      </c>
      <c r="F72" s="46">
        <f t="shared" ref="F72:F135" si="16">F73-1</f>
        <v>43762</v>
      </c>
      <c r="G72" s="44">
        <f t="shared" si="12"/>
        <v>3.5183760617486892</v>
      </c>
      <c r="H72" s="44">
        <f t="shared" si="13"/>
        <v>6.5695726038386137E-2</v>
      </c>
      <c r="I72" s="44">
        <f t="shared" ref="I72:I135" si="17">I73-1</f>
        <v>43704</v>
      </c>
      <c r="J72" s="44">
        <f t="shared" si="14"/>
        <v>4.0309402296654042</v>
      </c>
      <c r="K72" s="44">
        <f t="shared" si="15"/>
        <v>8.3487054705192243E-2</v>
      </c>
      <c r="V72" s="11">
        <v>44581</v>
      </c>
      <c r="W72">
        <v>229.61862102004852</v>
      </c>
    </row>
    <row r="73" spans="1:23" x14ac:dyDescent="0.4">
      <c r="A73" s="44"/>
      <c r="B73" s="44"/>
      <c r="C73" s="44">
        <f t="shared" si="9"/>
        <v>69</v>
      </c>
      <c r="D73" s="44">
        <f t="shared" si="10"/>
        <v>4.7232623375293281</v>
      </c>
      <c r="E73" s="44">
        <f t="shared" si="11"/>
        <v>0.1074779587725283</v>
      </c>
      <c r="F73" s="46">
        <f t="shared" si="16"/>
        <v>43763</v>
      </c>
      <c r="G73" s="44">
        <f t="shared" si="12"/>
        <v>3.5840717877870754</v>
      </c>
      <c r="H73" s="44">
        <f t="shared" si="13"/>
        <v>6.6922407168366949E-2</v>
      </c>
      <c r="I73" s="44">
        <f t="shared" si="17"/>
        <v>43705</v>
      </c>
      <c r="J73" s="44">
        <f t="shared" si="14"/>
        <v>4.1144272843705965</v>
      </c>
      <c r="K73" s="44">
        <f t="shared" si="15"/>
        <v>8.5216200906180539E-2</v>
      </c>
      <c r="V73" s="11">
        <v>44582</v>
      </c>
      <c r="W73">
        <v>233.4215077054123</v>
      </c>
    </row>
    <row r="74" spans="1:23" x14ac:dyDescent="0.4">
      <c r="A74" s="44"/>
      <c r="B74" s="44"/>
      <c r="C74" s="44">
        <f t="shared" si="9"/>
        <v>70</v>
      </c>
      <c r="D74" s="44">
        <f t="shared" si="10"/>
        <v>4.8307402963018564</v>
      </c>
      <c r="E74" s="44">
        <f t="shared" si="11"/>
        <v>0.10992362168935266</v>
      </c>
      <c r="F74" s="46">
        <f t="shared" si="16"/>
        <v>43764</v>
      </c>
      <c r="G74" s="44">
        <f t="shared" si="12"/>
        <v>3.6509941949554423</v>
      </c>
      <c r="H74" s="44">
        <f t="shared" si="13"/>
        <v>6.8171993054055857E-2</v>
      </c>
      <c r="I74" s="44">
        <f t="shared" si="17"/>
        <v>43706</v>
      </c>
      <c r="J74" s="44">
        <f t="shared" si="14"/>
        <v>4.199643485276777</v>
      </c>
      <c r="K74" s="44">
        <f t="shared" si="15"/>
        <v>8.6981160368496901E-2</v>
      </c>
      <c r="V74" s="11">
        <v>44583</v>
      </c>
      <c r="W74">
        <v>237.28708579308295</v>
      </c>
    </row>
    <row r="75" spans="1:23" x14ac:dyDescent="0.4">
      <c r="A75" s="44"/>
      <c r="B75" s="44"/>
      <c r="C75" s="44">
        <f t="shared" si="9"/>
        <v>71</v>
      </c>
      <c r="D75" s="44">
        <f t="shared" si="10"/>
        <v>4.9406639179912091</v>
      </c>
      <c r="E75" s="44">
        <f t="shared" si="11"/>
        <v>0.11242493567083578</v>
      </c>
      <c r="F75" s="46">
        <f t="shared" si="16"/>
        <v>43765</v>
      </c>
      <c r="G75" s="44">
        <f t="shared" si="12"/>
        <v>3.7191661880094982</v>
      </c>
      <c r="H75" s="44">
        <f t="shared" si="13"/>
        <v>6.9444911374974438E-2</v>
      </c>
      <c r="I75" s="44">
        <f t="shared" si="17"/>
        <v>43707</v>
      </c>
      <c r="J75" s="44">
        <f t="shared" si="14"/>
        <v>4.2866246456452739</v>
      </c>
      <c r="K75" s="44">
        <f t="shared" si="15"/>
        <v>8.8782674838089548E-2</v>
      </c>
      <c r="V75" s="11">
        <v>44584</v>
      </c>
      <c r="W75">
        <v>241.21637902255679</v>
      </c>
    </row>
    <row r="76" spans="1:23" x14ac:dyDescent="0.4">
      <c r="A76" s="44"/>
      <c r="B76" s="44"/>
      <c r="C76" s="44">
        <f t="shared" si="9"/>
        <v>72</v>
      </c>
      <c r="D76" s="44">
        <f t="shared" si="10"/>
        <v>5.0530888536620449</v>
      </c>
      <c r="E76" s="44">
        <f t="shared" si="11"/>
        <v>0.11498316705523948</v>
      </c>
      <c r="F76" s="46">
        <f t="shared" si="16"/>
        <v>43766</v>
      </c>
      <c r="G76" s="44">
        <f t="shared" si="12"/>
        <v>3.7886110993844726</v>
      </c>
      <c r="H76" s="44">
        <f t="shared" si="13"/>
        <v>7.074159779627287E-2</v>
      </c>
      <c r="I76" s="44">
        <f t="shared" si="17"/>
        <v>43708</v>
      </c>
      <c r="J76" s="44">
        <f t="shared" si="14"/>
        <v>4.3754073204833634</v>
      </c>
      <c r="K76" s="44">
        <f t="shared" si="15"/>
        <v>9.0621501423516548E-2</v>
      </c>
      <c r="V76" s="11">
        <v>44585</v>
      </c>
      <c r="W76">
        <v>245.21042752450012</v>
      </c>
    </row>
    <row r="77" spans="1:23" x14ac:dyDescent="0.4">
      <c r="A77" s="44"/>
      <c r="B77" s="44"/>
      <c r="C77" s="44">
        <f t="shared" si="9"/>
        <v>73</v>
      </c>
      <c r="D77" s="44">
        <f t="shared" si="10"/>
        <v>5.1680720207172843</v>
      </c>
      <c r="E77" s="44">
        <f t="shared" si="11"/>
        <v>0.11759961099622718</v>
      </c>
      <c r="F77" s="46">
        <f t="shared" si="16"/>
        <v>43767</v>
      </c>
      <c r="G77" s="44">
        <f t="shared" si="12"/>
        <v>3.8593526971807455</v>
      </c>
      <c r="H77" s="44">
        <f t="shared" si="13"/>
        <v>7.2062496117818231E-2</v>
      </c>
      <c r="I77" s="44">
        <f t="shared" si="17"/>
        <v>43709</v>
      </c>
      <c r="J77" s="44">
        <f t="shared" si="14"/>
        <v>4.46602882190688</v>
      </c>
      <c r="K77" s="44">
        <f t="shared" si="15"/>
        <v>9.2498412914104655E-2</v>
      </c>
      <c r="V77" s="11">
        <v>44586</v>
      </c>
      <c r="W77">
        <v>249.27028807196803</v>
      </c>
    </row>
    <row r="78" spans="1:23" x14ac:dyDescent="0.4">
      <c r="A78" s="44"/>
      <c r="B78" s="44"/>
      <c r="C78" s="44">
        <f t="shared" si="9"/>
        <v>74</v>
      </c>
      <c r="D78" s="44">
        <f t="shared" si="10"/>
        <v>5.2856716317135115</v>
      </c>
      <c r="E78" s="44">
        <f t="shared" si="11"/>
        <v>0.12027559211855809</v>
      </c>
      <c r="F78" s="46">
        <f t="shared" si="16"/>
        <v>43768</v>
      </c>
      <c r="G78" s="44">
        <f t="shared" si="12"/>
        <v>3.9314151932985637</v>
      </c>
      <c r="H78" s="44">
        <f t="shared" si="13"/>
        <v>7.3408058426112976E-2</v>
      </c>
      <c r="I78" s="44">
        <f t="shared" si="17"/>
        <v>43710</v>
      </c>
      <c r="J78" s="44">
        <f t="shared" si="14"/>
        <v>4.5585272348209847</v>
      </c>
      <c r="K78" s="44">
        <f t="shared" si="15"/>
        <v>9.4414198104745495E-2</v>
      </c>
      <c r="V78" s="11">
        <v>44587</v>
      </c>
      <c r="W78">
        <v>253.39703433555951</v>
      </c>
    </row>
    <row r="79" spans="1:23" x14ac:dyDescent="0.4">
      <c r="A79" s="44"/>
      <c r="B79" s="44"/>
      <c r="C79" s="44">
        <f t="shared" si="9"/>
        <v>75</v>
      </c>
      <c r="D79" s="44">
        <f t="shared" si="10"/>
        <v>5.4059472238320696</v>
      </c>
      <c r="E79" s="44">
        <f t="shared" si="11"/>
        <v>0.12301246518868769</v>
      </c>
      <c r="F79" s="46">
        <f t="shared" si="16"/>
        <v>43769</v>
      </c>
      <c r="G79" s="44">
        <f t="shared" si="12"/>
        <v>4.0048232517246767</v>
      </c>
      <c r="H79" s="44">
        <f t="shared" si="13"/>
        <v>7.4778745248992529E-2</v>
      </c>
      <c r="I79" s="44">
        <f t="shared" si="17"/>
        <v>43711</v>
      </c>
      <c r="J79" s="44">
        <f t="shared" si="14"/>
        <v>4.6529414329257301</v>
      </c>
      <c r="K79" s="44">
        <f t="shared" si="15"/>
        <v>9.6369662127361089E-2</v>
      </c>
      <c r="V79" s="11">
        <v>44588</v>
      </c>
      <c r="W79">
        <v>257.59175714191406</v>
      </c>
    </row>
    <row r="80" spans="1:23" x14ac:dyDescent="0.4">
      <c r="A80" s="44"/>
      <c r="B80" s="44"/>
      <c r="C80" s="44">
        <f t="shared" ref="C80:C143" si="18">C79+1</f>
        <v>76</v>
      </c>
      <c r="D80" s="44">
        <f t="shared" si="10"/>
        <v>5.5289596890207573</v>
      </c>
      <c r="E80" s="44">
        <f t="shared" si="11"/>
        <v>0.12581161580064038</v>
      </c>
      <c r="F80" s="46">
        <f t="shared" si="16"/>
        <v>43770</v>
      </c>
      <c r="G80" s="44">
        <f t="shared" si="12"/>
        <v>4.0796019969736692</v>
      </c>
      <c r="H80" s="44">
        <f t="shared" si="13"/>
        <v>7.6175025713259181E-2</v>
      </c>
      <c r="I80" s="44">
        <f t="shared" si="17"/>
        <v>43712</v>
      </c>
      <c r="J80" s="44">
        <f t="shared" si="14"/>
        <v>4.7493110950530912</v>
      </c>
      <c r="K80" s="44">
        <f t="shared" si="15"/>
        <v>9.8365626789287397E-2</v>
      </c>
      <c r="V80" s="11">
        <v>44589</v>
      </c>
      <c r="W80">
        <v>261.85556473545512</v>
      </c>
    </row>
    <row r="81" spans="1:23" x14ac:dyDescent="0.4">
      <c r="A81" s="44"/>
      <c r="B81" s="44"/>
      <c r="C81" s="44">
        <f t="shared" si="18"/>
        <v>77</v>
      </c>
      <c r="D81" s="44">
        <f t="shared" si="10"/>
        <v>5.6547713048213977</v>
      </c>
      <c r="E81" s="44">
        <f t="shared" si="11"/>
        <v>0.12867446107747771</v>
      </c>
      <c r="F81" s="46">
        <f t="shared" si="16"/>
        <v>43771</v>
      </c>
      <c r="G81" s="44">
        <f t="shared" si="12"/>
        <v>4.1557770226869284</v>
      </c>
      <c r="H81" s="44">
        <f t="shared" si="13"/>
        <v>7.7597377705228787E-2</v>
      </c>
      <c r="I81" s="44">
        <f t="shared" si="17"/>
        <v>43713</v>
      </c>
      <c r="J81" s="44">
        <f t="shared" si="14"/>
        <v>4.8476767218423786</v>
      </c>
      <c r="K81" s="44">
        <f t="shared" si="15"/>
        <v>0.10040293091862385</v>
      </c>
      <c r="V81" s="11">
        <v>44590</v>
      </c>
      <c r="W81">
        <v>266.18958304424814</v>
      </c>
    </row>
    <row r="82" spans="1:23" x14ac:dyDescent="0.4">
      <c r="A82" s="44"/>
      <c r="B82" s="44"/>
      <c r="C82" s="44">
        <f t="shared" si="18"/>
        <v>78</v>
      </c>
      <c r="D82" s="44">
        <f t="shared" si="10"/>
        <v>5.7834457658988754</v>
      </c>
      <c r="E82" s="44">
        <f t="shared" si="11"/>
        <v>0.13160245038873608</v>
      </c>
      <c r="F82" s="46">
        <f t="shared" si="16"/>
        <v>43772</v>
      </c>
      <c r="G82" s="44">
        <f t="shared" si="12"/>
        <v>4.2333744003921572</v>
      </c>
      <c r="H82" s="44">
        <f t="shared" si="13"/>
        <v>7.9046288034292367E-2</v>
      </c>
      <c r="I82" s="44">
        <f t="shared" si="17"/>
        <v>43714</v>
      </c>
      <c r="J82" s="44">
        <f t="shared" si="14"/>
        <v>4.9480796527610025</v>
      </c>
      <c r="K82" s="44">
        <f t="shared" si="15"/>
        <v>0.10248243071677088</v>
      </c>
      <c r="V82" s="11">
        <v>44591</v>
      </c>
      <c r="W82">
        <v>270.59495594921464</v>
      </c>
    </row>
    <row r="83" spans="1:23" x14ac:dyDescent="0.4">
      <c r="A83" s="44"/>
      <c r="B83" s="44"/>
      <c r="C83" s="44">
        <f t="shared" si="18"/>
        <v>79</v>
      </c>
      <c r="D83" s="44">
        <f t="shared" si="10"/>
        <v>5.9150482162876115</v>
      </c>
      <c r="E83" s="44">
        <f t="shared" si="11"/>
        <v>0.13459706608419353</v>
      </c>
      <c r="F83" s="46">
        <f t="shared" si="16"/>
        <v>43773</v>
      </c>
      <c r="G83" s="44">
        <f t="shared" si="12"/>
        <v>4.3124206884264495</v>
      </c>
      <c r="H83" s="44">
        <f t="shared" si="13"/>
        <v>8.0522252599516619E-2</v>
      </c>
      <c r="I83" s="44">
        <f t="shared" si="17"/>
        <v>43715</v>
      </c>
      <c r="J83" s="44">
        <f t="shared" si="14"/>
        <v>5.0505620834777734</v>
      </c>
      <c r="K83" s="44">
        <f t="shared" si="15"/>
        <v>0.10460500011823548</v>
      </c>
      <c r="V83" s="11">
        <v>44592</v>
      </c>
      <c r="W83">
        <v>275.07284555677688</v>
      </c>
    </row>
    <row r="84" spans="1:23" x14ac:dyDescent="0.4">
      <c r="A84" s="44"/>
      <c r="B84" s="44"/>
      <c r="C84" s="44">
        <f t="shared" si="18"/>
        <v>80</v>
      </c>
      <c r="D84" s="44">
        <f t="shared" si="10"/>
        <v>6.049645282371805</v>
      </c>
      <c r="E84" s="44">
        <f t="shared" si="11"/>
        <v>0.13765982424431389</v>
      </c>
      <c r="F84" s="46">
        <f t="shared" si="16"/>
        <v>43774</v>
      </c>
      <c r="G84" s="44">
        <f t="shared" si="12"/>
        <v>4.3929429410259662</v>
      </c>
      <c r="H84" s="44">
        <f t="shared" si="13"/>
        <v>8.2025776559382813E-2</v>
      </c>
      <c r="I84" s="44">
        <f t="shared" si="17"/>
        <v>43716</v>
      </c>
      <c r="J84" s="44">
        <f t="shared" si="14"/>
        <v>5.1551670835960088</v>
      </c>
      <c r="K84" s="44">
        <f t="shared" si="15"/>
        <v>0.10677153115791782</v>
      </c>
      <c r="V84" s="11">
        <v>44593</v>
      </c>
      <c r="W84">
        <v>279.62443247567717</v>
      </c>
    </row>
    <row r="85" spans="1:23" x14ac:dyDescent="0.4">
      <c r="A85" s="44"/>
      <c r="B85" s="44"/>
      <c r="C85" s="44">
        <f t="shared" si="18"/>
        <v>81</v>
      </c>
      <c r="D85" s="44">
        <f t="shared" si="10"/>
        <v>6.1873051066161189</v>
      </c>
      <c r="E85" s="44">
        <f t="shared" si="11"/>
        <v>0.14079227544778394</v>
      </c>
      <c r="F85" s="46">
        <f t="shared" si="16"/>
        <v>43775</v>
      </c>
      <c r="G85" s="44">
        <f t="shared" si="12"/>
        <v>4.474968717585349</v>
      </c>
      <c r="H85" s="44">
        <f t="shared" si="13"/>
        <v>8.3557374504648507E-2</v>
      </c>
      <c r="I85" s="44">
        <f t="shared" si="17"/>
        <v>43717</v>
      </c>
      <c r="J85" s="44">
        <f t="shared" si="14"/>
        <v>5.2619386147539267</v>
      </c>
      <c r="K85" s="44">
        <f t="shared" si="15"/>
        <v>0.10898293434598827</v>
      </c>
      <c r="V85" s="11">
        <v>44594</v>
      </c>
      <c r="W85">
        <v>284.2509160972877</v>
      </c>
    </row>
    <row r="86" spans="1:23" x14ac:dyDescent="0.4">
      <c r="A86" s="44"/>
      <c r="B86" s="44"/>
      <c r="C86" s="44">
        <f t="shared" si="18"/>
        <v>82</v>
      </c>
      <c r="D86" s="44">
        <f t="shared" si="10"/>
        <v>6.3280973820639028</v>
      </c>
      <c r="E86" s="44">
        <f t="shared" si="11"/>
        <v>0.14399600555651659</v>
      </c>
      <c r="F86" s="46">
        <f t="shared" si="16"/>
        <v>43776</v>
      </c>
      <c r="G86" s="44">
        <f t="shared" si="12"/>
        <v>4.5585260920899975</v>
      </c>
      <c r="H86" s="44">
        <f t="shared" si="13"/>
        <v>8.5117570634491102E-2</v>
      </c>
      <c r="I86" s="44">
        <f t="shared" si="17"/>
        <v>43718</v>
      </c>
      <c r="J86" s="44">
        <f t="shared" si="14"/>
        <v>5.3709215490999149</v>
      </c>
      <c r="K86" s="44">
        <f t="shared" si="15"/>
        <v>0.11124013905052621</v>
      </c>
      <c r="V86" s="11">
        <v>44595</v>
      </c>
      <c r="W86">
        <v>288.95351487939115</v>
      </c>
    </row>
    <row r="87" spans="1:23" x14ac:dyDescent="0.4">
      <c r="A87" s="44"/>
      <c r="B87" s="44"/>
      <c r="C87" s="44">
        <f t="shared" si="18"/>
        <v>83</v>
      </c>
      <c r="D87" s="44">
        <f t="shared" si="10"/>
        <v>6.4720933876204194</v>
      </c>
      <c r="E87" s="44">
        <f t="shared" si="11"/>
        <v>0.14727263651850464</v>
      </c>
      <c r="F87" s="46">
        <f t="shared" si="16"/>
        <v>43777</v>
      </c>
      <c r="G87" s="44">
        <f t="shared" si="12"/>
        <v>4.6436436627244886</v>
      </c>
      <c r="H87" s="44">
        <f t="shared" si="13"/>
        <v>8.6706898935888788E-2</v>
      </c>
      <c r="I87" s="44">
        <f t="shared" si="17"/>
        <v>43719</v>
      </c>
      <c r="J87" s="44">
        <f t="shared" si="14"/>
        <v>5.4821616881504411</v>
      </c>
      <c r="K87" s="44">
        <f t="shared" si="15"/>
        <v>0.1135440938880965</v>
      </c>
      <c r="V87" s="11">
        <v>44596</v>
      </c>
      <c r="W87">
        <v>293.73346663432312</v>
      </c>
    </row>
    <row r="88" spans="1:23" x14ac:dyDescent="0.4">
      <c r="A88" s="44"/>
      <c r="B88" s="44"/>
      <c r="C88" s="44">
        <f t="shared" si="18"/>
        <v>84</v>
      </c>
      <c r="D88" s="44">
        <f t="shared" si="10"/>
        <v>6.6193660241389241</v>
      </c>
      <c r="E88" s="44">
        <f t="shared" si="11"/>
        <v>0.15062382718894796</v>
      </c>
      <c r="F88" s="46">
        <f t="shared" si="16"/>
        <v>43778</v>
      </c>
      <c r="G88" s="44">
        <f t="shared" si="12"/>
        <v>4.7303505616603774</v>
      </c>
      <c r="H88" s="44">
        <f t="shared" si="13"/>
        <v>8.8325903366398784E-2</v>
      </c>
      <c r="I88" s="44">
        <f t="shared" si="17"/>
        <v>43720</v>
      </c>
      <c r="J88" s="44">
        <f t="shared" si="14"/>
        <v>5.5957057820385376</v>
      </c>
      <c r="K88" s="44">
        <f t="shared" si="15"/>
        <v>0.11589576712240657</v>
      </c>
      <c r="V88" s="11">
        <v>44597</v>
      </c>
      <c r="W88">
        <v>298.59202882061436</v>
      </c>
    </row>
    <row r="89" spans="1:23" x14ac:dyDescent="0.4">
      <c r="A89" s="44"/>
      <c r="B89" s="44"/>
      <c r="C89" s="44">
        <f t="shared" si="18"/>
        <v>85</v>
      </c>
      <c r="D89" s="44">
        <f t="shared" si="10"/>
        <v>6.769989851327872</v>
      </c>
      <c r="E89" s="44">
        <f t="shared" si="11"/>
        <v>0.1540512741700697</v>
      </c>
      <c r="F89" s="46">
        <f t="shared" si="16"/>
        <v>43779</v>
      </c>
      <c r="G89" s="44">
        <f t="shared" si="12"/>
        <v>4.8186764650267762</v>
      </c>
      <c r="H89" s="44">
        <f t="shared" si="13"/>
        <v>8.9975138040303548E-2</v>
      </c>
      <c r="I89" s="44">
        <f t="shared" si="17"/>
        <v>43721</v>
      </c>
      <c r="J89" s="44">
        <f t="shared" si="14"/>
        <v>5.7116015491609442</v>
      </c>
      <c r="K89" s="44">
        <f t="shared" si="15"/>
        <v>0.11829614707121205</v>
      </c>
      <c r="V89" s="11">
        <v>44598</v>
      </c>
      <c r="W89">
        <v>303.53047883826002</v>
      </c>
    </row>
    <row r="90" spans="1:23" x14ac:dyDescent="0.4">
      <c r="A90" s="44"/>
      <c r="B90" s="44"/>
      <c r="C90" s="44">
        <f t="shared" si="18"/>
        <v>86</v>
      </c>
      <c r="D90" s="44">
        <f t="shared" si="10"/>
        <v>6.9240411254979417</v>
      </c>
      <c r="E90" s="44">
        <f t="shared" si="11"/>
        <v>0.15755671267003191</v>
      </c>
      <c r="F90" s="46">
        <f t="shared" si="16"/>
        <v>43780</v>
      </c>
      <c r="G90" s="44">
        <f t="shared" si="12"/>
        <v>4.9086516030670797</v>
      </c>
      <c r="H90" s="44">
        <f t="shared" si="13"/>
        <v>9.165516741827151E-2</v>
      </c>
      <c r="I90" s="44">
        <f t="shared" si="17"/>
        <v>43722</v>
      </c>
      <c r="J90" s="44">
        <f t="shared" si="14"/>
        <v>5.8298976962321563</v>
      </c>
      <c r="K90" s="44">
        <f t="shared" si="15"/>
        <v>0.12074624252167965</v>
      </c>
      <c r="V90" s="11">
        <v>44599</v>
      </c>
      <c r="W90">
        <v>308.55011432857646</v>
      </c>
    </row>
    <row r="91" spans="1:23" x14ac:dyDescent="0.4">
      <c r="A91" s="44"/>
      <c r="B91" s="44"/>
      <c r="C91" s="44">
        <f t="shared" si="18"/>
        <v>87</v>
      </c>
      <c r="D91" s="44">
        <f t="shared" si="10"/>
        <v>7.0815978381679736</v>
      </c>
      <c r="E91" s="44">
        <f t="shared" si="11"/>
        <v>0.16114191738140971</v>
      </c>
      <c r="F91" s="46">
        <f t="shared" si="16"/>
        <v>43781</v>
      </c>
      <c r="G91" s="44">
        <f t="shared" si="12"/>
        <v>5.0003067704853512</v>
      </c>
      <c r="H91" s="44">
        <f t="shared" si="13"/>
        <v>9.3366566500528769E-2</v>
      </c>
      <c r="I91" s="44">
        <f t="shared" si="17"/>
        <v>43723</v>
      </c>
      <c r="J91" s="44">
        <f t="shared" si="14"/>
        <v>5.9506439387538359</v>
      </c>
      <c r="K91" s="44">
        <f t="shared" si="15"/>
        <v>0.12324708315431021</v>
      </c>
      <c r="V91" s="11">
        <v>44600</v>
      </c>
      <c r="W91">
        <v>313.65225347709202</v>
      </c>
    </row>
    <row r="92" spans="1:23" x14ac:dyDescent="0.4">
      <c r="A92" s="44"/>
      <c r="B92" s="44"/>
      <c r="C92" s="44">
        <f t="shared" si="18"/>
        <v>88</v>
      </c>
      <c r="D92" s="44">
        <f t="shared" si="10"/>
        <v>7.2427397555493833</v>
      </c>
      <c r="E92" s="44">
        <f t="shared" si="11"/>
        <v>0.16480870337963882</v>
      </c>
      <c r="F92" s="46">
        <f t="shared" si="16"/>
        <v>43782</v>
      </c>
      <c r="G92" s="44">
        <f t="shared" si="12"/>
        <v>5.09367333698588</v>
      </c>
      <c r="H92" s="44">
        <f t="shared" si="13"/>
        <v>9.5109921023653676E-2</v>
      </c>
      <c r="I92" s="44">
        <f t="shared" si="17"/>
        <v>43724</v>
      </c>
      <c r="J92" s="44">
        <f t="shared" si="14"/>
        <v>6.0738910219081461</v>
      </c>
      <c r="K92" s="44">
        <f t="shared" si="15"/>
        <v>0.12579971997567796</v>
      </c>
      <c r="V92" s="11">
        <v>44601</v>
      </c>
      <c r="W92">
        <v>318.83823532114548</v>
      </c>
    </row>
    <row r="93" spans="1:23" x14ac:dyDescent="0.4">
      <c r="A93" s="44"/>
      <c r="B93" s="44"/>
      <c r="C93" s="44">
        <f t="shared" si="18"/>
        <v>89</v>
      </c>
      <c r="D93" s="44">
        <f t="shared" si="10"/>
        <v>7.4075484589290221</v>
      </c>
      <c r="E93" s="44">
        <f t="shared" si="11"/>
        <v>0.16855892704191522</v>
      </c>
      <c r="F93" s="46">
        <f t="shared" si="16"/>
        <v>43783</v>
      </c>
      <c r="G93" s="44">
        <f t="shared" si="12"/>
        <v>5.1887832580095337</v>
      </c>
      <c r="H93" s="44">
        <f t="shared" si="13"/>
        <v>9.6885827661043145E-2</v>
      </c>
      <c r="I93" s="44">
        <f t="shared" si="17"/>
        <v>43725</v>
      </c>
      <c r="J93" s="44">
        <f t="shared" si="14"/>
        <v>6.1996907418838241</v>
      </c>
      <c r="K93" s="44">
        <f t="shared" si="15"/>
        <v>0.1284052257601056</v>
      </c>
      <c r="V93" s="11">
        <v>44602</v>
      </c>
      <c r="W93">
        <v>324.10942006118785</v>
      </c>
    </row>
    <row r="94" spans="1:23" x14ac:dyDescent="0.4">
      <c r="A94" s="44"/>
      <c r="B94" s="44"/>
      <c r="C94" s="44">
        <f t="shared" si="18"/>
        <v>90</v>
      </c>
      <c r="D94" s="44">
        <f t="shared" si="10"/>
        <v>7.5761073859709374</v>
      </c>
      <c r="E94" s="44">
        <f t="shared" si="11"/>
        <v>0.1723944869870131</v>
      </c>
      <c r="F94" s="46">
        <f t="shared" si="16"/>
        <v>43784</v>
      </c>
      <c r="G94" s="44">
        <f t="shared" si="12"/>
        <v>5.2856690856705768</v>
      </c>
      <c r="H94" s="44">
        <f t="shared" si="13"/>
        <v>9.8694894227122631E-2</v>
      </c>
      <c r="I94" s="44">
        <f t="shared" si="17"/>
        <v>43726</v>
      </c>
      <c r="J94" s="44">
        <f t="shared" si="14"/>
        <v>6.3280959676439297</v>
      </c>
      <c r="K94" s="44">
        <f t="shared" si="15"/>
        <v>0.13106469550050726</v>
      </c>
      <c r="V94" s="11">
        <v>44603</v>
      </c>
      <c r="W94">
        <v>329.46718937575133</v>
      </c>
    </row>
    <row r="95" spans="1:23" x14ac:dyDescent="0.4">
      <c r="A95" s="44"/>
      <c r="B95" s="44"/>
      <c r="C95" s="44">
        <f t="shared" si="18"/>
        <v>91</v>
      </c>
      <c r="D95" s="44">
        <f t="shared" si="10"/>
        <v>7.7485018729579505</v>
      </c>
      <c r="E95" s="44">
        <f t="shared" si="11"/>
        <v>0.17631732503645026</v>
      </c>
      <c r="F95" s="46">
        <f t="shared" si="16"/>
        <v>43785</v>
      </c>
      <c r="G95" s="44">
        <f t="shared" si="12"/>
        <v>5.3843639798976994</v>
      </c>
      <c r="H95" s="44">
        <f t="shared" si="13"/>
        <v>0.10053773988536108</v>
      </c>
      <c r="I95" s="44">
        <f t="shared" si="17"/>
        <v>43727</v>
      </c>
      <c r="J95" s="44">
        <f t="shared" si="14"/>
        <v>6.4591606631444369</v>
      </c>
      <c r="K95" s="44">
        <f t="shared" si="15"/>
        <v>0.13377924686855902</v>
      </c>
      <c r="V95" s="11">
        <v>44604</v>
      </c>
      <c r="W95">
        <v>334.9129467410894</v>
      </c>
    </row>
    <row r="96" spans="1:23" x14ac:dyDescent="0.4">
      <c r="A96" s="44"/>
      <c r="B96" s="44"/>
      <c r="C96" s="44">
        <f t="shared" si="18"/>
        <v>92</v>
      </c>
      <c r="D96" s="44">
        <f t="shared" si="10"/>
        <v>7.9248191979944007</v>
      </c>
      <c r="E96" s="44">
        <f t="shared" si="11"/>
        <v>0.18032942719758793</v>
      </c>
      <c r="F96" s="46">
        <f t="shared" si="16"/>
        <v>43786</v>
      </c>
      <c r="G96" s="44">
        <f t="shared" si="12"/>
        <v>5.4849017197830605</v>
      </c>
      <c r="H96" s="44">
        <f t="shared" si="13"/>
        <v>0.10241499536017962</v>
      </c>
      <c r="I96" s="44">
        <f t="shared" si="17"/>
        <v>43728</v>
      </c>
      <c r="J96" s="44">
        <f t="shared" si="14"/>
        <v>6.592939910012996</v>
      </c>
      <c r="K96" s="44">
        <f t="shared" si="15"/>
        <v>0.13655002068439615</v>
      </c>
      <c r="V96" s="11">
        <v>44605</v>
      </c>
      <c r="W96">
        <v>340.44811775459311</v>
      </c>
    </row>
    <row r="97" spans="1:23" x14ac:dyDescent="0.4">
      <c r="A97" s="44"/>
      <c r="B97" s="44"/>
      <c r="C97" s="44">
        <f t="shared" si="18"/>
        <v>93</v>
      </c>
      <c r="D97" s="44">
        <f t="shared" si="10"/>
        <v>8.1051486251919886</v>
      </c>
      <c r="E97" s="44">
        <f t="shared" si="11"/>
        <v>0.18443282466902566</v>
      </c>
      <c r="F97" s="46">
        <f t="shared" si="16"/>
        <v>43787</v>
      </c>
      <c r="G97" s="44">
        <f t="shared" si="12"/>
        <v>5.5873167151432401</v>
      </c>
      <c r="H97" s="44">
        <f t="shared" si="13"/>
        <v>0.10432730315281624</v>
      </c>
      <c r="I97" s="44">
        <f t="shared" si="17"/>
        <v>43729</v>
      </c>
      <c r="J97" s="44">
        <f t="shared" si="14"/>
        <v>6.7294899306973921</v>
      </c>
      <c r="K97" s="44">
        <f t="shared" si="15"/>
        <v>0.13937818139604641</v>
      </c>
      <c r="P97" s="243"/>
      <c r="Q97" s="243"/>
      <c r="V97" s="11">
        <v>44606</v>
      </c>
      <c r="W97">
        <v>346.07415046195092</v>
      </c>
    </row>
    <row r="98" spans="1:23" x14ac:dyDescent="0.4">
      <c r="A98" s="44"/>
      <c r="B98" s="44"/>
      <c r="C98" s="44">
        <f t="shared" si="18"/>
        <v>94</v>
      </c>
      <c r="D98" s="44">
        <f t="shared" si="10"/>
        <v>8.2895814498610143</v>
      </c>
      <c r="E98" s="44">
        <f t="shared" si="11"/>
        <v>0.18862959486893693</v>
      </c>
      <c r="F98" s="46">
        <f t="shared" si="16"/>
        <v>43788</v>
      </c>
      <c r="G98" s="44">
        <f t="shared" si="12"/>
        <v>5.6916440182960564</v>
      </c>
      <c r="H98" s="44">
        <f t="shared" si="13"/>
        <v>0.10627531776121213</v>
      </c>
      <c r="I98" s="44">
        <f t="shared" si="17"/>
        <v>43730</v>
      </c>
      <c r="J98" s="44">
        <f t="shared" si="14"/>
        <v>6.8688681120934385</v>
      </c>
      <c r="K98" s="44">
        <f t="shared" si="15"/>
        <v>0.14226491756879067</v>
      </c>
      <c r="V98" s="11">
        <v>44607</v>
      </c>
      <c r="W98">
        <v>351.79251568907785</v>
      </c>
    </row>
    <row r="99" spans="1:23" x14ac:dyDescent="0.4">
      <c r="A99" s="44"/>
      <c r="B99" s="44"/>
      <c r="C99" s="44">
        <f t="shared" si="18"/>
        <v>95</v>
      </c>
      <c r="D99" s="44">
        <f t="shared" si="10"/>
        <v>8.4782110447299512</v>
      </c>
      <c r="E99" s="44">
        <f t="shared" si="11"/>
        <v>0.19292186248677723</v>
      </c>
      <c r="F99" s="46">
        <f t="shared" si="16"/>
        <v>43789</v>
      </c>
      <c r="G99" s="44">
        <f t="shared" si="12"/>
        <v>5.7979193360572685</v>
      </c>
      <c r="H99" s="44">
        <f t="shared" si="13"/>
        <v>0.10825970590400757</v>
      </c>
      <c r="I99" s="44">
        <f t="shared" si="17"/>
        <v>43731</v>
      </c>
      <c r="J99" s="44">
        <f t="shared" si="14"/>
        <v>7.0111330296622292</v>
      </c>
      <c r="K99" s="44">
        <f t="shared" si="15"/>
        <v>0.14521144238464956</v>
      </c>
      <c r="V99" s="11">
        <v>44608</v>
      </c>
      <c r="W99">
        <v>357.60470737794094</v>
      </c>
    </row>
    <row r="100" spans="1:23" x14ac:dyDescent="0.4">
      <c r="A100" s="44"/>
      <c r="B100" s="44"/>
      <c r="C100" s="44">
        <f t="shared" si="18"/>
        <v>96</v>
      </c>
      <c r="D100" s="44">
        <f t="shared" si="10"/>
        <v>8.6711329072167285</v>
      </c>
      <c r="E100" s="44">
        <f t="shared" si="11"/>
        <v>0.19731180055888942</v>
      </c>
      <c r="F100" s="46">
        <f t="shared" si="16"/>
        <v>43790</v>
      </c>
      <c r="G100" s="44">
        <f t="shared" si="12"/>
        <v>5.9061790419612761</v>
      </c>
      <c r="H100" s="44">
        <f t="shared" si="13"/>
        <v>0.11028114674872747</v>
      </c>
      <c r="I100" s="44">
        <f t="shared" si="17"/>
        <v>43732</v>
      </c>
      <c r="J100" s="44">
        <f t="shared" si="14"/>
        <v>7.1563444720468787</v>
      </c>
      <c r="K100" s="44">
        <f t="shared" si="15"/>
        <v>0.1482189941522245</v>
      </c>
      <c r="V100" s="11">
        <v>44609</v>
      </c>
      <c r="W100">
        <v>363.51224292608458</v>
      </c>
    </row>
    <row r="101" spans="1:23" x14ac:dyDescent="0.4">
      <c r="A101" s="44"/>
      <c r="B101" s="44"/>
      <c r="C101" s="44">
        <f t="shared" si="18"/>
        <v>97</v>
      </c>
      <c r="D101" s="44">
        <f t="shared" si="10"/>
        <v>8.8684447077756179</v>
      </c>
      <c r="E101" s="44">
        <f t="shared" si="11"/>
        <v>0.20180163156866904</v>
      </c>
      <c r="F101" s="46">
        <f t="shared" si="16"/>
        <v>43791</v>
      </c>
      <c r="G101" s="44">
        <f t="shared" si="12"/>
        <v>6.0164601887100035</v>
      </c>
      <c r="H101" s="44">
        <f t="shared" si="13"/>
        <v>0.11234033214421579</v>
      </c>
      <c r="I101" s="44">
        <f t="shared" si="17"/>
        <v>43733</v>
      </c>
      <c r="J101" s="44">
        <f t="shared" si="14"/>
        <v>7.3045634661991032</v>
      </c>
      <c r="K101" s="44">
        <f t="shared" si="15"/>
        <v>0.1512888368271037</v>
      </c>
      <c r="V101" s="11">
        <v>44610</v>
      </c>
      <c r="W101">
        <v>369.5166635311798</v>
      </c>
    </row>
    <row r="102" spans="1:23" x14ac:dyDescent="0.4">
      <c r="A102" s="44"/>
      <c r="B102" s="44"/>
      <c r="C102" s="44">
        <f t="shared" si="18"/>
        <v>98</v>
      </c>
      <c r="D102" s="44">
        <f t="shared" si="10"/>
        <v>9.0702463393442869</v>
      </c>
      <c r="E102" s="44">
        <f t="shared" si="11"/>
        <v>0.2063936285716732</v>
      </c>
      <c r="F102" s="46">
        <f t="shared" si="16"/>
        <v>43792</v>
      </c>
      <c r="G102" s="44">
        <f t="shared" si="12"/>
        <v>6.1288005208542193</v>
      </c>
      <c r="H102" s="44">
        <f t="shared" si="13"/>
        <v>0.11443796685742136</v>
      </c>
      <c r="I102" s="44">
        <f t="shared" si="17"/>
        <v>43734</v>
      </c>
      <c r="J102" s="44">
        <f t="shared" si="14"/>
        <v>7.4558523030262069</v>
      </c>
      <c r="K102" s="44">
        <f t="shared" si="15"/>
        <v>0.15442226054303099</v>
      </c>
      <c r="V102" s="11">
        <v>44611</v>
      </c>
      <c r="W102">
        <v>375.61953453934257</v>
      </c>
    </row>
    <row r="103" spans="1:23" x14ac:dyDescent="0.4">
      <c r="A103" s="44"/>
      <c r="B103" s="44"/>
      <c r="C103" s="44">
        <f t="shared" si="18"/>
        <v>99</v>
      </c>
      <c r="D103" s="44">
        <f t="shared" si="10"/>
        <v>9.2766399679159601</v>
      </c>
      <c r="E103" s="44">
        <f t="shared" si="11"/>
        <v>0.21109011634637653</v>
      </c>
      <c r="F103" s="46">
        <f t="shared" si="16"/>
        <v>43793</v>
      </c>
      <c r="G103" s="44">
        <f t="shared" si="12"/>
        <v>6.2432384877116407</v>
      </c>
      <c r="H103" s="44">
        <f t="shared" si="13"/>
        <v>0.11657476881459239</v>
      </c>
      <c r="I103" s="44">
        <f t="shared" si="17"/>
        <v>43735</v>
      </c>
      <c r="J103" s="44">
        <f t="shared" si="14"/>
        <v>7.6102745635692379</v>
      </c>
      <c r="K103" s="44">
        <f t="shared" si="15"/>
        <v>0.15762058215407215</v>
      </c>
      <c r="V103" s="11">
        <v>44612</v>
      </c>
      <c r="W103">
        <v>381.82244579741746</v>
      </c>
    </row>
    <row r="104" spans="1:23" x14ac:dyDescent="0.4">
      <c r="A104" s="44"/>
      <c r="B104" s="44"/>
      <c r="C104" s="44">
        <f t="shared" si="18"/>
        <v>100</v>
      </c>
      <c r="D104" s="44">
        <f t="shared" si="10"/>
        <v>9.4877300842623367</v>
      </c>
      <c r="E104" s="44">
        <f t="shared" si="11"/>
        <v>0.21589347257111413</v>
      </c>
      <c r="F104" s="46">
        <f t="shared" si="16"/>
        <v>43794</v>
      </c>
      <c r="G104" s="44">
        <f t="shared" si="12"/>
        <v>6.3598132565262331</v>
      </c>
      <c r="H104" s="44">
        <f t="shared" si="13"/>
        <v>0.11875146934698133</v>
      </c>
      <c r="I104" s="44">
        <f t="shared" si="17"/>
        <v>43736</v>
      </c>
      <c r="J104" s="44">
        <f t="shared" si="14"/>
        <v>7.7678951457233101</v>
      </c>
      <c r="K104" s="44">
        <f t="shared" si="15"/>
        <v>0.16088514578803359</v>
      </c>
      <c r="V104" s="11">
        <v>44613</v>
      </c>
      <c r="W104">
        <v>388.12701201016898</v>
      </c>
    </row>
    <row r="105" spans="1:23" x14ac:dyDescent="0.4">
      <c r="A105" s="44"/>
      <c r="B105" s="44"/>
      <c r="C105" s="44">
        <f t="shared" si="18"/>
        <v>101</v>
      </c>
      <c r="D105" s="44">
        <f t="shared" si="10"/>
        <v>9.7036235568334508</v>
      </c>
      <c r="E105" s="44">
        <f t="shared" si="11"/>
        <v>0.22080612902777652</v>
      </c>
      <c r="F105" s="46">
        <f t="shared" si="16"/>
        <v>43795</v>
      </c>
      <c r="G105" s="44">
        <f t="shared" si="12"/>
        <v>6.4785647258732144</v>
      </c>
      <c r="H105" s="44">
        <f t="shared" si="13"/>
        <v>0.12096881344114507</v>
      </c>
      <c r="I105" s="44">
        <f t="shared" si="17"/>
        <v>43737</v>
      </c>
      <c r="J105" s="44">
        <f t="shared" si="14"/>
        <v>7.9287802915113437</v>
      </c>
      <c r="K105" s="44">
        <f t="shared" si="15"/>
        <v>0.16421732341133488</v>
      </c>
      <c r="V105" s="11">
        <v>44614</v>
      </c>
      <c r="W105">
        <v>394.53487310145283</v>
      </c>
    </row>
    <row r="106" spans="1:23" x14ac:dyDescent="0.4">
      <c r="A106" s="44"/>
      <c r="B106" s="44"/>
      <c r="C106" s="44">
        <f t="shared" si="18"/>
        <v>102</v>
      </c>
      <c r="D106" s="44">
        <f t="shared" si="10"/>
        <v>9.9244296858612273</v>
      </c>
      <c r="E106" s="44">
        <f t="shared" si="11"/>
        <v>0.22583057283293151</v>
      </c>
      <c r="F106" s="46">
        <f t="shared" si="16"/>
        <v>43796</v>
      </c>
      <c r="G106" s="44">
        <f t="shared" si="12"/>
        <v>6.5995335393143595</v>
      </c>
      <c r="H106" s="44">
        <f t="shared" si="13"/>
        <v>0.12322755999388502</v>
      </c>
      <c r="I106" s="44">
        <f t="shared" si="17"/>
        <v>43738</v>
      </c>
      <c r="J106" s="44">
        <f t="shared" si="14"/>
        <v>8.0929976149226786</v>
      </c>
      <c r="K106" s="44">
        <f t="shared" si="15"/>
        <v>0.16761851540554673</v>
      </c>
      <c r="V106" s="11">
        <v>44615</v>
      </c>
      <c r="W106">
        <v>401.04769457925067</v>
      </c>
    </row>
    <row r="107" spans="1:23" x14ac:dyDescent="0.4">
      <c r="A107" s="44"/>
      <c r="B107" s="44"/>
      <c r="C107" s="44">
        <f t="shared" si="18"/>
        <v>103</v>
      </c>
      <c r="D107" s="44">
        <f t="shared" si="10"/>
        <v>10.150260258694159</v>
      </c>
      <c r="E107" s="44">
        <f t="shared" si="11"/>
        <v>0.23096934769691657</v>
      </c>
      <c r="F107" s="46">
        <f t="shared" si="16"/>
        <v>43797</v>
      </c>
      <c r="G107" s="44">
        <f t="shared" si="12"/>
        <v>6.7227610993082445</v>
      </c>
      <c r="H107" s="44">
        <f t="shared" si="13"/>
        <v>0.12552848207201261</v>
      </c>
      <c r="I107" s="44">
        <f t="shared" si="17"/>
        <v>43739</v>
      </c>
      <c r="J107" s="44">
        <f t="shared" si="14"/>
        <v>8.2606161303282253</v>
      </c>
      <c r="K107" s="44">
        <f t="shared" si="15"/>
        <v>0.17109015115592463</v>
      </c>
      <c r="V107" s="11">
        <v>44616</v>
      </c>
      <c r="W107">
        <v>407.66716790606733</v>
      </c>
    </row>
    <row r="108" spans="1:23" x14ac:dyDescent="0.4">
      <c r="A108" s="44"/>
      <c r="B108" s="44"/>
      <c r="C108" s="44">
        <f t="shared" si="18"/>
        <v>104</v>
      </c>
      <c r="D108" s="44">
        <f t="shared" si="10"/>
        <v>10.381229606391075</v>
      </c>
      <c r="E108" s="44">
        <f t="shared" si="11"/>
        <v>0.23622505521162118</v>
      </c>
      <c r="F108" s="46">
        <f t="shared" si="16"/>
        <v>43798</v>
      </c>
      <c r="G108" s="44">
        <f t="shared" si="12"/>
        <v>6.8482895813802571</v>
      </c>
      <c r="H108" s="44">
        <f t="shared" si="13"/>
        <v>0.12787236717688</v>
      </c>
      <c r="I108" s="44">
        <f t="shared" si="17"/>
        <v>43740</v>
      </c>
      <c r="J108" s="44">
        <f t="shared" si="14"/>
        <v>8.4317062814841499</v>
      </c>
      <c r="K108" s="44">
        <f t="shared" si="15"/>
        <v>0.17463368965208126</v>
      </c>
      <c r="V108" s="11">
        <v>44617</v>
      </c>
      <c r="W108">
        <v>414.39501087237659</v>
      </c>
    </row>
    <row r="109" spans="1:23" x14ac:dyDescent="0.4">
      <c r="A109" s="44"/>
      <c r="B109" s="44"/>
      <c r="C109" s="44">
        <f t="shared" si="18"/>
        <v>105</v>
      </c>
      <c r="D109" s="44">
        <f t="shared" si="10"/>
        <v>10.617454661602697</v>
      </c>
      <c r="E109" s="44">
        <f t="shared" si="11"/>
        <v>0.24160035616753817</v>
      </c>
      <c r="F109" s="46">
        <f t="shared" si="16"/>
        <v>43799</v>
      </c>
      <c r="G109" s="44">
        <f t="shared" si="12"/>
        <v>6.9761619485571371</v>
      </c>
      <c r="H109" s="44">
        <f t="shared" si="13"/>
        <v>0.13026001751392791</v>
      </c>
      <c r="I109" s="44">
        <f t="shared" si="17"/>
        <v>43741</v>
      </c>
      <c r="J109" s="44">
        <f t="shared" si="14"/>
        <v>8.6063399711362312</v>
      </c>
      <c r="K109" s="44">
        <f t="shared" si="15"/>
        <v>0.1782506201011298</v>
      </c>
      <c r="V109" s="11">
        <v>44618</v>
      </c>
      <c r="W109">
        <v>421.23296797554212</v>
      </c>
    </row>
    <row r="110" spans="1:23" x14ac:dyDescent="0.4">
      <c r="A110" s="44"/>
      <c r="B110" s="44"/>
      <c r="C110" s="44">
        <f t="shared" si="18"/>
        <v>106</v>
      </c>
      <c r="D110" s="44">
        <f t="shared" si="10"/>
        <v>10.859055017770235</v>
      </c>
      <c r="E110" s="44">
        <f t="shared" si="11"/>
        <v>0.24709797190081417</v>
      </c>
      <c r="F110" s="46">
        <f t="shared" si="16"/>
        <v>43800</v>
      </c>
      <c r="G110" s="44">
        <f t="shared" si="12"/>
        <v>7.106421966071065</v>
      </c>
      <c r="H110" s="44">
        <f t="shared" si="13"/>
        <v>0.13269225026721188</v>
      </c>
      <c r="I110" s="44">
        <f t="shared" si="17"/>
        <v>43742</v>
      </c>
      <c r="J110" s="44">
        <f t="shared" si="14"/>
        <v>8.784590591237361</v>
      </c>
      <c r="K110" s="44">
        <f t="shared" si="15"/>
        <v>0.18194246255353796</v>
      </c>
      <c r="V110" s="11">
        <v>44619</v>
      </c>
      <c r="W110">
        <v>428.18281080258384</v>
      </c>
    </row>
    <row r="111" spans="1:23" x14ac:dyDescent="0.4">
      <c r="A111" s="44"/>
      <c r="B111" s="44"/>
      <c r="C111" s="44">
        <f t="shared" si="18"/>
        <v>107</v>
      </c>
      <c r="D111" s="44">
        <f t="shared" si="10"/>
        <v>11.106152989671049</v>
      </c>
      <c r="E111" s="44">
        <f t="shared" si="11"/>
        <v>0.25272068567090678</v>
      </c>
      <c r="F111" s="46">
        <f t="shared" si="16"/>
        <v>43801</v>
      </c>
      <c r="G111" s="44">
        <f t="shared" si="12"/>
        <v>7.2391142163382769</v>
      </c>
      <c r="H111" s="44">
        <f t="shared" si="13"/>
        <v>0.13516989787908074</v>
      </c>
      <c r="I111" s="44">
        <f t="shared" si="17"/>
        <v>43743</v>
      </c>
      <c r="J111" s="44">
        <f t="shared" si="14"/>
        <v>8.9665330537908989</v>
      </c>
      <c r="K111" s="44">
        <f t="shared" si="15"/>
        <v>0.1857107685418633</v>
      </c>
      <c r="V111" s="11">
        <v>44620</v>
      </c>
      <c r="W111">
        <v>435.24633841694958</v>
      </c>
    </row>
    <row r="112" spans="1:23" x14ac:dyDescent="0.4">
      <c r="A112" s="44"/>
      <c r="B112" s="44"/>
      <c r="C112" s="44">
        <f t="shared" si="18"/>
        <v>108</v>
      </c>
      <c r="D112" s="44">
        <f t="shared" si="10"/>
        <v>11.358873675341956</v>
      </c>
      <c r="E112" s="44">
        <f t="shared" si="11"/>
        <v>0.25847134406965822</v>
      </c>
      <c r="F112" s="46">
        <f t="shared" si="16"/>
        <v>43802</v>
      </c>
      <c r="G112" s="44">
        <f t="shared" si="12"/>
        <v>7.3742841142173576</v>
      </c>
      <c r="H112" s="44">
        <f t="shared" si="13"/>
        <v>0.13769380833506695</v>
      </c>
      <c r="I112" s="44">
        <f t="shared" si="17"/>
        <v>43744</v>
      </c>
      <c r="J112" s="44">
        <f t="shared" si="14"/>
        <v>9.1522438223327622</v>
      </c>
      <c r="K112" s="44">
        <f t="shared" si="15"/>
        <v>0.18955712173285022</v>
      </c>
      <c r="V112" s="11">
        <v>44621</v>
      </c>
      <c r="W112">
        <v>442.42537775055098</v>
      </c>
    </row>
    <row r="113" spans="1:23" x14ac:dyDescent="0.4">
      <c r="A113" s="44"/>
      <c r="B113" s="44"/>
      <c r="C113" s="44">
        <f t="shared" si="18"/>
        <v>109</v>
      </c>
      <c r="D113" s="44">
        <f t="shared" si="10"/>
        <v>11.617345019411614</v>
      </c>
      <c r="E113" s="44">
        <f t="shared" si="11"/>
        <v>0.26435285846233469</v>
      </c>
      <c r="F113" s="46">
        <f t="shared" si="16"/>
        <v>43803</v>
      </c>
      <c r="G113" s="44">
        <f t="shared" si="12"/>
        <v>7.5119779225524246</v>
      </c>
      <c r="H113" s="44">
        <f t="shared" si="13"/>
        <v>0.14026484545411488</v>
      </c>
      <c r="I113" s="44">
        <f t="shared" si="17"/>
        <v>43745</v>
      </c>
      <c r="J113" s="44">
        <f t="shared" si="14"/>
        <v>9.3418009440656125</v>
      </c>
      <c r="K113" s="44">
        <f t="shared" si="15"/>
        <v>0.19348313859288702</v>
      </c>
      <c r="V113" s="11">
        <v>44622</v>
      </c>
      <c r="W113">
        <v>449.72178399960467</v>
      </c>
    </row>
    <row r="114" spans="1:23" x14ac:dyDescent="0.4">
      <c r="A114" s="44"/>
      <c r="B114" s="44"/>
      <c r="C114" s="44">
        <f t="shared" si="18"/>
        <v>110</v>
      </c>
      <c r="D114" s="44">
        <f t="shared" si="10"/>
        <v>11.881697877873949</v>
      </c>
      <c r="E114" s="44">
        <f t="shared" si="11"/>
        <v>0.27036820646156023</v>
      </c>
      <c r="F114" s="46">
        <f t="shared" si="16"/>
        <v>43804</v>
      </c>
      <c r="G114" s="44">
        <f t="shared" si="12"/>
        <v>7.6522427680065395</v>
      </c>
      <c r="H114" s="44">
        <f t="shared" si="13"/>
        <v>0.14288388918418793</v>
      </c>
      <c r="I114" s="44">
        <f t="shared" si="17"/>
        <v>43746</v>
      </c>
      <c r="J114" s="44">
        <f t="shared" si="14"/>
        <v>9.5352840826584995</v>
      </c>
      <c r="K114" s="44">
        <f t="shared" si="15"/>
        <v>0.19749046906738599</v>
      </c>
      <c r="V114" s="11">
        <v>44623</v>
      </c>
      <c r="W114">
        <v>457.13744102463534</v>
      </c>
    </row>
    <row r="115" spans="1:23" x14ac:dyDescent="0.4">
      <c r="A115" s="44"/>
      <c r="B115" s="44"/>
      <c r="C115" s="44">
        <f t="shared" si="18"/>
        <v>111</v>
      </c>
      <c r="D115" s="44">
        <f t="shared" si="10"/>
        <v>12.152066084335509</v>
      </c>
      <c r="E115" s="44">
        <f t="shared" si="11"/>
        <v>0.27652043343471888</v>
      </c>
      <c r="F115" s="46">
        <f t="shared" si="16"/>
        <v>43805</v>
      </c>
      <c r="G115" s="44">
        <f t="shared" si="12"/>
        <v>7.7951266571907274</v>
      </c>
      <c r="H115" s="44">
        <f t="shared" si="13"/>
        <v>0.14555183590342491</v>
      </c>
      <c r="I115" s="44">
        <f t="shared" si="17"/>
        <v>43747</v>
      </c>
      <c r="J115" s="44">
        <f t="shared" si="14"/>
        <v>9.7327745517258855</v>
      </c>
      <c r="K115" s="44">
        <f t="shared" si="15"/>
        <v>0.20158079727408307</v>
      </c>
      <c r="V115" s="11">
        <v>44624</v>
      </c>
      <c r="W115">
        <v>464.67426175555738</v>
      </c>
    </row>
    <row r="116" spans="1:23" x14ac:dyDescent="0.4">
      <c r="A116" s="44"/>
      <c r="B116" s="44"/>
      <c r="C116" s="44">
        <f t="shared" si="18"/>
        <v>112</v>
      </c>
      <c r="D116" s="44">
        <f t="shared" si="10"/>
        <v>12.428586517770228</v>
      </c>
      <c r="E116" s="44">
        <f t="shared" si="11"/>
        <v>0.28281265404564948</v>
      </c>
      <c r="F116" s="46">
        <f t="shared" si="16"/>
        <v>43806</v>
      </c>
      <c r="G116" s="44">
        <f t="shared" si="12"/>
        <v>7.9406784930941523</v>
      </c>
      <c r="H116" s="44">
        <f t="shared" si="13"/>
        <v>0.14826959872694268</v>
      </c>
      <c r="I116" s="44">
        <f t="shared" si="17"/>
        <v>43748</v>
      </c>
      <c r="J116" s="44">
        <f t="shared" si="14"/>
        <v>9.9343553489999685</v>
      </c>
      <c r="K116" s="44">
        <f t="shared" si="15"/>
        <v>0.20575584221084497</v>
      </c>
      <c r="V116" s="11">
        <v>44625</v>
      </c>
      <c r="W116">
        <v>472.3341886008493</v>
      </c>
    </row>
    <row r="117" spans="1:23" x14ac:dyDescent="0.4">
      <c r="A117" s="44"/>
      <c r="B117" s="44"/>
      <c r="C117" s="44">
        <f t="shared" si="18"/>
        <v>113</v>
      </c>
      <c r="D117" s="44">
        <f t="shared" si="10"/>
        <v>12.711399171815877</v>
      </c>
      <c r="E117" s="44">
        <f t="shared" si="11"/>
        <v>0.28924805383147678</v>
      </c>
      <c r="F117" s="46">
        <f t="shared" si="16"/>
        <v>43807</v>
      </c>
      <c r="G117" s="44">
        <f t="shared" si="12"/>
        <v>8.088948091821095</v>
      </c>
      <c r="H117" s="44">
        <f t="shared" si="13"/>
        <v>0.15103810781928928</v>
      </c>
      <c r="I117" s="44">
        <f t="shared" si="17"/>
        <v>43749</v>
      </c>
      <c r="J117" s="44">
        <f t="shared" si="14"/>
        <v>10.140111191210814</v>
      </c>
      <c r="K117" s="44">
        <f t="shared" si="15"/>
        <v>0.21001735847804603</v>
      </c>
      <c r="V117" s="11">
        <v>44626</v>
      </c>
      <c r="W117">
        <v>480.11919386060981</v>
      </c>
    </row>
    <row r="118" spans="1:23" x14ac:dyDescent="0.4">
      <c r="A118" s="44"/>
      <c r="B118" s="44"/>
      <c r="C118" s="44">
        <f t="shared" si="18"/>
        <v>114</v>
      </c>
      <c r="D118" s="44">
        <f t="shared" si="10"/>
        <v>13.000647225647354</v>
      </c>
      <c r="E118" s="44">
        <f t="shared" si="11"/>
        <v>0.29582989081529298</v>
      </c>
      <c r="F118" s="46">
        <f t="shared" si="16"/>
        <v>43808</v>
      </c>
      <c r="G118" s="44">
        <f t="shared" si="12"/>
        <v>8.2399861996403843</v>
      </c>
      <c r="H118" s="44">
        <f t="shared" si="13"/>
        <v>0.15385831071282396</v>
      </c>
      <c r="I118" s="44">
        <f t="shared" si="17"/>
        <v>43750</v>
      </c>
      <c r="J118" s="44">
        <f t="shared" si="14"/>
        <v>10.35012854968886</v>
      </c>
      <c r="K118" s="44">
        <f t="shared" si="15"/>
        <v>0.21436713701587706</v>
      </c>
      <c r="V118" s="11">
        <v>44627</v>
      </c>
      <c r="W118">
        <v>488.03128014489994</v>
      </c>
    </row>
    <row r="119" spans="1:23" x14ac:dyDescent="0.4">
      <c r="A119" s="44"/>
      <c r="B119" s="44"/>
      <c r="C119" s="44">
        <f t="shared" si="18"/>
        <v>115</v>
      </c>
      <c r="D119" s="44">
        <f t="shared" si="10"/>
        <v>13.296477116462647</v>
      </c>
      <c r="E119" s="44">
        <f t="shared" si="11"/>
        <v>0.30256149715548908</v>
      </c>
      <c r="F119" s="46">
        <f t="shared" si="16"/>
        <v>43809</v>
      </c>
      <c r="G119" s="44">
        <f t="shared" si="12"/>
        <v>8.3938445103532082</v>
      </c>
      <c r="H119" s="44">
        <f t="shared" si="13"/>
        <v>0.1567311726319609</v>
      </c>
      <c r="I119" s="44">
        <f t="shared" si="17"/>
        <v>43751</v>
      </c>
      <c r="J119" s="44">
        <f t="shared" si="14"/>
        <v>10.564495686704737</v>
      </c>
      <c r="K119" s="44">
        <f t="shared" si="15"/>
        <v>0.21880700585706592</v>
      </c>
      <c r="V119" s="11">
        <v>44628</v>
      </c>
      <c r="W119">
        <v>496.07248079607234</v>
      </c>
    </row>
    <row r="120" spans="1:23" x14ac:dyDescent="0.4">
      <c r="A120" s="44"/>
      <c r="B120" s="44"/>
      <c r="C120" s="44">
        <f t="shared" si="18"/>
        <v>116</v>
      </c>
      <c r="D120" s="44">
        <f t="shared" si="10"/>
        <v>13.599038613618136</v>
      </c>
      <c r="E120" s="44">
        <f t="shared" si="11"/>
        <v>0.30944628083269876</v>
      </c>
      <c r="F120" s="46">
        <f t="shared" si="16"/>
        <v>43810</v>
      </c>
      <c r="G120" s="44">
        <f t="shared" si="12"/>
        <v>8.5505756829851691</v>
      </c>
      <c r="H120" s="44">
        <f t="shared" si="13"/>
        <v>0.1596576768235316</v>
      </c>
      <c r="I120" s="44">
        <f t="shared" si="17"/>
        <v>43752</v>
      </c>
      <c r="J120" s="44">
        <f t="shared" si="14"/>
        <v>10.783302692561803</v>
      </c>
      <c r="K120" s="44">
        <f t="shared" si="15"/>
        <v>0.22333883089499196</v>
      </c>
      <c r="V120" s="11">
        <v>44629</v>
      </c>
      <c r="W120">
        <v>504.24486031494234</v>
      </c>
    </row>
    <row r="121" spans="1:23" x14ac:dyDescent="0.4">
      <c r="A121" s="44"/>
      <c r="B121" s="44"/>
      <c r="C121" s="44">
        <f t="shared" si="18"/>
        <v>117</v>
      </c>
      <c r="D121" s="44">
        <f t="shared" si="10"/>
        <v>13.908484894450835</v>
      </c>
      <c r="E121" s="44">
        <f t="shared" si="11"/>
        <v>0.31648772737506548</v>
      </c>
      <c r="F121" s="46">
        <f t="shared" si="16"/>
        <v>43811</v>
      </c>
      <c r="G121" s="44">
        <f t="shared" si="12"/>
        <v>8.7102333598087007</v>
      </c>
      <c r="H121" s="44">
        <f t="shared" si="13"/>
        <v>0.16263882489325887</v>
      </c>
      <c r="I121" s="44">
        <f t="shared" si="17"/>
        <v>43753</v>
      </c>
      <c r="J121" s="44">
        <f t="shared" si="14"/>
        <v>11.006641523456794</v>
      </c>
      <c r="K121" s="44">
        <f t="shared" si="15"/>
        <v>0.22796451666788009</v>
      </c>
      <c r="V121" s="11">
        <v>44630</v>
      </c>
      <c r="W121">
        <v>512.55051479227768</v>
      </c>
    </row>
    <row r="122" spans="1:23" x14ac:dyDescent="0.4">
      <c r="A122" s="44"/>
      <c r="B122" s="44"/>
      <c r="C122" s="44">
        <f t="shared" si="18"/>
        <v>118</v>
      </c>
      <c r="D122" s="44">
        <f t="shared" si="10"/>
        <v>14.2249726218259</v>
      </c>
      <c r="E122" s="44">
        <f t="shared" si="11"/>
        <v>0.32368940162276871</v>
      </c>
      <c r="F122" s="46">
        <f t="shared" si="16"/>
        <v>43812</v>
      </c>
      <c r="G122" s="44">
        <f t="shared" si="12"/>
        <v>8.8728721847019596</v>
      </c>
      <c r="H122" s="44">
        <f t="shared" si="13"/>
        <v>0.16567563714856881</v>
      </c>
      <c r="I122" s="44">
        <f t="shared" si="17"/>
        <v>43754</v>
      </c>
      <c r="J122" s="44">
        <f t="shared" si="14"/>
        <v>11.234606040124675</v>
      </c>
      <c r="K122" s="44">
        <f t="shared" si="15"/>
        <v>0.232686007159149</v>
      </c>
      <c r="V122" s="11">
        <v>44631</v>
      </c>
      <c r="W122">
        <v>520.99157234424274</v>
      </c>
    </row>
    <row r="123" spans="1:23" x14ac:dyDescent="0.4">
      <c r="A123" s="44"/>
      <c r="B123" s="44"/>
      <c r="C123" s="44">
        <f t="shared" si="18"/>
        <v>119</v>
      </c>
      <c r="D123" s="44">
        <f t="shared" si="10"/>
        <v>14.548662023448669</v>
      </c>
      <c r="E123" s="44">
        <f t="shared" si="11"/>
        <v>0.33105494953275283</v>
      </c>
      <c r="F123" s="46">
        <f t="shared" si="16"/>
        <v>43813</v>
      </c>
      <c r="G123" s="44">
        <f t="shared" si="12"/>
        <v>9.0385478218505284</v>
      </c>
      <c r="H123" s="44">
        <f t="shared" si="13"/>
        <v>0.16876915294774975</v>
      </c>
      <c r="I123" s="44">
        <f t="shared" si="17"/>
        <v>43755</v>
      </c>
      <c r="J123" s="44">
        <f t="shared" si="14"/>
        <v>11.467292047283824</v>
      </c>
      <c r="K123" s="44">
        <f t="shared" si="15"/>
        <v>0.23750528661431325</v>
      </c>
      <c r="V123" s="11">
        <v>44632</v>
      </c>
      <c r="W123">
        <v>529.570193551579</v>
      </c>
    </row>
    <row r="124" spans="1:23" x14ac:dyDescent="0.4">
      <c r="A124" s="44"/>
      <c r="B124" s="44"/>
      <c r="C124" s="44">
        <f t="shared" si="18"/>
        <v>120</v>
      </c>
      <c r="D124" s="44">
        <f t="shared" si="10"/>
        <v>14.879716972981422</v>
      </c>
      <c r="E124" s="44">
        <f t="shared" si="11"/>
        <v>0.33858810002443462</v>
      </c>
      <c r="F124" s="46">
        <f t="shared" si="16"/>
        <v>43814</v>
      </c>
      <c r="G124" s="44">
        <f t="shared" si="12"/>
        <v>9.2073169747982782</v>
      </c>
      <c r="H124" s="44">
        <f t="shared" si="13"/>
        <v>0.17192043105566235</v>
      </c>
      <c r="I124" s="44">
        <f t="shared" si="17"/>
        <v>43756</v>
      </c>
      <c r="J124" s="44">
        <f t="shared" si="14"/>
        <v>11.704797333898137</v>
      </c>
      <c r="K124" s="44">
        <f t="shared" si="15"/>
        <v>0.24242438037489933</v>
      </c>
      <c r="V124" s="11">
        <v>44633</v>
      </c>
      <c r="W124">
        <v>538.28857190411509</v>
      </c>
    </row>
    <row r="125" spans="1:23" x14ac:dyDescent="0.4">
      <c r="A125" s="44"/>
      <c r="B125" s="44"/>
      <c r="C125" s="44">
        <f t="shared" si="18"/>
        <v>121</v>
      </c>
      <c r="D125" s="44">
        <f t="shared" si="10"/>
        <v>15.218305073005856</v>
      </c>
      <c r="E125" s="44">
        <f t="shared" si="11"/>
        <v>0.34629266686749816</v>
      </c>
      <c r="F125" s="46">
        <f t="shared" si="16"/>
        <v>43815</v>
      </c>
      <c r="G125" s="44">
        <f t="shared" si="12"/>
        <v>9.3792374058539405</v>
      </c>
      <c r="H125" s="44">
        <f t="shared" si="13"/>
        <v>0.17513055000609512</v>
      </c>
      <c r="I125" s="44">
        <f t="shared" si="17"/>
        <v>43757</v>
      </c>
      <c r="J125" s="44">
        <f t="shared" si="14"/>
        <v>11.947221714273036</v>
      </c>
      <c r="K125" s="44">
        <f t="shared" si="15"/>
        <v>0.24744535572951598</v>
      </c>
      <c r="V125" s="11">
        <v>44634</v>
      </c>
      <c r="W125">
        <v>547.14893424915499</v>
      </c>
    </row>
    <row r="126" spans="1:23" x14ac:dyDescent="0.4">
      <c r="A126" s="44"/>
      <c r="B126" s="44"/>
      <c r="C126" s="44">
        <f t="shared" si="18"/>
        <v>122</v>
      </c>
      <c r="D126" s="44">
        <f t="shared" si="10"/>
        <v>15.564597739873355</v>
      </c>
      <c r="E126" s="44">
        <f t="shared" si="11"/>
        <v>0.35417255061253705</v>
      </c>
      <c r="F126" s="46">
        <f t="shared" si="16"/>
        <v>43816</v>
      </c>
      <c r="G126" s="44">
        <f t="shared" si="12"/>
        <v>9.5543679558600356</v>
      </c>
      <c r="H126" s="44">
        <f t="shared" si="13"/>
        <v>0.17840060847086292</v>
      </c>
      <c r="I126" s="44">
        <f t="shared" si="17"/>
        <v>43758</v>
      </c>
      <c r="J126" s="44">
        <f t="shared" si="14"/>
        <v>12.194667070002552</v>
      </c>
      <c r="K126" s="44">
        <f t="shared" si="15"/>
        <v>0.25257032278265967</v>
      </c>
      <c r="V126" s="11">
        <v>44635</v>
      </c>
      <c r="W126">
        <v>556.1535412434605</v>
      </c>
    </row>
    <row r="127" spans="1:23" x14ac:dyDescent="0.4">
      <c r="A127" s="44"/>
      <c r="B127" s="44"/>
      <c r="C127" s="44">
        <f t="shared" si="18"/>
        <v>123</v>
      </c>
      <c r="D127" s="44">
        <f t="shared" si="10"/>
        <v>15.918770290485892</v>
      </c>
      <c r="E127" s="44">
        <f t="shared" si="11"/>
        <v>0.36223174056578955</v>
      </c>
      <c r="F127" s="46">
        <f t="shared" si="16"/>
        <v>43817</v>
      </c>
      <c r="G127" s="44">
        <f t="shared" si="12"/>
        <v>9.7327685643308985</v>
      </c>
      <c r="H127" s="44">
        <f t="shared" si="13"/>
        <v>0.18173172563577999</v>
      </c>
      <c r="I127" s="44">
        <f t="shared" si="17"/>
        <v>43759</v>
      </c>
      <c r="J127" s="44">
        <f t="shared" si="14"/>
        <v>12.447237392785212</v>
      </c>
      <c r="K127" s="44">
        <f t="shared" si="15"/>
        <v>0.25780143534140265</v>
      </c>
      <c r="V127" s="11">
        <v>44636</v>
      </c>
      <c r="W127">
        <v>565.30468781093805</v>
      </c>
    </row>
    <row r="128" spans="1:23" x14ac:dyDescent="0.4">
      <c r="A128" s="44"/>
      <c r="B128" s="44"/>
      <c r="C128" s="44">
        <f t="shared" si="18"/>
        <v>124</v>
      </c>
      <c r="D128" s="44">
        <f t="shared" si="10"/>
        <v>16.281002031051681</v>
      </c>
      <c r="E128" s="44">
        <f t="shared" si="11"/>
        <v>0.37047431680858978</v>
      </c>
      <c r="F128" s="46">
        <f t="shared" si="16"/>
        <v>43818</v>
      </c>
      <c r="G128" s="44">
        <f t="shared" si="12"/>
        <v>9.9145002899666785</v>
      </c>
      <c r="H128" s="44">
        <f t="shared" si="13"/>
        <v>0.1851250415837562</v>
      </c>
      <c r="I128" s="44">
        <f t="shared" si="17"/>
        <v>43760</v>
      </c>
      <c r="J128" s="44">
        <f t="shared" si="14"/>
        <v>12.705038828126614</v>
      </c>
      <c r="K128" s="44">
        <f t="shared" si="15"/>
        <v>0.26314089182055511</v>
      </c>
      <c r="V128" s="11">
        <v>44637</v>
      </c>
      <c r="W128">
        <v>574.60470360279578</v>
      </c>
    </row>
    <row r="129" spans="1:23" x14ac:dyDescent="0.4">
      <c r="A129" s="44"/>
      <c r="B129" s="44"/>
      <c r="C129" s="44">
        <f t="shared" si="18"/>
        <v>125</v>
      </c>
      <c r="D129" s="44">
        <f t="shared" si="10"/>
        <v>16.651476347860271</v>
      </c>
      <c r="E129" s="44">
        <f t="shared" si="11"/>
        <v>0.37890445226295455</v>
      </c>
      <c r="F129" s="46">
        <f t="shared" si="16"/>
        <v>43819</v>
      </c>
      <c r="G129" s="44">
        <f t="shared" si="12"/>
        <v>10.099625331550435</v>
      </c>
      <c r="H129" s="44">
        <f t="shared" si="13"/>
        <v>0.18858171768488141</v>
      </c>
      <c r="I129" s="44">
        <f t="shared" si="17"/>
        <v>43761</v>
      </c>
      <c r="J129" s="44">
        <f t="shared" si="14"/>
        <v>12.96817971994717</v>
      </c>
      <c r="K129" s="44">
        <f t="shared" si="15"/>
        <v>0.26859093616649332</v>
      </c>
      <c r="V129" s="11">
        <v>44638</v>
      </c>
      <c r="W129">
        <v>584.05595346333575</v>
      </c>
    </row>
    <row r="130" spans="1:23" x14ac:dyDescent="0.4">
      <c r="A130" s="44"/>
      <c r="B130" s="44"/>
      <c r="C130" s="44">
        <f t="shared" si="18"/>
        <v>126</v>
      </c>
      <c r="D130" s="44">
        <f t="shared" si="10"/>
        <v>17.030380800123226</v>
      </c>
      <c r="E130" s="44">
        <f t="shared" si="11"/>
        <v>0.38752641480407846</v>
      </c>
      <c r="F130" s="46">
        <f t="shared" si="16"/>
        <v>43820</v>
      </c>
      <c r="G130" s="44">
        <f t="shared" si="12"/>
        <v>10.288207049235316</v>
      </c>
      <c r="H130" s="44">
        <f t="shared" si="13"/>
        <v>0.19210293699392977</v>
      </c>
      <c r="I130" s="44">
        <f t="shared" si="17"/>
        <v>43762</v>
      </c>
      <c r="J130" s="44">
        <f t="shared" si="14"/>
        <v>13.236770656113663</v>
      </c>
      <c r="K130" s="44">
        <f t="shared" si="15"/>
        <v>0.27415385880013332</v>
      </c>
      <c r="V130" s="11">
        <v>44639</v>
      </c>
      <c r="W130">
        <v>593.66083789929689</v>
      </c>
    </row>
    <row r="131" spans="1:23" x14ac:dyDescent="0.4">
      <c r="A131" s="44"/>
      <c r="B131" s="44"/>
      <c r="C131" s="44">
        <f t="shared" si="18"/>
        <v>127</v>
      </c>
      <c r="D131" s="44">
        <f t="shared" si="10"/>
        <v>17.417907214927304</v>
      </c>
      <c r="E131" s="44">
        <f t="shared" si="11"/>
        <v>0.39634456942089358</v>
      </c>
      <c r="F131" s="46">
        <f t="shared" si="16"/>
        <v>43821</v>
      </c>
      <c r="G131" s="44">
        <f t="shared" si="12"/>
        <v>10.480309986229246</v>
      </c>
      <c r="H131" s="44">
        <f t="shared" si="13"/>
        <v>0.19568990465523228</v>
      </c>
      <c r="I131" s="44">
        <f t="shared" si="17"/>
        <v>43763</v>
      </c>
      <c r="J131" s="44">
        <f t="shared" si="14"/>
        <v>13.510924514913796</v>
      </c>
      <c r="K131" s="44">
        <f t="shared" si="15"/>
        <v>0.27983199757948185</v>
      </c>
      <c r="V131" s="11">
        <v>44640</v>
      </c>
      <c r="W131">
        <v>603.4217935526467</v>
      </c>
    </row>
    <row r="132" spans="1:23" x14ac:dyDescent="0.4">
      <c r="A132" s="44"/>
      <c r="B132" s="44"/>
      <c r="C132" s="44">
        <f t="shared" si="18"/>
        <v>128</v>
      </c>
      <c r="D132" s="44">
        <f t="shared" ref="D132:D195" si="19">$D$1/(($D$1-1)*EXP(-$E$1*$C132)+1)</f>
        <v>17.814251784348198</v>
      </c>
      <c r="E132" s="44">
        <f t="shared" si="11"/>
        <v>0.40536338042585385</v>
      </c>
      <c r="F132" s="46">
        <f t="shared" si="16"/>
        <v>43822</v>
      </c>
      <c r="G132" s="44">
        <f t="shared" si="12"/>
        <v>10.675999890884478</v>
      </c>
      <c r="H132" s="44">
        <f t="shared" si="13"/>
        <v>0.19934384831509</v>
      </c>
      <c r="I132" s="44">
        <f t="shared" si="17"/>
        <v>43764</v>
      </c>
      <c r="J132" s="44">
        <f t="shared" si="14"/>
        <v>13.790756512493278</v>
      </c>
      <c r="K132" s="44">
        <f t="shared" si="15"/>
        <v>0.28562773878204695</v>
      </c>
      <c r="V132" s="11">
        <v>44641</v>
      </c>
      <c r="W132">
        <v>613.34129367863352</v>
      </c>
    </row>
    <row r="133" spans="1:23" x14ac:dyDescent="0.4">
      <c r="A133" s="44"/>
      <c r="B133" s="44"/>
      <c r="C133" s="44">
        <f t="shared" si="18"/>
        <v>129</v>
      </c>
      <c r="D133" s="44">
        <f t="shared" si="19"/>
        <v>18.219615164774051</v>
      </c>
      <c r="E133" s="44">
        <f t="shared" ref="E133:E196" si="20">D134-D133</f>
        <v>0.41458741371490859</v>
      </c>
      <c r="F133" s="46">
        <f t="shared" si="16"/>
        <v>43823</v>
      </c>
      <c r="G133" s="44">
        <f t="shared" ref="G133:G196" si="21">$G$1/(($G$1-1)*EXP(-$H$1*$C133)+1)</f>
        <v>10.875343739199568</v>
      </c>
      <c r="H133" s="44">
        <f t="shared" ref="H133:H196" si="22">G134-G133</f>
        <v>0.2030660185419304</v>
      </c>
      <c r="I133" s="44">
        <f t="shared" si="17"/>
        <v>43765</v>
      </c>
      <c r="J133" s="44">
        <f t="shared" ref="J133:J196" si="23">$J$1/(($J$1-1)*EXP(-$K$1*$C133)+1)</f>
        <v>14.076384251275325</v>
      </c>
      <c r="K133" s="44">
        <f t="shared" ref="K133:K196" si="24">J134-J133</f>
        <v>0.29154351810765178</v>
      </c>
      <c r="V133" s="11">
        <v>44642</v>
      </c>
      <c r="W133">
        <v>623.42184862720023</v>
      </c>
    </row>
    <row r="134" spans="1:23" x14ac:dyDescent="0.4">
      <c r="A134" s="44"/>
      <c r="B134" s="44"/>
      <c r="C134" s="44">
        <f t="shared" si="18"/>
        <v>130</v>
      </c>
      <c r="D134" s="44">
        <f t="shared" si="19"/>
        <v>18.63420257848896</v>
      </c>
      <c r="E134" s="44">
        <f t="shared" si="20"/>
        <v>0.42402133907896555</v>
      </c>
      <c r="F134" s="46">
        <f t="shared" si="16"/>
        <v>43824</v>
      </c>
      <c r="G134" s="44">
        <f t="shared" si="21"/>
        <v>11.078409757741499</v>
      </c>
      <c r="H134" s="44">
        <f t="shared" si="22"/>
        <v>0.2068576892542886</v>
      </c>
      <c r="I134" s="44">
        <f t="shared" si="17"/>
        <v>43766</v>
      </c>
      <c r="J134" s="44">
        <f t="shared" si="23"/>
        <v>14.367927769382977</v>
      </c>
      <c r="K134" s="44">
        <f t="shared" si="24"/>
        <v>0.29758182170201586</v>
      </c>
      <c r="V134" s="11">
        <v>44643</v>
      </c>
      <c r="W134">
        <v>633.66600632768677</v>
      </c>
    </row>
    <row r="135" spans="1:23" x14ac:dyDescent="0.4">
      <c r="A135" s="44"/>
      <c r="B135" s="44"/>
      <c r="C135" s="44">
        <f t="shared" si="18"/>
        <v>131</v>
      </c>
      <c r="D135" s="44">
        <f t="shared" si="19"/>
        <v>19.058223917567926</v>
      </c>
      <c r="E135" s="44">
        <f t="shared" si="20"/>
        <v>0.4336699325679092</v>
      </c>
      <c r="F135" s="46">
        <f t="shared" si="16"/>
        <v>43825</v>
      </c>
      <c r="G135" s="44">
        <f t="shared" si="21"/>
        <v>11.285267446995787</v>
      </c>
      <c r="H135" s="44">
        <f t="shared" si="22"/>
        <v>0.21072015815674661</v>
      </c>
      <c r="I135" s="44">
        <f t="shared" si="17"/>
        <v>43767</v>
      </c>
      <c r="J135" s="44">
        <f t="shared" si="23"/>
        <v>14.665509591084993</v>
      </c>
      <c r="K135" s="44">
        <f t="shared" si="24"/>
        <v>0.30374518720144827</v>
      </c>
      <c r="V135" s="11">
        <v>44644</v>
      </c>
      <c r="W135">
        <v>644.07635277866939</v>
      </c>
    </row>
    <row r="136" spans="1:23" x14ac:dyDescent="0.4">
      <c r="A136" s="44"/>
      <c r="B136" s="44"/>
      <c r="C136" s="44">
        <f t="shared" si="18"/>
        <v>132</v>
      </c>
      <c r="D136" s="44">
        <f t="shared" si="19"/>
        <v>19.491893850135835</v>
      </c>
      <c r="E136" s="44">
        <f t="shared" si="20"/>
        <v>0.44353807890846753</v>
      </c>
      <c r="F136" s="46">
        <f t="shared" ref="F136:F199" si="25">F137-1</f>
        <v>43826</v>
      </c>
      <c r="G136" s="44">
        <f t="shared" si="21"/>
        <v>11.495987605152534</v>
      </c>
      <c r="H136" s="44">
        <f t="shared" si="22"/>
        <v>0.21465474718407762</v>
      </c>
      <c r="I136" s="44">
        <f t="shared" ref="I136:I199" si="26">I137-1</f>
        <v>43768</v>
      </c>
      <c r="J136" s="44">
        <f t="shared" si="23"/>
        <v>14.969254778286441</v>
      </c>
      <c r="K136" s="44">
        <f t="shared" si="24"/>
        <v>0.31003620479935279</v>
      </c>
      <c r="V136" s="11">
        <v>44645</v>
      </c>
      <c r="W136">
        <v>654.65551254095044</v>
      </c>
    </row>
    <row r="137" spans="1:23" x14ac:dyDescent="0.4">
      <c r="A137" s="44"/>
      <c r="B137" s="44"/>
      <c r="C137" s="44">
        <f t="shared" si="18"/>
        <v>133</v>
      </c>
      <c r="D137" s="44">
        <f t="shared" si="19"/>
        <v>19.935431929044302</v>
      </c>
      <c r="E137" s="44">
        <f t="shared" si="20"/>
        <v>0.45363077397697893</v>
      </c>
      <c r="F137" s="46">
        <f t="shared" si="25"/>
        <v>43827</v>
      </c>
      <c r="G137" s="44">
        <f t="shared" si="21"/>
        <v>11.710642352336611</v>
      </c>
      <c r="H137" s="44">
        <f t="shared" si="22"/>
        <v>0.21866280295363971</v>
      </c>
      <c r="I137" s="44">
        <f t="shared" si="26"/>
        <v>43769</v>
      </c>
      <c r="J137" s="44">
        <f t="shared" si="23"/>
        <v>15.279290983085794</v>
      </c>
      <c r="K137" s="44">
        <f t="shared" si="24"/>
        <v>0.31645751833456437</v>
      </c>
      <c r="V137" s="11">
        <v>44646</v>
      </c>
      <c r="W137">
        <v>665.40614923363319</v>
      </c>
    </row>
    <row r="138" spans="1:23" x14ac:dyDescent="0.4">
      <c r="A138" s="44"/>
      <c r="B138" s="44"/>
      <c r="C138" s="44">
        <f t="shared" si="18"/>
        <v>134</v>
      </c>
      <c r="D138" s="44">
        <f t="shared" si="19"/>
        <v>20.389062703021281</v>
      </c>
      <c r="E138" s="44">
        <f t="shared" si="20"/>
        <v>0.46395312732855132</v>
      </c>
      <c r="F138" s="46">
        <f t="shared" si="25"/>
        <v>43828</v>
      </c>
      <c r="G138" s="44">
        <f t="shared" si="21"/>
        <v>11.929305155290251</v>
      </c>
      <c r="H138" s="44">
        <f t="shared" si="22"/>
        <v>0.22274569722617166</v>
      </c>
      <c r="I138" s="44">
        <f t="shared" si="26"/>
        <v>43770</v>
      </c>
      <c r="J138" s="44">
        <f t="shared" si="23"/>
        <v>15.595748501420358</v>
      </c>
      <c r="K138" s="44">
        <f t="shared" si="24"/>
        <v>0.32301182640251191</v>
      </c>
      <c r="V138" s="11">
        <v>44647</v>
      </c>
      <c r="W138">
        <v>676.33096603511513</v>
      </c>
    </row>
    <row r="139" spans="1:23" x14ac:dyDescent="0.4">
      <c r="A139" s="44"/>
      <c r="B139" s="44"/>
      <c r="C139" s="44">
        <f t="shared" si="18"/>
        <v>135</v>
      </c>
      <c r="D139" s="44">
        <f t="shared" si="19"/>
        <v>20.853015830349833</v>
      </c>
      <c r="E139" s="44">
        <f t="shared" si="20"/>
        <v>0.47451036478365083</v>
      </c>
      <c r="F139" s="46">
        <f t="shared" si="25"/>
        <v>43829</v>
      </c>
      <c r="G139" s="44">
        <f t="shared" si="21"/>
        <v>12.152050852516423</v>
      </c>
      <c r="H139" s="44">
        <f t="shared" si="22"/>
        <v>0.2269048273753409</v>
      </c>
      <c r="I139" s="44">
        <f t="shared" si="26"/>
        <v>43771</v>
      </c>
      <c r="J139" s="44">
        <f t="shared" si="23"/>
        <v>15.91876032782287</v>
      </c>
      <c r="K139" s="44">
        <f t="shared" si="24"/>
        <v>0.32970188348916807</v>
      </c>
      <c r="V139" s="11">
        <v>44648</v>
      </c>
      <c r="W139">
        <v>687.43270618697716</v>
      </c>
    </row>
    <row r="140" spans="1:23" x14ac:dyDescent="0.4">
      <c r="A140" s="44"/>
      <c r="B140" s="44"/>
      <c r="C140" s="44">
        <f t="shared" si="18"/>
        <v>136</v>
      </c>
      <c r="D140" s="44">
        <f t="shared" si="19"/>
        <v>21.327526195133483</v>
      </c>
      <c r="E140" s="44">
        <f t="shared" si="20"/>
        <v>0.48530783107368691</v>
      </c>
      <c r="F140" s="46">
        <f t="shared" si="25"/>
        <v>43830</v>
      </c>
      <c r="G140" s="44">
        <f t="shared" si="21"/>
        <v>12.378955679891764</v>
      </c>
      <c r="H140" s="44">
        <f t="shared" si="22"/>
        <v>0.2311416168658571</v>
      </c>
      <c r="I140" s="44">
        <f t="shared" si="26"/>
        <v>43772</v>
      </c>
      <c r="J140" s="44">
        <f t="shared" si="23"/>
        <v>16.248462211312038</v>
      </c>
      <c r="K140" s="44">
        <f t="shared" si="24"/>
        <v>0.33653050112855354</v>
      </c>
      <c r="V140" s="11">
        <v>44649</v>
      </c>
      <c r="W140">
        <v>698.71415350081952</v>
      </c>
    </row>
    <row r="141" spans="1:23" x14ac:dyDescent="0.4">
      <c r="A141" s="44"/>
      <c r="B141" s="44"/>
      <c r="C141" s="44">
        <f t="shared" si="18"/>
        <v>137</v>
      </c>
      <c r="D141" s="44">
        <f t="shared" si="19"/>
        <v>21.81283402620717</v>
      </c>
      <c r="E141" s="44">
        <f t="shared" si="20"/>
        <v>0.49635099254660631</v>
      </c>
      <c r="F141" s="46">
        <f t="shared" si="25"/>
        <v>43831</v>
      </c>
      <c r="G141" s="44">
        <f t="shared" si="21"/>
        <v>12.610097296757621</v>
      </c>
      <c r="H141" s="44">
        <f t="shared" si="22"/>
        <v>0.23545751574068774</v>
      </c>
      <c r="I141" s="44">
        <f t="shared" si="26"/>
        <v>43773</v>
      </c>
      <c r="J141" s="44">
        <f t="shared" si="23"/>
        <v>16.584992712440592</v>
      </c>
      <c r="K141" s="44">
        <f t="shared" si="24"/>
        <v>0.34350054908430394</v>
      </c>
      <c r="V141" s="11">
        <v>44650</v>
      </c>
      <c r="W141">
        <v>710.17813286955788</v>
      </c>
    </row>
    <row r="142" spans="1:23" x14ac:dyDescent="0.4">
      <c r="A142" s="44"/>
      <c r="B142" s="44"/>
      <c r="C142" s="44">
        <f t="shared" si="18"/>
        <v>138</v>
      </c>
      <c r="D142" s="44">
        <f t="shared" si="19"/>
        <v>22.309185018753777</v>
      </c>
      <c r="E142" s="44">
        <f t="shared" si="20"/>
        <v>0.50764543993420119</v>
      </c>
      <c r="F142" s="46">
        <f t="shared" si="25"/>
        <v>43832</v>
      </c>
      <c r="G142" s="44">
        <f t="shared" si="21"/>
        <v>12.845554812498309</v>
      </c>
      <c r="H142" s="44">
        <f t="shared" si="22"/>
        <v>0.23985400111724609</v>
      </c>
      <c r="I142" s="44">
        <f t="shared" si="26"/>
        <v>43774</v>
      </c>
      <c r="J142" s="44">
        <f t="shared" si="23"/>
        <v>16.928493261524896</v>
      </c>
      <c r="K142" s="44">
        <f t="shared" si="24"/>
        <v>0.35061495655551767</v>
      </c>
      <c r="V142" s="11">
        <v>44651</v>
      </c>
      <c r="W142">
        <v>721.82751078161527</v>
      </c>
    </row>
    <row r="143" spans="1:23" x14ac:dyDescent="0.4">
      <c r="A143" s="44"/>
      <c r="B143" s="44"/>
      <c r="C143" s="44">
        <f t="shared" si="18"/>
        <v>139</v>
      </c>
      <c r="D143" s="44">
        <f t="shared" si="19"/>
        <v>22.816830458687978</v>
      </c>
      <c r="E143" s="44">
        <f t="shared" si="20"/>
        <v>0.5191968911823075</v>
      </c>
      <c r="F143" s="46">
        <f t="shared" si="25"/>
        <v>43833</v>
      </c>
      <c r="G143" s="44">
        <f t="shared" si="21"/>
        <v>13.085408813615555</v>
      </c>
      <c r="H143" s="44">
        <f t="shared" si="22"/>
        <v>0.24433257769292105</v>
      </c>
      <c r="I143" s="44">
        <f t="shared" si="26"/>
        <v>43775</v>
      </c>
      <c r="J143" s="44">
        <f t="shared" si="23"/>
        <v>17.279108218080413</v>
      </c>
      <c r="K143" s="44">
        <f t="shared" si="24"/>
        <v>0.3578767134077836</v>
      </c>
      <c r="V143" s="11">
        <v>44652</v>
      </c>
      <c r="W143">
        <v>733.66519583722402</v>
      </c>
    </row>
    <row r="144" spans="1:23" x14ac:dyDescent="0.4">
      <c r="A144" s="44"/>
      <c r="B144" s="44"/>
      <c r="C144" s="44">
        <f t="shared" ref="C144:C178" si="27">C143+1</f>
        <v>140</v>
      </c>
      <c r="D144" s="44">
        <f t="shared" si="19"/>
        <v>23.336027349870285</v>
      </c>
      <c r="E144" s="44">
        <f t="shared" si="20"/>
        <v>0.53101119434544231</v>
      </c>
      <c r="F144" s="46">
        <f t="shared" si="25"/>
        <v>43834</v>
      </c>
      <c r="G144" s="44">
        <f t="shared" si="21"/>
        <v>13.329741391308476</v>
      </c>
      <c r="H144" s="44">
        <f t="shared" si="22"/>
        <v>0.24889477826001816</v>
      </c>
      <c r="I144" s="44">
        <f t="shared" si="26"/>
        <v>43776</v>
      </c>
      <c r="J144" s="44">
        <f t="shared" si="23"/>
        <v>17.636984931488197</v>
      </c>
      <c r="K144" s="44">
        <f t="shared" si="24"/>
        <v>0.3652888714295095</v>
      </c>
      <c r="V144" s="11">
        <v>44653</v>
      </c>
      <c r="W144">
        <v>745.69413927007554</v>
      </c>
    </row>
    <row r="145" spans="1:23" x14ac:dyDescent="0.4">
      <c r="A145" s="44"/>
      <c r="B145" s="44"/>
      <c r="C145" s="44">
        <f t="shared" si="27"/>
        <v>141</v>
      </c>
      <c r="D145" s="44">
        <f t="shared" si="19"/>
        <v>23.867038544215728</v>
      </c>
      <c r="E145" s="44">
        <f t="shared" si="20"/>
        <v>0.54309433054720913</v>
      </c>
      <c r="F145" s="46">
        <f t="shared" si="25"/>
        <v>43835</v>
      </c>
      <c r="G145" s="44">
        <f t="shared" si="21"/>
        <v>13.578636169568494</v>
      </c>
      <c r="H145" s="44">
        <f t="shared" si="22"/>
        <v>0.25354216423028575</v>
      </c>
      <c r="I145" s="44">
        <f t="shared" si="26"/>
        <v>43777</v>
      </c>
      <c r="J145" s="44">
        <f t="shared" si="23"/>
        <v>18.002273802917706</v>
      </c>
      <c r="K145" s="44">
        <f t="shared" si="24"/>
        <v>0.37285454561443387</v>
      </c>
      <c r="V145" s="11">
        <v>44654</v>
      </c>
      <c r="W145">
        <v>757.91733546918113</v>
      </c>
    </row>
    <row r="146" spans="1:23" x14ac:dyDescent="0.4">
      <c r="A146" s="44"/>
      <c r="B146" s="44"/>
      <c r="C146" s="44">
        <f t="shared" si="27"/>
        <v>142</v>
      </c>
      <c r="D146" s="44">
        <f t="shared" si="19"/>
        <v>24.410132874762937</v>
      </c>
      <c r="E146" s="44">
        <f t="shared" si="20"/>
        <v>0.55545241700822245</v>
      </c>
      <c r="F146" s="46">
        <f t="shared" si="25"/>
        <v>43836</v>
      </c>
      <c r="G146" s="44">
        <f t="shared" si="21"/>
        <v>13.83217833379878</v>
      </c>
      <c r="H146" s="44">
        <f t="shared" si="22"/>
        <v>0.25827632616928042</v>
      </c>
      <c r="I146" s="44">
        <f t="shared" si="26"/>
        <v>43778</v>
      </c>
      <c r="J146" s="44">
        <f t="shared" si="23"/>
        <v>18.37512834853214</v>
      </c>
      <c r="K146" s="44">
        <f t="shared" si="24"/>
        <v>0.38057691547060202</v>
      </c>
      <c r="V146" s="11">
        <v>44655</v>
      </c>
      <c r="W146">
        <v>770.3378225058259</v>
      </c>
    </row>
    <row r="147" spans="1:23" x14ac:dyDescent="0.4">
      <c r="A147" s="44"/>
      <c r="B147" s="44"/>
      <c r="C147" s="44">
        <f t="shared" si="27"/>
        <v>143</v>
      </c>
      <c r="D147" s="44">
        <f t="shared" si="19"/>
        <v>24.965585291771159</v>
      </c>
      <c r="E147" s="44">
        <f t="shared" si="20"/>
        <v>0.56809171014273474</v>
      </c>
      <c r="F147" s="46">
        <f t="shared" si="25"/>
        <v>43837</v>
      </c>
      <c r="G147" s="44">
        <f t="shared" si="21"/>
        <v>14.09045465996806</v>
      </c>
      <c r="H147" s="44">
        <f t="shared" si="22"/>
        <v>0.26309888434069428</v>
      </c>
      <c r="I147" s="44">
        <f t="shared" si="26"/>
        <v>43779</v>
      </c>
      <c r="J147" s="44">
        <f t="shared" si="23"/>
        <v>18.755705264002742</v>
      </c>
      <c r="K147" s="44">
        <f t="shared" si="24"/>
        <v>0.38845922635641728</v>
      </c>
      <c r="V147" s="11">
        <v>44656</v>
      </c>
      <c r="W147">
        <v>782.95868266223988</v>
      </c>
    </row>
    <row r="148" spans="1:23" x14ac:dyDescent="0.4">
      <c r="A148" s="44"/>
      <c r="B148" s="44"/>
      <c r="C148" s="44">
        <f t="shared" si="27"/>
        <v>144</v>
      </c>
      <c r="D148" s="44">
        <f t="shared" si="19"/>
        <v>25.533677001913894</v>
      </c>
      <c r="E148" s="44">
        <f t="shared" si="20"/>
        <v>0.58101860872588063</v>
      </c>
      <c r="F148" s="46">
        <f t="shared" si="25"/>
        <v>43838</v>
      </c>
      <c r="G148" s="44">
        <f t="shared" si="21"/>
        <v>14.353553544308754</v>
      </c>
      <c r="H148" s="44">
        <f t="shared" si="22"/>
        <v>0.26801148926082519</v>
      </c>
      <c r="I148" s="44">
        <f t="shared" si="26"/>
        <v>43780</v>
      </c>
      <c r="J148" s="44">
        <f t="shared" si="23"/>
        <v>19.144164490359159</v>
      </c>
      <c r="K148" s="44">
        <f t="shared" si="24"/>
        <v>0.39650479084452073</v>
      </c>
      <c r="V148" s="11">
        <v>44657</v>
      </c>
      <c r="W148">
        <v>795.78304296216083</v>
      </c>
    </row>
    <row r="149" spans="1:23" x14ac:dyDescent="0.4">
      <c r="A149" s="44"/>
      <c r="B149" s="44"/>
      <c r="C149" s="44">
        <f t="shared" si="27"/>
        <v>145</v>
      </c>
      <c r="D149" s="44">
        <f t="shared" si="19"/>
        <v>26.114695610639775</v>
      </c>
      <c r="E149" s="44">
        <f t="shared" si="20"/>
        <v>0.59423965713286364</v>
      </c>
      <c r="F149" s="46">
        <f t="shared" si="25"/>
        <v>43839</v>
      </c>
      <c r="G149" s="44">
        <f t="shared" si="21"/>
        <v>14.621565033569579</v>
      </c>
      <c r="H149" s="44">
        <f t="shared" si="22"/>
        <v>0.27301582226341736</v>
      </c>
      <c r="I149" s="44">
        <f t="shared" si="26"/>
        <v>43781</v>
      </c>
      <c r="J149" s="44">
        <f t="shared" si="23"/>
        <v>19.54066928120368</v>
      </c>
      <c r="K149" s="44">
        <f t="shared" si="24"/>
        <v>0.4047169901136769</v>
      </c>
      <c r="V149" s="11">
        <v>44658</v>
      </c>
      <c r="W149">
        <v>808.81407570521696</v>
      </c>
    </row>
    <row r="150" spans="1:23" x14ac:dyDescent="0.4">
      <c r="A150" s="44"/>
      <c r="B150" s="44"/>
      <c r="C150" s="44">
        <f t="shared" si="27"/>
        <v>146</v>
      </c>
      <c r="D150" s="44">
        <f t="shared" si="19"/>
        <v>26.708935267772638</v>
      </c>
      <c r="E150" s="44">
        <f t="shared" si="20"/>
        <v>0.6077615486519683</v>
      </c>
      <c r="F150" s="46">
        <f t="shared" si="25"/>
        <v>43840</v>
      </c>
      <c r="G150" s="44">
        <f t="shared" si="21"/>
        <v>14.894580855832997</v>
      </c>
      <c r="H150" s="44">
        <f t="shared" si="22"/>
        <v>0.27811359607501629</v>
      </c>
      <c r="I150" s="44">
        <f t="shared" si="26"/>
        <v>43782</v>
      </c>
      <c r="J150" s="44">
        <f t="shared" si="23"/>
        <v>19.945386271317357</v>
      </c>
      <c r="K150" s="44">
        <f t="shared" si="24"/>
        <v>0.41309927536973134</v>
      </c>
      <c r="V150" s="11">
        <v>44659</v>
      </c>
      <c r="W150">
        <v>822.0549990028594</v>
      </c>
    </row>
    <row r="151" spans="1:23" x14ac:dyDescent="0.4">
      <c r="A151" s="44"/>
      <c r="B151" s="44"/>
      <c r="C151" s="44">
        <f t="shared" si="27"/>
        <v>147</v>
      </c>
      <c r="D151" s="44">
        <f t="shared" si="19"/>
        <v>27.316696816424606</v>
      </c>
      <c r="E151" s="44">
        <f t="shared" si="20"/>
        <v>0.62159112887281154</v>
      </c>
      <c r="F151" s="46">
        <f t="shared" si="25"/>
        <v>43841</v>
      </c>
      <c r="G151" s="44">
        <f t="shared" si="21"/>
        <v>15.172694451908013</v>
      </c>
      <c r="H151" s="44">
        <f t="shared" si="22"/>
        <v>0.28330655540115224</v>
      </c>
      <c r="I151" s="44">
        <f t="shared" si="26"/>
        <v>43783</v>
      </c>
      <c r="J151" s="44">
        <f t="shared" si="23"/>
        <v>20.358485546687088</v>
      </c>
      <c r="K151" s="44">
        <f t="shared" si="24"/>
        <v>0.42165516929580704</v>
      </c>
      <c r="V151" s="11">
        <v>44660</v>
      </c>
      <c r="W151">
        <v>835.50907731548796</v>
      </c>
    </row>
    <row r="152" spans="1:23" x14ac:dyDescent="0.4">
      <c r="A152" s="44"/>
      <c r="B152" s="44"/>
      <c r="C152" s="44">
        <f t="shared" si="27"/>
        <v>148</v>
      </c>
      <c r="D152" s="44">
        <f t="shared" si="19"/>
        <v>27.938287945297418</v>
      </c>
      <c r="E152" s="44">
        <f t="shared" si="20"/>
        <v>0.63573539915170585</v>
      </c>
      <c r="F152" s="46">
        <f t="shared" si="25"/>
        <v>43842</v>
      </c>
      <c r="G152" s="44">
        <f t="shared" si="21"/>
        <v>15.456001007309165</v>
      </c>
      <c r="H152" s="44">
        <f t="shared" si="22"/>
        <v>0.28859647752334183</v>
      </c>
      <c r="I152" s="44">
        <f t="shared" si="26"/>
        <v>43784</v>
      </c>
      <c r="J152" s="44">
        <f t="shared" si="23"/>
        <v>20.780140715982895</v>
      </c>
      <c r="K152" s="44">
        <f t="shared" si="24"/>
        <v>0.43038826753262782</v>
      </c>
      <c r="V152" s="11">
        <v>44661</v>
      </c>
      <c r="W152">
        <v>849.17962199317844</v>
      </c>
    </row>
    <row r="153" spans="1:23" x14ac:dyDescent="0.4">
      <c r="A153" s="44"/>
      <c r="B153" s="44"/>
      <c r="C153" s="44">
        <f t="shared" si="27"/>
        <v>149</v>
      </c>
      <c r="D153" s="44">
        <f t="shared" si="19"/>
        <v>28.574023344449124</v>
      </c>
      <c r="E153" s="44">
        <f t="shared" si="20"/>
        <v>0.65020152015611288</v>
      </c>
      <c r="F153" s="46">
        <f t="shared" si="25"/>
        <v>43843</v>
      </c>
      <c r="G153" s="44">
        <f t="shared" si="21"/>
        <v>15.744597484832507</v>
      </c>
      <c r="H153" s="44">
        <f t="shared" si="22"/>
        <v>0.29398517290732684</v>
      </c>
      <c r="I153" s="44">
        <f t="shared" si="26"/>
        <v>43785</v>
      </c>
      <c r="J153" s="44">
        <f t="shared" si="23"/>
        <v>21.210528983515523</v>
      </c>
      <c r="K153" s="44">
        <f t="shared" si="24"/>
        <v>0.43930224018948394</v>
      </c>
      <c r="V153" s="11">
        <v>44662</v>
      </c>
      <c r="W153">
        <v>863.06999181718857</v>
      </c>
    </row>
    <row r="154" spans="1:23" x14ac:dyDescent="0.4">
      <c r="A154" s="44"/>
      <c r="B154" s="44"/>
      <c r="C154" s="44">
        <f t="shared" si="27"/>
        <v>150</v>
      </c>
      <c r="D154" s="44">
        <f t="shared" si="19"/>
        <v>29.224224864605237</v>
      </c>
      <c r="E154" s="44">
        <f t="shared" si="20"/>
        <v>0.6649968154892747</v>
      </c>
      <c r="F154" s="46">
        <f t="shared" si="25"/>
        <v>43844</v>
      </c>
      <c r="G154" s="44">
        <f t="shared" si="21"/>
        <v>16.038582657739834</v>
      </c>
      <c r="H154" s="44">
        <f t="shared" si="22"/>
        <v>0.29947448582264258</v>
      </c>
      <c r="I154" s="44">
        <f t="shared" si="26"/>
        <v>43786</v>
      </c>
      <c r="J154" s="44">
        <f t="shared" si="23"/>
        <v>21.649831223705007</v>
      </c>
      <c r="K154" s="44">
        <f t="shared" si="24"/>
        <v>0.44840083338641179</v>
      </c>
      <c r="V154" s="11">
        <v>44663</v>
      </c>
      <c r="W154">
        <v>877.183593542366</v>
      </c>
    </row>
    <row r="155" spans="1:23" x14ac:dyDescent="0.4">
      <c r="A155" s="44"/>
      <c r="B155" s="44"/>
      <c r="C155" s="44">
        <f t="shared" si="27"/>
        <v>151</v>
      </c>
      <c r="D155" s="44">
        <f t="shared" si="19"/>
        <v>29.889221680094511</v>
      </c>
      <c r="E155" s="44">
        <f t="shared" si="20"/>
        <v>0.68012877539779737</v>
      </c>
      <c r="F155" s="46">
        <f t="shared" si="25"/>
        <v>43845</v>
      </c>
      <c r="G155" s="44">
        <f t="shared" si="21"/>
        <v>16.338057143562477</v>
      </c>
      <c r="H155" s="44">
        <f t="shared" si="22"/>
        <v>0.30506629497372373</v>
      </c>
      <c r="I155" s="44">
        <f t="shared" si="26"/>
        <v>43787</v>
      </c>
      <c r="J155" s="44">
        <f t="shared" si="23"/>
        <v>22.098232057091419</v>
      </c>
      <c r="K155" s="44">
        <f t="shared" si="24"/>
        <v>0.45768787082849016</v>
      </c>
      <c r="V155" s="11">
        <v>44664</v>
      </c>
      <c r="W155">
        <v>891.52388244226313</v>
      </c>
    </row>
    <row r="156" spans="1:23" x14ac:dyDescent="0.4">
      <c r="A156" s="44"/>
      <c r="B156" s="44"/>
      <c r="C156" s="44">
        <f t="shared" si="27"/>
        <v>152</v>
      </c>
      <c r="D156" s="44">
        <f t="shared" si="19"/>
        <v>30.569350455492309</v>
      </c>
      <c r="E156" s="44">
        <f t="shared" si="20"/>
        <v>0.69560506056323135</v>
      </c>
      <c r="F156" s="46">
        <f t="shared" si="25"/>
        <v>43846</v>
      </c>
      <c r="G156" s="44">
        <f t="shared" si="21"/>
        <v>16.6431234385362</v>
      </c>
      <c r="H156" s="44">
        <f t="shared" si="22"/>
        <v>0.31076251414285139</v>
      </c>
      <c r="I156" s="44">
        <f t="shared" si="26"/>
        <v>43788</v>
      </c>
      <c r="J156" s="44">
        <f t="shared" si="23"/>
        <v>22.555919927919909</v>
      </c>
      <c r="K156" s="44">
        <f t="shared" si="24"/>
        <v>0.46716725541248039</v>
      </c>
      <c r="V156" s="11">
        <v>44665</v>
      </c>
      <c r="W156">
        <v>906.09436285478296</v>
      </c>
    </row>
    <row r="157" spans="1:23" x14ac:dyDescent="0.4">
      <c r="A157" s="44"/>
      <c r="B157" s="44"/>
      <c r="C157" s="44">
        <f t="shared" si="27"/>
        <v>153</v>
      </c>
      <c r="D157" s="44">
        <f t="shared" si="19"/>
        <v>31.26495551605554</v>
      </c>
      <c r="E157" s="44">
        <f t="shared" si="20"/>
        <v>0.71143350598011779</v>
      </c>
      <c r="F157" s="46">
        <f t="shared" si="25"/>
        <v>43847</v>
      </c>
      <c r="G157" s="44">
        <f t="shared" si="21"/>
        <v>16.953885952679052</v>
      </c>
      <c r="H157" s="44">
        <f t="shared" si="22"/>
        <v>0.31656509284506029</v>
      </c>
      <c r="I157" s="44">
        <f t="shared" si="26"/>
        <v>43789</v>
      </c>
      <c r="J157" s="44">
        <f t="shared" si="23"/>
        <v>23.02308718333239</v>
      </c>
      <c r="K157" s="44">
        <f t="shared" si="24"/>
        <v>0.4768429708669899</v>
      </c>
      <c r="V157" s="11">
        <v>44666</v>
      </c>
      <c r="W157">
        <v>920.89858872773038</v>
      </c>
    </row>
    <row r="158" spans="1:23" x14ac:dyDescent="0.4">
      <c r="A158" s="44"/>
      <c r="B158" s="44"/>
      <c r="C158" s="44">
        <f t="shared" si="27"/>
        <v>154</v>
      </c>
      <c r="D158" s="44">
        <f t="shared" si="19"/>
        <v>31.976389022035658</v>
      </c>
      <c r="E158" s="44">
        <f t="shared" si="20"/>
        <v>0.72762212492220257</v>
      </c>
      <c r="F158" s="46">
        <f t="shared" si="25"/>
        <v>43848</v>
      </c>
      <c r="G158" s="44">
        <f t="shared" si="21"/>
        <v>17.270451045524112</v>
      </c>
      <c r="H158" s="44">
        <f t="shared" si="22"/>
        <v>0.32247601699524608</v>
      </c>
      <c r="I158" s="44">
        <f t="shared" si="26"/>
        <v>43790</v>
      </c>
      <c r="J158" s="44">
        <f t="shared" si="23"/>
        <v>23.499930154199379</v>
      </c>
      <c r="K158" s="44">
        <f t="shared" si="24"/>
        <v>0.4867190834264612</v>
      </c>
      <c r="V158" s="11">
        <v>44667</v>
      </c>
      <c r="W158">
        <v>935.94016416680824</v>
      </c>
    </row>
    <row r="159" spans="1:23" x14ac:dyDescent="0.4">
      <c r="A159" s="44"/>
      <c r="B159" s="44"/>
      <c r="C159" s="44">
        <f t="shared" si="27"/>
        <v>155</v>
      </c>
      <c r="D159" s="44">
        <f t="shared" si="19"/>
        <v>32.70401114695786</v>
      </c>
      <c r="E159" s="44">
        <f t="shared" si="20"/>
        <v>0.74417911299887152</v>
      </c>
      <c r="F159" s="46">
        <f t="shared" si="25"/>
        <v>43849</v>
      </c>
      <c r="G159" s="44">
        <f t="shared" si="21"/>
        <v>17.592927062519358</v>
      </c>
      <c r="H159" s="44">
        <f t="shared" si="22"/>
        <v>0.32849730958782786</v>
      </c>
      <c r="I159" s="44">
        <f t="shared" si="26"/>
        <v>43791</v>
      </c>
      <c r="J159" s="44">
        <f t="shared" si="23"/>
        <v>23.986649237625841</v>
      </c>
      <c r="K159" s="44">
        <f t="shared" si="24"/>
        <v>0.4967997435397713</v>
      </c>
      <c r="V159" s="11">
        <v>44668</v>
      </c>
      <c r="W159">
        <v>951.22274398308946</v>
      </c>
    </row>
    <row r="160" spans="1:23" x14ac:dyDescent="0.4">
      <c r="A160" s="44"/>
      <c r="B160" s="44"/>
      <c r="C160" s="44">
        <f t="shared" si="27"/>
        <v>156</v>
      </c>
      <c r="D160" s="44">
        <f t="shared" si="19"/>
        <v>33.448190259956732</v>
      </c>
      <c r="E160" s="44">
        <f t="shared" si="20"/>
        <v>0.76111285230392411</v>
      </c>
      <c r="F160" s="46">
        <f t="shared" si="25"/>
        <v>43850</v>
      </c>
      <c r="G160" s="44">
        <f t="shared" si="21"/>
        <v>17.921424372107186</v>
      </c>
      <c r="H160" s="44">
        <f t="shared" si="22"/>
        <v>0.33463103138896955</v>
      </c>
      <c r="I160" s="44">
        <f t="shared" si="26"/>
        <v>43792</v>
      </c>
      <c r="J160" s="44">
        <f t="shared" si="23"/>
        <v>24.483448981165612</v>
      </c>
      <c r="K160" s="44">
        <f t="shared" si="24"/>
        <v>0.50708918761445432</v>
      </c>
      <c r="V160" s="11">
        <v>44669</v>
      </c>
      <c r="W160">
        <v>966.75003423992894</v>
      </c>
    </row>
    <row r="161" spans="1:23" x14ac:dyDescent="0.4">
      <c r="A161" s="44"/>
      <c r="B161" s="44"/>
      <c r="C161" s="44">
        <f t="shared" si="27"/>
        <v>157</v>
      </c>
      <c r="D161" s="44">
        <f t="shared" si="19"/>
        <v>34.209303112260656</v>
      </c>
      <c r="E161" s="44">
        <f t="shared" si="20"/>
        <v>0.77843191565868608</v>
      </c>
      <c r="F161" s="46">
        <f t="shared" si="25"/>
        <v>43851</v>
      </c>
      <c r="G161" s="44">
        <f t="shared" si="21"/>
        <v>18.256055403496156</v>
      </c>
      <c r="H161" s="44">
        <f t="shared" si="22"/>
        <v>0.34087928164183978</v>
      </c>
      <c r="I161" s="44">
        <f t="shared" si="26"/>
        <v>43793</v>
      </c>
      <c r="J161" s="44">
        <f t="shared" si="23"/>
        <v>24.990538168780066</v>
      </c>
      <c r="K161" s="44">
        <f t="shared" si="24"/>
        <v>0.51759173979669626</v>
      </c>
      <c r="V161" s="11">
        <v>44670</v>
      </c>
      <c r="W161">
        <v>982.52579280128703</v>
      </c>
    </row>
    <row r="162" spans="1:23" x14ac:dyDescent="0.4">
      <c r="A162" s="44"/>
      <c r="B162" s="44"/>
      <c r="C162" s="44">
        <f t="shared" si="27"/>
        <v>158</v>
      </c>
      <c r="D162" s="44">
        <f t="shared" si="19"/>
        <v>34.987735027919342</v>
      </c>
      <c r="E162" s="44">
        <f t="shared" si="20"/>
        <v>0.79614507095169529</v>
      </c>
      <c r="F162" s="46">
        <f t="shared" si="25"/>
        <v>43852</v>
      </c>
      <c r="G162" s="44">
        <f t="shared" si="21"/>
        <v>18.596934685137995</v>
      </c>
      <c r="H162" s="44">
        <f t="shared" si="22"/>
        <v>0.34724419878489954</v>
      </c>
      <c r="I162" s="44">
        <f t="shared" si="26"/>
        <v>43794</v>
      </c>
      <c r="J162" s="44">
        <f t="shared" si="23"/>
        <v>25.508129908576763</v>
      </c>
      <c r="K162" s="44">
        <f t="shared" si="24"/>
        <v>0.52831181378852676</v>
      </c>
      <c r="V162" s="11">
        <v>44671</v>
      </c>
      <c r="W162">
        <v>998.55382987925987</v>
      </c>
    </row>
    <row r="163" spans="1:23" x14ac:dyDescent="0.4">
      <c r="A163" s="44"/>
      <c r="B163" s="44"/>
      <c r="C163" s="44">
        <f t="shared" si="27"/>
        <v>159</v>
      </c>
      <c r="D163" s="44">
        <f t="shared" si="19"/>
        <v>35.783880098871037</v>
      </c>
      <c r="E163" s="44">
        <f t="shared" si="20"/>
        <v>0.81426128557713895</v>
      </c>
      <c r="F163" s="46">
        <f t="shared" si="25"/>
        <v>43853</v>
      </c>
      <c r="G163" s="44">
        <f t="shared" si="21"/>
        <v>18.944178883922895</v>
      </c>
      <c r="H163" s="44">
        <f t="shared" si="22"/>
        <v>0.35372796118383576</v>
      </c>
      <c r="I163" s="44">
        <f t="shared" si="26"/>
        <v>43795</v>
      </c>
      <c r="J163" s="44">
        <f t="shared" si="23"/>
        <v>26.036441722365289</v>
      </c>
      <c r="K163" s="44">
        <f t="shared" si="24"/>
        <v>0.53925391470244577</v>
      </c>
      <c r="V163" s="11">
        <v>44672</v>
      </c>
      <c r="W163">
        <v>1014.8380085792305</v>
      </c>
    </row>
    <row r="164" spans="1:23" x14ac:dyDescent="0.4">
      <c r="A164" s="44"/>
      <c r="B164" s="44"/>
      <c r="C164" s="44">
        <f t="shared" si="27"/>
        <v>160</v>
      </c>
      <c r="D164" s="44">
        <f t="shared" si="19"/>
        <v>36.598141384448176</v>
      </c>
      <c r="E164" s="44">
        <f t="shared" si="20"/>
        <v>0.83278973097417719</v>
      </c>
      <c r="F164" s="46">
        <f t="shared" si="25"/>
        <v>43854</v>
      </c>
      <c r="G164" s="44">
        <f t="shared" si="21"/>
        <v>19.297906845106731</v>
      </c>
      <c r="H164" s="44">
        <f t="shared" si="22"/>
        <v>0.36033278787684253</v>
      </c>
      <c r="I164" s="44">
        <f t="shared" si="26"/>
        <v>43796</v>
      </c>
      <c r="J164" s="44">
        <f t="shared" si="23"/>
        <v>26.575695637067735</v>
      </c>
      <c r="K164" s="44">
        <f t="shared" si="24"/>
        <v>0.55042264095442661</v>
      </c>
      <c r="V164" s="11">
        <v>44673</v>
      </c>
      <c r="W164">
        <v>1031.3822454475448</v>
      </c>
    </row>
    <row r="165" spans="1:23" x14ac:dyDescent="0.4">
      <c r="A165" s="44"/>
      <c r="B165" s="44"/>
      <c r="C165" s="44">
        <f t="shared" si="27"/>
        <v>161</v>
      </c>
      <c r="D165" s="44">
        <f t="shared" si="19"/>
        <v>37.430931115422354</v>
      </c>
      <c r="E165" s="44">
        <f t="shared" si="20"/>
        <v>0.85173978726966482</v>
      </c>
      <c r="F165" s="46">
        <f t="shared" si="25"/>
        <v>43855</v>
      </c>
      <c r="G165" s="44">
        <f t="shared" si="21"/>
        <v>19.658239632983573</v>
      </c>
      <c r="H165" s="44">
        <f t="shared" si="22"/>
        <v>0.36706093933408468</v>
      </c>
      <c r="I165" s="44">
        <f t="shared" si="26"/>
        <v>43797</v>
      </c>
      <c r="J165" s="44">
        <f t="shared" si="23"/>
        <v>27.126118278022162</v>
      </c>
      <c r="K165" s="44">
        <f t="shared" si="24"/>
        <v>0.56182268619633646</v>
      </c>
      <c r="V165" s="11">
        <v>44674</v>
      </c>
      <c r="W165">
        <v>1048.1905110138541</v>
      </c>
    </row>
    <row r="166" spans="1:23" x14ac:dyDescent="0.4">
      <c r="A166" s="44"/>
      <c r="B166" s="44"/>
      <c r="C166" s="44">
        <f t="shared" si="27"/>
        <v>162</v>
      </c>
      <c r="D166" s="44">
        <f t="shared" si="19"/>
        <v>38.282670902692018</v>
      </c>
      <c r="E166" s="44">
        <f t="shared" si="20"/>
        <v>0.87112104802644552</v>
      </c>
      <c r="F166" s="46">
        <f t="shared" si="25"/>
        <v>43856</v>
      </c>
      <c r="G166" s="44">
        <f t="shared" si="21"/>
        <v>20.025300572317658</v>
      </c>
      <c r="H166" s="44">
        <f t="shared" si="22"/>
        <v>0.37391471823119815</v>
      </c>
      <c r="I166" s="44">
        <f t="shared" si="26"/>
        <v>43798</v>
      </c>
      <c r="J166" s="44">
        <f t="shared" si="23"/>
        <v>27.687940964218498</v>
      </c>
      <c r="K166" s="44">
        <f t="shared" si="24"/>
        <v>0.57345884128809743</v>
      </c>
      <c r="V166" s="11">
        <v>44675</v>
      </c>
      <c r="W166">
        <v>1065.2668303351093</v>
      </c>
    </row>
    <row r="167" spans="1:23" x14ac:dyDescent="0.4">
      <c r="A167" s="44"/>
      <c r="B167" s="44"/>
      <c r="C167" s="44">
        <f t="shared" si="27"/>
        <v>163</v>
      </c>
      <c r="D167" s="44">
        <f t="shared" si="19"/>
        <v>39.153791950718464</v>
      </c>
      <c r="E167" s="44">
        <f t="shared" si="20"/>
        <v>0.89094332509966279</v>
      </c>
      <c r="F167" s="46">
        <f t="shared" si="25"/>
        <v>43857</v>
      </c>
      <c r="G167" s="44">
        <f t="shared" si="21"/>
        <v>20.399215290548856</v>
      </c>
      <c r="H167" s="44">
        <f t="shared" si="22"/>
        <v>0.38089647023726769</v>
      </c>
      <c r="I167" s="44">
        <f t="shared" si="26"/>
        <v>43799</v>
      </c>
      <c r="J167" s="44">
        <f t="shared" si="23"/>
        <v>28.261399805506596</v>
      </c>
      <c r="K167" s="44">
        <f t="shared" si="24"/>
        <v>0.58533599631083888</v>
      </c>
      <c r="V167" s="11">
        <v>44676</v>
      </c>
      <c r="W167">
        <v>1082.6152835365792</v>
      </c>
    </row>
    <row r="168" spans="1:23" x14ac:dyDescent="0.4">
      <c r="A168" s="44"/>
      <c r="B168" s="44"/>
      <c r="C168" s="44">
        <f t="shared" si="27"/>
        <v>164</v>
      </c>
      <c r="D168" s="44">
        <f t="shared" si="19"/>
        <v>40.044735275818127</v>
      </c>
      <c r="E168" s="44">
        <f t="shared" si="20"/>
        <v>0.91121665360352466</v>
      </c>
      <c r="F168" s="46">
        <f t="shared" si="25"/>
        <v>43858</v>
      </c>
      <c r="G168" s="44">
        <f t="shared" si="21"/>
        <v>20.780111760786124</v>
      </c>
      <c r="H168" s="44">
        <f t="shared" si="22"/>
        <v>0.38800858481753053</v>
      </c>
      <c r="I168" s="44">
        <f t="shared" si="26"/>
        <v>43800</v>
      </c>
      <c r="J168" s="44">
        <f t="shared" si="23"/>
        <v>28.846735801817434</v>
      </c>
      <c r="K168" s="44">
        <f t="shared" si="24"/>
        <v>0.59745914262185806</v>
      </c>
      <c r="V168" s="11">
        <v>44677</v>
      </c>
      <c r="W168">
        <v>1100.2400063491223</v>
      </c>
    </row>
    <row r="169" spans="1:23" x14ac:dyDescent="0.4">
      <c r="A169" s="44"/>
      <c r="B169" s="44"/>
      <c r="C169" s="44">
        <f t="shared" si="27"/>
        <v>165</v>
      </c>
      <c r="D169" s="44">
        <f t="shared" si="19"/>
        <v>40.955951929421651</v>
      </c>
      <c r="E169" s="44">
        <f t="shared" si="20"/>
        <v>0.93195129699121537</v>
      </c>
      <c r="F169" s="46">
        <f t="shared" si="25"/>
        <v>43859</v>
      </c>
      <c r="G169" s="44">
        <f t="shared" si="21"/>
        <v>21.168120345603654</v>
      </c>
      <c r="H169" s="44">
        <f t="shared" si="22"/>
        <v>0.39525349605101212</v>
      </c>
      <c r="I169" s="44">
        <f t="shared" si="26"/>
        <v>43801</v>
      </c>
      <c r="J169" s="44">
        <f t="shared" si="23"/>
        <v>29.444194944439293</v>
      </c>
      <c r="K169" s="44">
        <f t="shared" si="24"/>
        <v>0.60983337495174794</v>
      </c>
      <c r="V169" s="11">
        <v>44678</v>
      </c>
      <c r="W169">
        <v>1118.1451906462025</v>
      </c>
    </row>
    <row r="170" spans="1:23" x14ac:dyDescent="0.4">
      <c r="A170" s="44"/>
      <c r="B170" s="44"/>
      <c r="C170" s="44">
        <f t="shared" si="27"/>
        <v>166</v>
      </c>
      <c r="D170" s="44">
        <f t="shared" si="19"/>
        <v>41.887903226412867</v>
      </c>
      <c r="E170" s="44">
        <f t="shared" si="20"/>
        <v>0.95315775225014931</v>
      </c>
      <c r="F170" s="46">
        <f t="shared" si="25"/>
        <v>43860</v>
      </c>
      <c r="G170" s="44">
        <f t="shared" si="21"/>
        <v>21.563373841654666</v>
      </c>
      <c r="H170" s="44">
        <f t="shared" si="22"/>
        <v>0.40263368346349893</v>
      </c>
      <c r="I170" s="44">
        <f t="shared" si="26"/>
        <v>43802</v>
      </c>
      <c r="J170" s="44">
        <f t="shared" si="23"/>
        <v>30.05402831939104</v>
      </c>
      <c r="K170" s="44">
        <f t="shared" si="24"/>
        <v>0.62246389354543652</v>
      </c>
      <c r="V170" s="11">
        <v>44679</v>
      </c>
      <c r="W170">
        <v>1136.3350849768467</v>
      </c>
    </row>
    <row r="171" spans="1:23" x14ac:dyDescent="0.4">
      <c r="A171" s="44"/>
      <c r="B171" s="44"/>
      <c r="C171" s="44">
        <f t="shared" si="27"/>
        <v>167</v>
      </c>
      <c r="D171" s="44">
        <f t="shared" si="19"/>
        <v>42.841060978663016</v>
      </c>
      <c r="E171" s="44">
        <f t="shared" si="20"/>
        <v>0.97484675521564412</v>
      </c>
      <c r="F171" s="46">
        <f t="shared" si="25"/>
        <v>43861</v>
      </c>
      <c r="G171" s="44">
        <f t="shared" si="21"/>
        <v>21.966007525118165</v>
      </c>
      <c r="H171" s="44">
        <f t="shared" si="22"/>
        <v>0.41015167287600462</v>
      </c>
      <c r="I171" s="44">
        <f t="shared" si="26"/>
        <v>43803</v>
      </c>
      <c r="J171" s="44">
        <f t="shared" si="23"/>
        <v>30.676492212936477</v>
      </c>
      <c r="K171" s="44">
        <f t="shared" si="24"/>
        <v>0.63535600634708445</v>
      </c>
      <c r="V171" s="11">
        <v>44680</v>
      </c>
      <c r="W171">
        <v>1154.8139950938348</v>
      </c>
    </row>
    <row r="172" spans="1:23" x14ac:dyDescent="0.4">
      <c r="A172" s="44"/>
      <c r="B172" s="44"/>
      <c r="C172" s="44">
        <f t="shared" si="27"/>
        <v>168</v>
      </c>
      <c r="D172" s="44">
        <f t="shared" si="19"/>
        <v>43.81590773387866</v>
      </c>
      <c r="E172" s="44">
        <f t="shared" si="20"/>
        <v>0.99702928600535756</v>
      </c>
      <c r="F172" s="46">
        <f t="shared" si="25"/>
        <v>43862</v>
      </c>
      <c r="G172" s="44">
        <f t="shared" si="21"/>
        <v>22.37615919799417</v>
      </c>
      <c r="H172" s="44">
        <f t="shared" si="22"/>
        <v>0.4178100372690956</v>
      </c>
      <c r="I172" s="44">
        <f t="shared" si="26"/>
        <v>43804</v>
      </c>
      <c r="J172" s="44">
        <f t="shared" si="23"/>
        <v>31.311848219283561</v>
      </c>
      <c r="K172" s="44">
        <f t="shared" si="24"/>
        <v>0.64851513123073445</v>
      </c>
      <c r="V172" s="11">
        <v>44681</v>
      </c>
      <c r="W172">
        <v>1173.5862844804942</v>
      </c>
    </row>
    <row r="173" spans="1:23" x14ac:dyDescent="0.4">
      <c r="A173" s="44"/>
      <c r="B173" s="44"/>
      <c r="C173" s="44">
        <f t="shared" si="27"/>
        <v>169</v>
      </c>
      <c r="D173" s="44">
        <f t="shared" si="19"/>
        <v>44.812937019884018</v>
      </c>
      <c r="E173" s="44">
        <f t="shared" si="20"/>
        <v>1.019716574577366</v>
      </c>
      <c r="F173" s="46">
        <f t="shared" si="25"/>
        <v>43863</v>
      </c>
      <c r="G173" s="44">
        <f t="shared" si="21"/>
        <v>22.793969235263265</v>
      </c>
      <c r="H173" s="44">
        <f t="shared" si="22"/>
        <v>0.4256113976633138</v>
      </c>
      <c r="I173" s="44">
        <f t="shared" si="26"/>
        <v>43805</v>
      </c>
      <c r="J173" s="44">
        <f t="shared" si="23"/>
        <v>31.960363350514296</v>
      </c>
      <c r="K173" s="44">
        <f t="shared" si="24"/>
        <v>0.66194679827656344</v>
      </c>
      <c r="V173" s="11">
        <v>44682</v>
      </c>
      <c r="W173">
        <v>1192.6563748719636</v>
      </c>
    </row>
    <row r="174" spans="1:23" x14ac:dyDescent="0.4">
      <c r="A174" s="44"/>
      <c r="B174" s="44"/>
      <c r="C174" s="44">
        <f t="shared" si="27"/>
        <v>170</v>
      </c>
      <c r="D174" s="44">
        <f t="shared" si="19"/>
        <v>45.832653594461384</v>
      </c>
      <c r="E174" s="44">
        <f t="shared" si="20"/>
        <v>1.042920106414762</v>
      </c>
      <c r="F174" s="46">
        <f t="shared" si="25"/>
        <v>43864</v>
      </c>
      <c r="G174" s="44">
        <f t="shared" si="21"/>
        <v>23.219580632926579</v>
      </c>
      <c r="H174" s="44">
        <f t="shared" si="22"/>
        <v>0.43355842401613742</v>
      </c>
      <c r="I174" s="44">
        <f t="shared" si="26"/>
        <v>43806</v>
      </c>
      <c r="J174" s="44">
        <f t="shared" si="23"/>
        <v>32.622310148790859</v>
      </c>
      <c r="K174" s="44">
        <f t="shared" si="24"/>
        <v>0.67565665209484393</v>
      </c>
      <c r="V174" s="11">
        <v>44683</v>
      </c>
      <c r="W174">
        <v>1212.0287467705639</v>
      </c>
    </row>
    <row r="175" spans="1:23" x14ac:dyDescent="0.4">
      <c r="A175" s="44"/>
      <c r="B175" s="44"/>
      <c r="C175" s="44">
        <f t="shared" si="27"/>
        <v>171</v>
      </c>
      <c r="D175" s="44">
        <f t="shared" si="19"/>
        <v>46.875573700876146</v>
      </c>
      <c r="E175" s="44">
        <f t="shared" si="20"/>
        <v>1.0666516283394429</v>
      </c>
      <c r="F175" s="46">
        <f t="shared" si="25"/>
        <v>43865</v>
      </c>
      <c r="G175" s="44">
        <f t="shared" si="21"/>
        <v>23.653139056942717</v>
      </c>
      <c r="H175" s="44">
        <f t="shared" si="22"/>
        <v>0.44165383613558262</v>
      </c>
      <c r="I175" s="44">
        <f t="shared" si="26"/>
        <v>43807</v>
      </c>
      <c r="J175" s="44">
        <f t="shared" si="23"/>
        <v>33.297966800885703</v>
      </c>
      <c r="K175" s="44">
        <f t="shared" si="24"/>
        <v>0.68965045419763271</v>
      </c>
      <c r="V175" s="11">
        <v>44684</v>
      </c>
      <c r="W175">
        <v>1231.7079399584327</v>
      </c>
    </row>
    <row r="176" spans="1:23" x14ac:dyDescent="0.4">
      <c r="A176" s="44"/>
      <c r="B176" s="44"/>
      <c r="C176" s="44">
        <f t="shared" si="27"/>
        <v>172</v>
      </c>
      <c r="D176" s="44">
        <f t="shared" si="19"/>
        <v>47.942225329215589</v>
      </c>
      <c r="E176" s="44">
        <f t="shared" si="20"/>
        <v>1.0909231544584301</v>
      </c>
      <c r="F176" s="46">
        <f t="shared" si="25"/>
        <v>43866</v>
      </c>
      <c r="G176" s="44">
        <f t="shared" si="21"/>
        <v>24.094792893078299</v>
      </c>
      <c r="H176" s="44">
        <f t="shared" si="22"/>
        <v>0.44990040461085812</v>
      </c>
      <c r="I176" s="44">
        <f t="shared" si="26"/>
        <v>43808</v>
      </c>
      <c r="J176" s="44">
        <f t="shared" si="23"/>
        <v>33.987617255083336</v>
      </c>
      <c r="K176" s="44">
        <f t="shared" si="24"/>
        <v>0.7039340854197107</v>
      </c>
      <c r="V176" s="11">
        <v>44685</v>
      </c>
      <c r="W176">
        <v>1251.6985540032038</v>
      </c>
    </row>
    <row r="177" spans="1:23" x14ac:dyDescent="0.4">
      <c r="A177" s="44"/>
      <c r="B177" s="44"/>
      <c r="C177" s="44">
        <f t="shared" si="27"/>
        <v>173</v>
      </c>
      <c r="D177" s="44">
        <f t="shared" si="19"/>
        <v>49.033148483674019</v>
      </c>
      <c r="E177" s="44">
        <f t="shared" si="20"/>
        <v>1.1157469722450131</v>
      </c>
      <c r="F177" s="46">
        <f t="shared" si="25"/>
        <v>43867</v>
      </c>
      <c r="G177" s="44">
        <f t="shared" si="21"/>
        <v>24.544693297689157</v>
      </c>
      <c r="H177" s="44">
        <f t="shared" si="22"/>
        <v>0.45830095176048147</v>
      </c>
      <c r="I177" s="44">
        <f t="shared" si="26"/>
        <v>43809</v>
      </c>
      <c r="J177" s="44">
        <f t="shared" si="23"/>
        <v>34.691551340503047</v>
      </c>
      <c r="K177" s="44">
        <f t="shared" si="24"/>
        <v>0.71851354838968717</v>
      </c>
      <c r="V177" s="11">
        <v>44686</v>
      </c>
      <c r="W177">
        <v>1272.0052487563662</v>
      </c>
    </row>
    <row r="178" spans="1:23" x14ac:dyDescent="0.4">
      <c r="A178" s="44"/>
      <c r="B178" s="44"/>
      <c r="C178" s="44">
        <f t="shared" si="27"/>
        <v>174</v>
      </c>
      <c r="D178" s="44">
        <f t="shared" si="19"/>
        <v>50.148895455919032</v>
      </c>
      <c r="E178" s="44">
        <f t="shared" si="20"/>
        <v>1.141135648758862</v>
      </c>
      <c r="F178" s="46">
        <f t="shared" si="25"/>
        <v>43868</v>
      </c>
      <c r="G178" s="44">
        <f t="shared" si="21"/>
        <v>25.002994249449639</v>
      </c>
      <c r="H178" s="44">
        <f t="shared" si="22"/>
        <v>0.46685835259801678</v>
      </c>
      <c r="I178" s="44">
        <f t="shared" si="26"/>
        <v>43810</v>
      </c>
      <c r="J178" s="44">
        <f t="shared" si="23"/>
        <v>35.410064888892734</v>
      </c>
      <c r="K178" s="44">
        <f t="shared" si="24"/>
        <v>0.73339497005216714</v>
      </c>
      <c r="V178" s="11">
        <v>44687</v>
      </c>
      <c r="W178">
        <v>1292.6327448472584</v>
      </c>
    </row>
    <row r="179" spans="1:23" x14ac:dyDescent="0.4">
      <c r="A179" s="44"/>
      <c r="B179" s="44"/>
      <c r="C179" s="44">
        <f t="shared" ref="C179:C242" si="28">C178+1</f>
        <v>175</v>
      </c>
      <c r="D179" s="44">
        <f t="shared" si="19"/>
        <v>51.290031104677894</v>
      </c>
      <c r="E179" s="44">
        <f t="shared" si="20"/>
        <v>1.1671020370069769</v>
      </c>
      <c r="F179" s="46">
        <f t="shared" si="25"/>
        <v>43869</v>
      </c>
      <c r="G179" s="44">
        <f t="shared" si="21"/>
        <v>25.469852602047656</v>
      </c>
      <c r="H179" s="44">
        <f t="shared" si="22"/>
        <v>0.47557553581586731</v>
      </c>
      <c r="I179" s="44">
        <f t="shared" si="26"/>
        <v>43811</v>
      </c>
      <c r="J179" s="44">
        <f t="shared" si="23"/>
        <v>36.143459858944901</v>
      </c>
      <c r="K179" s="44">
        <f t="shared" si="24"/>
        <v>0.74858460424222528</v>
      </c>
      <c r="V179" s="11">
        <v>44688</v>
      </c>
      <c r="W179">
        <v>1313.5858241688402</v>
      </c>
    </row>
    <row r="180" spans="1:23" x14ac:dyDescent="0.4">
      <c r="A180" s="44"/>
      <c r="B180" s="44"/>
      <c r="C180" s="44">
        <f t="shared" si="28"/>
        <v>176</v>
      </c>
      <c r="D180" s="44">
        <f t="shared" si="19"/>
        <v>52.457133141684871</v>
      </c>
      <c r="E180" s="44">
        <f t="shared" si="20"/>
        <v>1.1936592824499428</v>
      </c>
      <c r="F180" s="46">
        <f t="shared" si="25"/>
        <v>43870</v>
      </c>
      <c r="G180" s="44">
        <f t="shared" si="21"/>
        <v>25.945428137863523</v>
      </c>
      <c r="H180" s="44">
        <f t="shared" si="22"/>
        <v>0.48445548478741784</v>
      </c>
      <c r="I180" s="44">
        <f t="shared" si="26"/>
        <v>43812</v>
      </c>
      <c r="J180" s="44">
        <f t="shared" si="23"/>
        <v>36.892044463187126</v>
      </c>
      <c r="K180" s="44">
        <f t="shared" si="24"/>
        <v>0.76408883431324881</v>
      </c>
      <c r="V180" s="11">
        <v>44689</v>
      </c>
      <c r="W180">
        <v>1334.8693303541077</v>
      </c>
    </row>
    <row r="181" spans="1:23" x14ac:dyDescent="0.4">
      <c r="A181" s="44"/>
      <c r="B181" s="44"/>
      <c r="C181" s="44">
        <f t="shared" si="28"/>
        <v>177</v>
      </c>
      <c r="D181" s="44">
        <f t="shared" si="19"/>
        <v>53.650792424134814</v>
      </c>
      <c r="E181" s="44">
        <f t="shared" si="20"/>
        <v>1.2208208296557146</v>
      </c>
      <c r="F181" s="46">
        <f t="shared" si="25"/>
        <v>43871</v>
      </c>
      <c r="G181" s="44">
        <f t="shared" si="21"/>
        <v>26.429883622650941</v>
      </c>
      <c r="H181" s="44">
        <f t="shared" si="22"/>
        <v>0.49350123858791406</v>
      </c>
      <c r="I181" s="44">
        <f t="shared" si="26"/>
        <v>43813</v>
      </c>
      <c r="J181" s="44">
        <f t="shared" si="23"/>
        <v>37.656133297500375</v>
      </c>
      <c r="K181" s="44">
        <f t="shared" si="24"/>
        <v>0.77991417581891653</v>
      </c>
      <c r="V181" s="11">
        <v>44690</v>
      </c>
      <c r="W181">
        <v>1356.4881692475756</v>
      </c>
    </row>
    <row r="182" spans="1:23" x14ac:dyDescent="0.4">
      <c r="A182" s="44"/>
      <c r="B182" s="44"/>
      <c r="C182" s="44">
        <f t="shared" si="28"/>
        <v>178</v>
      </c>
      <c r="D182" s="44">
        <f t="shared" si="19"/>
        <v>54.871613253790528</v>
      </c>
      <c r="E182" s="44">
        <f t="shared" si="20"/>
        <v>1.2486004291051316</v>
      </c>
      <c r="F182" s="46">
        <f t="shared" si="25"/>
        <v>43872</v>
      </c>
      <c r="G182" s="44">
        <f t="shared" si="21"/>
        <v>26.923384861238855</v>
      </c>
      <c r="H182" s="44">
        <f t="shared" si="22"/>
        <v>0.50271589303434183</v>
      </c>
      <c r="I182" s="44">
        <f t="shared" si="26"/>
        <v>43814</v>
      </c>
      <c r="J182" s="44">
        <f t="shared" si="23"/>
        <v>38.436047473319292</v>
      </c>
      <c r="K182" s="44">
        <f t="shared" si="24"/>
        <v>0.7960672792511545</v>
      </c>
      <c r="V182" s="11">
        <v>44691</v>
      </c>
      <c r="W182">
        <v>1378.4473093639535</v>
      </c>
    </row>
    <row r="183" spans="1:23" x14ac:dyDescent="0.4">
      <c r="A183" s="44"/>
      <c r="B183" s="44"/>
      <c r="C183" s="44">
        <f t="shared" si="28"/>
        <v>179</v>
      </c>
      <c r="D183" s="44">
        <f t="shared" si="19"/>
        <v>56.12021368289566</v>
      </c>
      <c r="E183" s="44">
        <f t="shared" si="20"/>
        <v>1.2770121441520956</v>
      </c>
      <c r="F183" s="46">
        <f t="shared" si="25"/>
        <v>43873</v>
      </c>
      <c r="G183" s="44">
        <f t="shared" si="21"/>
        <v>27.426100754273197</v>
      </c>
      <c r="H183" s="44">
        <f t="shared" si="22"/>
        <v>0.51210260174480737</v>
      </c>
      <c r="I183" s="44">
        <f t="shared" si="26"/>
        <v>43815</v>
      </c>
      <c r="J183" s="44">
        <f t="shared" si="23"/>
        <v>39.232114752570446</v>
      </c>
      <c r="K183" s="44">
        <f t="shared" si="24"/>
        <v>0.81255493283426006</v>
      </c>
      <c r="V183" s="11">
        <v>44692</v>
      </c>
      <c r="W183">
        <v>1400.7517823402595</v>
      </c>
    </row>
    <row r="184" spans="1:23" x14ac:dyDescent="0.4">
      <c r="A184" s="44"/>
      <c r="B184" s="44"/>
      <c r="C184" s="44">
        <f t="shared" si="28"/>
        <v>180</v>
      </c>
      <c r="D184" s="44">
        <f t="shared" si="19"/>
        <v>57.397225827047755</v>
      </c>
      <c r="E184" s="44">
        <f t="shared" si="20"/>
        <v>1.3060703581419872</v>
      </c>
      <c r="F184" s="46">
        <f t="shared" si="25"/>
        <v>43874</v>
      </c>
      <c r="G184" s="44">
        <f t="shared" si="21"/>
        <v>27.938203356018004</v>
      </c>
      <c r="H184" s="44">
        <f t="shared" si="22"/>
        <v>0.52166457721760295</v>
      </c>
      <c r="I184" s="44">
        <f t="shared" si="26"/>
        <v>43816</v>
      </c>
      <c r="J184" s="44">
        <f t="shared" si="23"/>
        <v>40.044669685404706</v>
      </c>
      <c r="K184" s="44">
        <f t="shared" si="24"/>
        <v>0.82938406537743248</v>
      </c>
      <c r="V184" s="11">
        <v>44693</v>
      </c>
      <c r="W184">
        <v>1423.406683376772</v>
      </c>
    </row>
    <row r="185" spans="1:23" x14ac:dyDescent="0.4">
      <c r="A185" s="44"/>
      <c r="B185" s="44"/>
      <c r="C185" s="44">
        <f t="shared" si="28"/>
        <v>181</v>
      </c>
      <c r="D185" s="44">
        <f t="shared" si="19"/>
        <v>58.703296185189743</v>
      </c>
      <c r="E185" s="44">
        <f t="shared" si="20"/>
        <v>1.335789781692327</v>
      </c>
      <c r="F185" s="46">
        <f t="shared" si="25"/>
        <v>43875</v>
      </c>
      <c r="G185" s="44">
        <f t="shared" si="21"/>
        <v>28.459867933235607</v>
      </c>
      <c r="H185" s="44">
        <f t="shared" si="22"/>
        <v>0.53140509193039875</v>
      </c>
      <c r="I185" s="44">
        <f t="shared" si="26"/>
        <v>43817</v>
      </c>
      <c r="J185" s="44">
        <f t="shared" si="23"/>
        <v>40.874053750782139</v>
      </c>
      <c r="K185" s="44">
        <f t="shared" si="24"/>
        <v>0.84656174918583105</v>
      </c>
      <c r="V185" s="11">
        <v>44694</v>
      </c>
      <c r="W185">
        <v>1446.4171716656274</v>
      </c>
    </row>
    <row r="186" spans="1:23" x14ac:dyDescent="0.4">
      <c r="A186" s="44"/>
      <c r="B186" s="44"/>
      <c r="C186" s="44">
        <f t="shared" si="28"/>
        <v>182</v>
      </c>
      <c r="D186" s="44">
        <f t="shared" si="19"/>
        <v>60.03908596688207</v>
      </c>
      <c r="E186" s="44">
        <f t="shared" si="20"/>
        <v>1.3661854601387233</v>
      </c>
      <c r="F186" s="46">
        <f t="shared" si="25"/>
        <v>43876</v>
      </c>
      <c r="G186" s="44">
        <f t="shared" si="21"/>
        <v>28.991273025166006</v>
      </c>
      <c r="H186" s="44">
        <f t="shared" si="22"/>
        <v>0.54132747946014348</v>
      </c>
      <c r="I186" s="44">
        <f t="shared" si="26"/>
        <v>43818</v>
      </c>
      <c r="J186" s="44">
        <f t="shared" si="23"/>
        <v>41.72061549996797</v>
      </c>
      <c r="K186" s="44">
        <f t="shared" si="24"/>
        <v>0.86409520303231346</v>
      </c>
      <c r="V186" s="11">
        <v>44695</v>
      </c>
      <c r="W186">
        <v>1469.788470810221</v>
      </c>
    </row>
    <row r="187" spans="1:23" x14ac:dyDescent="0.4">
      <c r="A187" s="44"/>
      <c r="B187" s="44"/>
      <c r="C187" s="44">
        <f t="shared" si="28"/>
        <v>183</v>
      </c>
      <c r="D187" s="44">
        <f t="shared" si="19"/>
        <v>61.405271427020793</v>
      </c>
      <c r="E187" s="44">
        <f t="shared" si="20"/>
        <v>1.3972727811504058</v>
      </c>
      <c r="F187" s="46">
        <f t="shared" si="25"/>
        <v>43877</v>
      </c>
      <c r="G187" s="44">
        <f t="shared" si="21"/>
        <v>29.532600504626149</v>
      </c>
      <c r="H187" s="44">
        <f t="shared" si="22"/>
        <v>0.55143513562359558</v>
      </c>
      <c r="I187" s="44">
        <f t="shared" si="26"/>
        <v>43819</v>
      </c>
      <c r="J187" s="44">
        <f t="shared" si="23"/>
        <v>42.584710703000283</v>
      </c>
      <c r="K187" s="44">
        <f t="shared" si="24"/>
        <v>0.88199179519061488</v>
      </c>
      <c r="V187" s="11">
        <v>44696</v>
      </c>
      <c r="W187">
        <v>1493.5258692316129</v>
      </c>
    </row>
    <row r="188" spans="1:23" x14ac:dyDescent="0.4">
      <c r="A188" s="44"/>
      <c r="B188" s="44"/>
      <c r="C188" s="44">
        <f t="shared" si="28"/>
        <v>184</v>
      </c>
      <c r="D188" s="44">
        <f t="shared" si="19"/>
        <v>62.802544208171199</v>
      </c>
      <c r="E188" s="44">
        <f t="shared" si="20"/>
        <v>1.4290674825190024</v>
      </c>
      <c r="F188" s="46">
        <f t="shared" si="25"/>
        <v>43878</v>
      </c>
      <c r="G188" s="44">
        <f t="shared" si="21"/>
        <v>30.084035640249745</v>
      </c>
      <c r="H188" s="44">
        <f t="shared" si="22"/>
        <v>0.5617315196393271</v>
      </c>
      <c r="I188" s="44">
        <f t="shared" si="26"/>
        <v>43820</v>
      </c>
      <c r="J188" s="44">
        <f t="shared" si="23"/>
        <v>43.466702498190898</v>
      </c>
      <c r="K188" s="44">
        <f t="shared" si="24"/>
        <v>0.90025904653103339</v>
      </c>
      <c r="V188" s="11">
        <v>44697</v>
      </c>
      <c r="W188">
        <v>1517.6347205599886</v>
      </c>
    </row>
    <row r="189" spans="1:23" x14ac:dyDescent="0.4">
      <c r="A189" s="44"/>
      <c r="B189" s="44"/>
      <c r="C189" s="44">
        <f t="shared" si="28"/>
        <v>185</v>
      </c>
      <c r="D189" s="44">
        <f t="shared" si="19"/>
        <v>64.231611690690201</v>
      </c>
      <c r="E189" s="44">
        <f t="shared" si="20"/>
        <v>1.4615856601243848</v>
      </c>
      <c r="F189" s="46">
        <f t="shared" si="25"/>
        <v>43879</v>
      </c>
      <c r="G189" s="44">
        <f t="shared" si="21"/>
        <v>30.645767159889072</v>
      </c>
      <c r="H189" s="44">
        <f t="shared" si="22"/>
        <v>0.57222015531135284</v>
      </c>
      <c r="I189" s="44">
        <f t="shared" si="26"/>
        <v>43821</v>
      </c>
      <c r="J189" s="44">
        <f t="shared" si="23"/>
        <v>44.366961544721931</v>
      </c>
      <c r="K189" s="44">
        <f t="shared" si="24"/>
        <v>0.91890463368074649</v>
      </c>
      <c r="V189" s="11">
        <v>44698</v>
      </c>
      <c r="W189">
        <v>1542.1204440152796</v>
      </c>
    </row>
    <row r="190" spans="1:23" x14ac:dyDescent="0.4">
      <c r="A190" s="44"/>
      <c r="B190" s="44"/>
      <c r="C190" s="44">
        <f t="shared" si="28"/>
        <v>186</v>
      </c>
      <c r="D190" s="44">
        <f t="shared" si="19"/>
        <v>65.693197350814586</v>
      </c>
      <c r="E190" s="44">
        <f t="shared" si="20"/>
        <v>1.4948437760818223</v>
      </c>
      <c r="F190" s="46">
        <f t="shared" si="25"/>
        <v>43880</v>
      </c>
      <c r="G190" s="44">
        <f t="shared" si="21"/>
        <v>31.217987315200425</v>
      </c>
      <c r="H190" s="44">
        <f t="shared" si="22"/>
        <v>0.58290463223491074</v>
      </c>
      <c r="I190" s="44">
        <f t="shared" si="26"/>
        <v>43822</v>
      </c>
      <c r="J190" s="44">
        <f t="shared" si="23"/>
        <v>45.285866178402678</v>
      </c>
      <c r="K190" s="44">
        <f t="shared" si="24"/>
        <v>0.93793639224900005</v>
      </c>
      <c r="V190" s="11">
        <v>44699</v>
      </c>
      <c r="W190">
        <v>1566.988524772285</v>
      </c>
    </row>
    <row r="191" spans="1:23" x14ac:dyDescent="0.4">
      <c r="A191" s="44"/>
      <c r="B191" s="44"/>
      <c r="C191" s="44">
        <f t="shared" si="28"/>
        <v>187</v>
      </c>
      <c r="D191" s="44">
        <f t="shared" si="19"/>
        <v>67.188041126896408</v>
      </c>
      <c r="E191" s="44">
        <f t="shared" si="20"/>
        <v>1.5288586670744877</v>
      </c>
      <c r="F191" s="46">
        <f t="shared" si="25"/>
        <v>43881</v>
      </c>
      <c r="G191" s="44">
        <f t="shared" si="21"/>
        <v>31.800891947435336</v>
      </c>
      <c r="H191" s="44">
        <f t="shared" si="22"/>
        <v>0.59378860702465275</v>
      </c>
      <c r="I191" s="44">
        <f t="shared" si="26"/>
        <v>43823</v>
      </c>
      <c r="J191" s="44">
        <f t="shared" si="23"/>
        <v>46.223802570651678</v>
      </c>
      <c r="K191" s="44">
        <f t="shared" si="24"/>
        <v>0.95736232011951472</v>
      </c>
      <c r="V191" s="11">
        <v>44700</v>
      </c>
      <c r="W191">
        <v>1592.2445143081859</v>
      </c>
    </row>
    <row r="192" spans="1:23" x14ac:dyDescent="0.4">
      <c r="A192" s="44"/>
      <c r="B192" s="44"/>
      <c r="C192" s="44">
        <f t="shared" si="28"/>
        <v>188</v>
      </c>
      <c r="D192" s="44">
        <f t="shared" si="19"/>
        <v>68.716899793970896</v>
      </c>
      <c r="E192" s="44">
        <f t="shared" si="20"/>
        <v>1.5636475528753522</v>
      </c>
      <c r="F192" s="46">
        <f t="shared" si="25"/>
        <v>43882</v>
      </c>
      <c r="G192" s="44">
        <f t="shared" si="21"/>
        <v>32.394680554459988</v>
      </c>
      <c r="H192" s="44">
        <f t="shared" si="22"/>
        <v>0.60487580456580048</v>
      </c>
      <c r="I192" s="44">
        <f t="shared" si="26"/>
        <v>43824</v>
      </c>
      <c r="J192" s="44">
        <f t="shared" si="23"/>
        <v>47.181164890771193</v>
      </c>
      <c r="K192" s="44">
        <f t="shared" si="24"/>
        <v>0.97719058081086274</v>
      </c>
      <c r="V192" s="11">
        <v>44701</v>
      </c>
      <c r="W192">
        <v>1617.894030737647</v>
      </c>
    </row>
    <row r="193" spans="1:23" x14ac:dyDescent="0.4">
      <c r="A193" s="44"/>
      <c r="B193" s="44"/>
      <c r="C193" s="44">
        <f t="shared" si="28"/>
        <v>189</v>
      </c>
      <c r="D193" s="44">
        <f t="shared" si="19"/>
        <v>70.280547346846248</v>
      </c>
      <c r="E193" s="44">
        <f t="shared" si="20"/>
        <v>1.5992280450632279</v>
      </c>
      <c r="F193" s="46">
        <f t="shared" si="25"/>
        <v>43883</v>
      </c>
      <c r="G193" s="44">
        <f t="shared" si="21"/>
        <v>32.999556359025789</v>
      </c>
      <c r="H193" s="44">
        <f t="shared" si="22"/>
        <v>0.61617001928875936</v>
      </c>
      <c r="I193" s="44">
        <f t="shared" si="26"/>
        <v>43825</v>
      </c>
      <c r="J193" s="44">
        <f t="shared" si="23"/>
        <v>48.158355471582055</v>
      </c>
      <c r="K193" s="44">
        <f t="shared" si="24"/>
        <v>0.99742950690630749</v>
      </c>
      <c r="V193" s="11">
        <v>44702</v>
      </c>
      <c r="W193">
        <v>1643.9427591287385</v>
      </c>
    </row>
    <row r="194" spans="1:23" x14ac:dyDescent="0.4">
      <c r="A194" s="44"/>
      <c r="B194" s="44"/>
      <c r="C194" s="44">
        <f t="shared" si="28"/>
        <v>190</v>
      </c>
      <c r="D194" s="44">
        <f t="shared" si="19"/>
        <v>71.879775391909476</v>
      </c>
      <c r="E194" s="44">
        <f t="shared" si="20"/>
        <v>1.6356181559367542</v>
      </c>
      <c r="F194" s="46">
        <f t="shared" si="25"/>
        <v>43884</v>
      </c>
      <c r="G194" s="44">
        <f t="shared" si="21"/>
        <v>33.615726378314548</v>
      </c>
      <c r="H194" s="44">
        <f t="shared" si="22"/>
        <v>0.62767511646729446</v>
      </c>
      <c r="I194" s="44">
        <f t="shared" si="26"/>
        <v>43826</v>
      </c>
      <c r="J194" s="44">
        <f t="shared" si="23"/>
        <v>49.155784978488363</v>
      </c>
      <c r="K194" s="44">
        <f t="shared" si="24"/>
        <v>1.018087603555081</v>
      </c>
      <c r="V194" s="11">
        <v>44703</v>
      </c>
      <c r="W194">
        <v>1670.3964517998102</v>
      </c>
    </row>
    <row r="195" spans="1:23" x14ac:dyDescent="0.4">
      <c r="A195" s="44"/>
      <c r="B195" s="44"/>
      <c r="C195" s="44">
        <f t="shared" si="28"/>
        <v>191</v>
      </c>
      <c r="D195" s="44">
        <f t="shared" si="19"/>
        <v>73.51539354784623</v>
      </c>
      <c r="E195" s="44">
        <f t="shared" si="20"/>
        <v>1.6728363076314139</v>
      </c>
      <c r="F195" s="46">
        <f t="shared" si="25"/>
        <v>43885</v>
      </c>
      <c r="G195" s="44">
        <f t="shared" si="21"/>
        <v>34.243401494781843</v>
      </c>
      <c r="H195" s="44">
        <f t="shared" si="22"/>
        <v>0.63939503354117022</v>
      </c>
      <c r="I195" s="44">
        <f t="shared" si="26"/>
        <v>43827</v>
      </c>
      <c r="J195" s="44">
        <f t="shared" si="23"/>
        <v>50.173872582043444</v>
      </c>
      <c r="K195" s="44">
        <f t="shared" si="24"/>
        <v>1.0391735520454546</v>
      </c>
      <c r="V195" s="11">
        <v>44704</v>
      </c>
      <c r="W195">
        <v>1697.2609286004299</v>
      </c>
    </row>
    <row r="196" spans="1:23" x14ac:dyDescent="0.4">
      <c r="A196" s="44"/>
      <c r="B196" s="44"/>
      <c r="C196" s="44">
        <f t="shared" si="28"/>
        <v>192</v>
      </c>
      <c r="D196" s="44">
        <f t="shared" ref="D196:D259" si="29">$D$1/(($D$1-1)*EXP(-$E$1*$C196)+1)</f>
        <v>75.188229855477644</v>
      </c>
      <c r="E196" s="44">
        <f t="shared" si="20"/>
        <v>1.7109013414434884</v>
      </c>
      <c r="F196" s="46">
        <f t="shared" si="25"/>
        <v>43886</v>
      </c>
      <c r="G196" s="44">
        <f t="shared" si="21"/>
        <v>34.882796528323013</v>
      </c>
      <c r="H196" s="44">
        <f t="shared" si="22"/>
        <v>0.65133378146339993</v>
      </c>
      <c r="I196" s="44">
        <f t="shared" si="26"/>
        <v>43828</v>
      </c>
      <c r="J196" s="44">
        <f t="shared" si="23"/>
        <v>51.213046134088898</v>
      </c>
      <c r="K196" s="44">
        <f t="shared" si="24"/>
        <v>1.0606962134526441</v>
      </c>
      <c r="V196" s="11">
        <v>44705</v>
      </c>
      <c r="W196">
        <v>1724.5420771711069</v>
      </c>
    </row>
    <row r="197" spans="1:23" x14ac:dyDescent="0.4">
      <c r="A197" s="44"/>
      <c r="B197" s="44"/>
      <c r="C197" s="44">
        <f t="shared" si="28"/>
        <v>193</v>
      </c>
      <c r="D197" s="44">
        <f t="shared" si="29"/>
        <v>76.899131196921132</v>
      </c>
      <c r="E197" s="44">
        <f t="shared" ref="E197:E260" si="30">D198-D197</f>
        <v>1.749832527367289</v>
      </c>
      <c r="F197" s="46">
        <f t="shared" si="25"/>
        <v>43887</v>
      </c>
      <c r="G197" s="44">
        <f t="shared" ref="G197:G260" si="31">$G$1/(($G$1-1)*EXP(-$H$1*$C197)+1)</f>
        <v>35.534130309786413</v>
      </c>
      <c r="H197" s="44">
        <f t="shared" ref="H197:H260" si="32">G198-G197</f>
        <v>0.66349544607243871</v>
      </c>
      <c r="I197" s="44">
        <f t="shared" si="26"/>
        <v>43829</v>
      </c>
      <c r="J197" s="44">
        <f t="shared" ref="J197:J260" si="33">$J$1/(($J$1-1)*EXP(-$K$1*$C197)+1)</f>
        <v>52.273742347541543</v>
      </c>
      <c r="K197" s="44">
        <f t="shared" ref="K197:K260" si="34">J198-J197</f>
        <v>1.0826646323613787</v>
      </c>
      <c r="V197" s="11">
        <v>44706</v>
      </c>
      <c r="W197">
        <v>1752.2458531800949</v>
      </c>
    </row>
    <row r="198" spans="1:23" x14ac:dyDescent="0.4">
      <c r="A198" s="44"/>
      <c r="B198" s="44"/>
      <c r="C198" s="44">
        <f t="shared" si="28"/>
        <v>194</v>
      </c>
      <c r="D198" s="44">
        <f t="shared" si="29"/>
        <v>78.648963724288421</v>
      </c>
      <c r="E198" s="44">
        <f t="shared" si="30"/>
        <v>1.7896495738474982</v>
      </c>
      <c r="F198" s="46">
        <f t="shared" si="25"/>
        <v>43888</v>
      </c>
      <c r="G198" s="44">
        <f t="shared" si="31"/>
        <v>36.197625755858851</v>
      </c>
      <c r="H198" s="44">
        <f t="shared" si="32"/>
        <v>0.67588418949044637</v>
      </c>
      <c r="I198" s="44">
        <f t="shared" si="26"/>
        <v>43830</v>
      </c>
      <c r="J198" s="44">
        <f t="shared" si="33"/>
        <v>53.356406979902921</v>
      </c>
      <c r="K198" s="44">
        <f t="shared" si="34"/>
        <v>1.1050880406662884</v>
      </c>
      <c r="V198" s="11">
        <v>44707</v>
      </c>
      <c r="W198">
        <v>1780.3782805436495</v>
      </c>
    </row>
    <row r="199" spans="1:23" x14ac:dyDescent="0.4">
      <c r="C199">
        <f t="shared" si="28"/>
        <v>195</v>
      </c>
      <c r="D199">
        <f t="shared" si="29"/>
        <v>80.43861329813592</v>
      </c>
      <c r="E199">
        <f t="shared" si="30"/>
        <v>1.8303726377550475</v>
      </c>
      <c r="F199" s="11">
        <f t="shared" si="25"/>
        <v>43889</v>
      </c>
      <c r="G199">
        <f t="shared" si="31"/>
        <v>36.873509945349298</v>
      </c>
      <c r="H199">
        <f t="shared" si="32"/>
        <v>0.68850425154712269</v>
      </c>
      <c r="I199">
        <f t="shared" si="26"/>
        <v>43831</v>
      </c>
      <c r="J199">
        <f t="shared" si="33"/>
        <v>54.46149502056921</v>
      </c>
      <c r="K199">
        <f t="shared" si="34"/>
        <v>1.1279758614504587</v>
      </c>
      <c r="V199" s="11">
        <v>44708</v>
      </c>
      <c r="W199">
        <v>1808.9454516173137</v>
      </c>
    </row>
    <row r="200" spans="1:23" x14ac:dyDescent="0.4">
      <c r="C200">
        <f t="shared" si="28"/>
        <v>196</v>
      </c>
      <c r="D200">
        <f t="shared" si="29"/>
        <v>82.268985935890967</v>
      </c>
      <c r="E200">
        <f t="shared" si="30"/>
        <v>1.8720223345888485</v>
      </c>
      <c r="F200" s="11">
        <f t="shared" ref="F200:F263" si="35">F201-1</f>
        <v>43890</v>
      </c>
      <c r="G200">
        <f t="shared" si="31"/>
        <v>37.562014196896421</v>
      </c>
      <c r="H200">
        <f t="shared" si="32"/>
        <v>0.70135995123052197</v>
      </c>
      <c r="I200">
        <f t="shared" ref="I200:I263" si="36">I201-1</f>
        <v>43832</v>
      </c>
      <c r="J200">
        <f t="shared" si="33"/>
        <v>55.589470882019668</v>
      </c>
      <c r="K200">
        <f t="shared" si="34"/>
        <v>1.1513377129445601</v>
      </c>
      <c r="V200" s="11">
        <v>44709</v>
      </c>
      <c r="W200">
        <v>1837.9535273681104</v>
      </c>
    </row>
    <row r="201" spans="1:23" x14ac:dyDescent="0.4">
      <c r="C201">
        <f t="shared" si="28"/>
        <v>197</v>
      </c>
      <c r="D201">
        <f t="shared" si="29"/>
        <v>84.141008270479816</v>
      </c>
      <c r="E201">
        <f t="shared" si="30"/>
        <v>1.9146197489101269</v>
      </c>
      <c r="F201" s="11">
        <f t="shared" si="35"/>
        <v>43891</v>
      </c>
      <c r="G201">
        <f t="shared" si="31"/>
        <v>38.263374148126942</v>
      </c>
      <c r="H201">
        <f t="shared" si="32"/>
        <v>0.71445568816468352</v>
      </c>
      <c r="I201">
        <f t="shared" si="36"/>
        <v>43833</v>
      </c>
      <c r="J201">
        <f t="shared" si="33"/>
        <v>56.740808594964228</v>
      </c>
      <c r="K201">
        <f t="shared" si="34"/>
        <v>1.1751834125677334</v>
      </c>
      <c r="V201" s="11">
        <v>44710</v>
      </c>
      <c r="W201">
        <v>1867.4087375203817</v>
      </c>
    </row>
    <row r="202" spans="1:23" x14ac:dyDescent="0.4">
      <c r="C202">
        <f t="shared" si="28"/>
        <v>198</v>
      </c>
      <c r="D202">
        <f t="shared" si="29"/>
        <v>86.055628019389943</v>
      </c>
      <c r="E202">
        <f t="shared" si="30"/>
        <v>1.9581864450139363</v>
      </c>
      <c r="F202" s="11">
        <f t="shared" si="35"/>
        <v>43892</v>
      </c>
      <c r="G202">
        <f t="shared" si="31"/>
        <v>38.977829836291626</v>
      </c>
      <c r="H202">
        <f t="shared" si="32"/>
        <v>0.72779594411504434</v>
      </c>
      <c r="I202">
        <f t="shared" si="36"/>
        <v>43834</v>
      </c>
      <c r="J202">
        <f t="shared" si="33"/>
        <v>57.915992007531962</v>
      </c>
      <c r="K202">
        <f t="shared" si="34"/>
        <v>1.1995229810523611</v>
      </c>
      <c r="V202" s="11">
        <v>44711</v>
      </c>
      <c r="W202">
        <v>1897.3173806731211</v>
      </c>
    </row>
    <row r="203" spans="1:23" x14ac:dyDescent="0.4">
      <c r="C203">
        <f t="shared" si="28"/>
        <v>199</v>
      </c>
      <c r="D203">
        <f t="shared" si="29"/>
        <v>88.013814464403879</v>
      </c>
      <c r="E203">
        <f t="shared" si="30"/>
        <v>2.00274447784318</v>
      </c>
      <c r="F203" s="11">
        <f t="shared" si="35"/>
        <v>43893</v>
      </c>
      <c r="G203">
        <f t="shared" si="31"/>
        <v>39.70562578040667</v>
      </c>
      <c r="H203">
        <f t="shared" si="32"/>
        <v>0.74138528452175478</v>
      </c>
      <c r="I203">
        <f t="shared" si="36"/>
        <v>43835</v>
      </c>
      <c r="J203">
        <f t="shared" si="33"/>
        <v>59.115514988584323</v>
      </c>
      <c r="K203">
        <f t="shared" si="34"/>
        <v>1.2243666466541185</v>
      </c>
      <c r="V203" s="11">
        <v>44712</v>
      </c>
      <c r="W203">
        <v>1927.685824394066</v>
      </c>
    </row>
    <row r="204" spans="1:23" x14ac:dyDescent="0.4">
      <c r="C204">
        <f t="shared" si="28"/>
        <v>200</v>
      </c>
      <c r="D204">
        <f t="shared" si="29"/>
        <v>90.016558942247059</v>
      </c>
      <c r="E204">
        <f t="shared" si="30"/>
        <v>2.0483164041513646</v>
      </c>
      <c r="F204" s="11">
        <f t="shared" si="35"/>
        <v>43894</v>
      </c>
      <c r="G204">
        <f t="shared" si="31"/>
        <v>40.447011064928425</v>
      </c>
      <c r="H204">
        <f t="shared" si="32"/>
        <v>0.7552283600617713</v>
      </c>
      <c r="I204">
        <f t="shared" si="36"/>
        <v>43836</v>
      </c>
      <c r="J204">
        <f t="shared" si="33"/>
        <v>60.339881635238442</v>
      </c>
      <c r="K204">
        <f t="shared" si="34"/>
        <v>1.249724849449116</v>
      </c>
      <c r="V204" s="11">
        <v>44713</v>
      </c>
      <c r="W204">
        <v>1958.5205052834062</v>
      </c>
    </row>
    <row r="205" spans="1:23" x14ac:dyDescent="0.4">
      <c r="C205">
        <f t="shared" si="28"/>
        <v>201</v>
      </c>
      <c r="D205">
        <f t="shared" si="29"/>
        <v>92.064875346398424</v>
      </c>
      <c r="E205">
        <f t="shared" si="30"/>
        <v>2.0949252939188341</v>
      </c>
      <c r="F205" s="11">
        <f t="shared" si="35"/>
        <v>43895</v>
      </c>
      <c r="G205">
        <f t="shared" si="31"/>
        <v>41.202239424990196</v>
      </c>
      <c r="H205">
        <f t="shared" si="32"/>
        <v>0.76932990824003866</v>
      </c>
      <c r="I205">
        <f t="shared" si="36"/>
        <v>43837</v>
      </c>
      <c r="J205">
        <f t="shared" si="33"/>
        <v>61.589606484687557</v>
      </c>
      <c r="K205">
        <f t="shared" si="34"/>
        <v>1.2756082457203348</v>
      </c>
      <c r="V205" s="11">
        <v>44714</v>
      </c>
      <c r="W205">
        <v>1989.8279290059581</v>
      </c>
    </row>
    <row r="206" spans="1:23" x14ac:dyDescent="0.4">
      <c r="C206">
        <f t="shared" si="28"/>
        <v>202</v>
      </c>
      <c r="D206">
        <f t="shared" si="29"/>
        <v>94.159800640317258</v>
      </c>
      <c r="E206">
        <f t="shared" si="30"/>
        <v>2.1425947420288907</v>
      </c>
      <c r="F206" s="11">
        <f t="shared" si="35"/>
        <v>43896</v>
      </c>
      <c r="G206">
        <f t="shared" si="31"/>
        <v>41.971569333230235</v>
      </c>
      <c r="H206">
        <f t="shared" si="32"/>
        <v>0.78369475501031616</v>
      </c>
      <c r="I206">
        <f t="shared" si="36"/>
        <v>43838</v>
      </c>
      <c r="J206">
        <f t="shared" si="33"/>
        <v>62.865214730407892</v>
      </c>
      <c r="K206">
        <f t="shared" si="34"/>
        <v>1.302027712434132</v>
      </c>
      <c r="V206" s="11">
        <v>44715</v>
      </c>
      <c r="W206">
        <v>2021.6146702958067</v>
      </c>
    </row>
    <row r="207" spans="1:23" x14ac:dyDescent="0.4">
      <c r="C207">
        <f t="shared" si="28"/>
        <v>203</v>
      </c>
      <c r="D207">
        <f t="shared" si="29"/>
        <v>96.302395382346148</v>
      </c>
      <c r="E207">
        <f t="shared" si="30"/>
        <v>2.191348880209361</v>
      </c>
      <c r="F207" s="11">
        <f t="shared" si="35"/>
        <v>43897</v>
      </c>
      <c r="G207">
        <f t="shared" si="31"/>
        <v>42.755264088240551</v>
      </c>
      <c r="H207">
        <f t="shared" si="32"/>
        <v>0.79832781642635808</v>
      </c>
      <c r="I207">
        <f t="shared" si="36"/>
        <v>43839</v>
      </c>
      <c r="J207">
        <f t="shared" si="33"/>
        <v>64.167242442842024</v>
      </c>
      <c r="K207">
        <f t="shared" si="34"/>
        <v>1.3289943518103513</v>
      </c>
      <c r="V207" s="11">
        <v>44716</v>
      </c>
      <c r="W207">
        <v>2053.8873729278712</v>
      </c>
    </row>
    <row r="208" spans="1:23" x14ac:dyDescent="0.4">
      <c r="C208">
        <f t="shared" si="28"/>
        <v>204</v>
      </c>
      <c r="D208">
        <f t="shared" si="29"/>
        <v>98.493744262555509</v>
      </c>
      <c r="E208">
        <f t="shared" si="30"/>
        <v>2.2412123892459732</v>
      </c>
      <c r="F208" s="11">
        <f t="shared" si="35"/>
        <v>43898</v>
      </c>
      <c r="G208">
        <f t="shared" si="31"/>
        <v>43.553591904666909</v>
      </c>
      <c r="H208">
        <f t="shared" si="32"/>
        <v>0.81323410032381815</v>
      </c>
      <c r="I208">
        <f t="shared" si="36"/>
        <v>43840</v>
      </c>
      <c r="J208">
        <f t="shared" si="33"/>
        <v>65.496236794652376</v>
      </c>
      <c r="K208">
        <f t="shared" si="34"/>
        <v>1.3565194959864613</v>
      </c>
      <c r="V208" s="11">
        <v>44717</v>
      </c>
      <c r="W208">
        <v>2086.6527496525669</v>
      </c>
    </row>
    <row r="209" spans="3:23" x14ac:dyDescent="0.4">
      <c r="C209">
        <f t="shared" si="28"/>
        <v>205</v>
      </c>
      <c r="D209">
        <f t="shared" si="29"/>
        <v>100.73495665180148</v>
      </c>
      <c r="E209">
        <f t="shared" si="30"/>
        <v>2.2922105114733142</v>
      </c>
      <c r="F209" s="11">
        <f t="shared" si="35"/>
        <v>43899</v>
      </c>
      <c r="G209">
        <f t="shared" si="31"/>
        <v>44.366826004990727</v>
      </c>
      <c r="H209">
        <f t="shared" si="32"/>
        <v>0.82841870803361672</v>
      </c>
      <c r="I209">
        <f t="shared" si="36"/>
        <v>43841</v>
      </c>
      <c r="J209">
        <f t="shared" si="33"/>
        <v>66.852756290638837</v>
      </c>
      <c r="K209">
        <f t="shared" si="34"/>
        <v>1.3846147117782976</v>
      </c>
      <c r="V209" s="11">
        <v>44718</v>
      </c>
      <c r="W209">
        <v>2119.917582100461</v>
      </c>
    </row>
    <row r="210" spans="3:23" x14ac:dyDescent="0.4">
      <c r="C210">
        <f t="shared" si="28"/>
        <v>206</v>
      </c>
      <c r="D210">
        <f t="shared" si="29"/>
        <v>103.0271671632748</v>
      </c>
      <c r="E210">
        <f t="shared" si="30"/>
        <v>2.344369063550019</v>
      </c>
      <c r="F210" s="11">
        <f t="shared" si="35"/>
        <v>43900</v>
      </c>
      <c r="G210">
        <f t="shared" si="31"/>
        <v>45.195244713024344</v>
      </c>
      <c r="H210">
        <f t="shared" si="32"/>
        <v>0.84388683612727533</v>
      </c>
      <c r="I210">
        <f t="shared" si="36"/>
        <v>43842</v>
      </c>
      <c r="J210">
        <f t="shared" si="33"/>
        <v>68.237371002417134</v>
      </c>
      <c r="K210">
        <f t="shared" si="34"/>
        <v>1.4132918055397283</v>
      </c>
      <c r="V210" s="11">
        <v>44719</v>
      </c>
      <c r="W210">
        <v>2153.6887206482643</v>
      </c>
    </row>
    <row r="211" spans="3:23" x14ac:dyDescent="0.4">
      <c r="C211">
        <f t="shared" si="28"/>
        <v>207</v>
      </c>
      <c r="D211">
        <f t="shared" si="29"/>
        <v>105.37153622682482</v>
      </c>
      <c r="E211">
        <f t="shared" si="30"/>
        <v>2.3977144495245142</v>
      </c>
      <c r="F211" s="11">
        <f t="shared" si="35"/>
        <v>43901</v>
      </c>
      <c r="G211">
        <f t="shared" si="31"/>
        <v>46.03913154915162</v>
      </c>
      <c r="H211">
        <f t="shared" si="32"/>
        <v>0.8596437781946733</v>
      </c>
      <c r="I211">
        <f t="shared" si="36"/>
        <v>43843</v>
      </c>
      <c r="J211">
        <f t="shared" si="33"/>
        <v>69.650662807956863</v>
      </c>
      <c r="K211">
        <f t="shared" si="34"/>
        <v>1.442562828122135</v>
      </c>
      <c r="V211" s="11">
        <v>44720</v>
      </c>
      <c r="W211">
        <v>2187.9730842449353</v>
      </c>
    </row>
    <row r="212" spans="3:23" x14ac:dyDescent="0.4">
      <c r="C212">
        <f t="shared" si="28"/>
        <v>208</v>
      </c>
      <c r="D212">
        <f t="shared" si="29"/>
        <v>107.76925067634933</v>
      </c>
      <c r="E212">
        <f t="shared" si="30"/>
        <v>2.4522736741977411</v>
      </c>
      <c r="F212" s="11">
        <f t="shared" si="35"/>
        <v>43902</v>
      </c>
      <c r="G212">
        <f t="shared" si="31"/>
        <v>46.898775327346293</v>
      </c>
      <c r="H212">
        <f t="shared" si="32"/>
        <v>0.87569492665530646</v>
      </c>
      <c r="I212">
        <f t="shared" si="36"/>
        <v>43844</v>
      </c>
      <c r="J212">
        <f t="shared" si="33"/>
        <v>71.093225636078998</v>
      </c>
      <c r="K212">
        <f t="shared" si="34"/>
        <v>1.4724400799376127</v>
      </c>
      <c r="V212" s="11">
        <v>44721</v>
      </c>
      <c r="W212">
        <v>2222.7776602026715</v>
      </c>
    </row>
    <row r="213" spans="3:23" x14ac:dyDescent="0.4">
      <c r="C213">
        <f t="shared" si="28"/>
        <v>209</v>
      </c>
      <c r="D213">
        <f t="shared" si="29"/>
        <v>110.22152435054707</v>
      </c>
      <c r="E213">
        <f t="shared" si="30"/>
        <v>2.5080743567902744</v>
      </c>
      <c r="F213" s="11">
        <f t="shared" si="35"/>
        <v>43903</v>
      </c>
      <c r="G213">
        <f t="shared" si="31"/>
        <v>47.774470254001599</v>
      </c>
      <c r="H213">
        <f t="shared" si="32"/>
        <v>0.89204577460292001</v>
      </c>
      <c r="I213">
        <f t="shared" si="36"/>
        <v>43845</v>
      </c>
      <c r="J213">
        <f t="shared" si="33"/>
        <v>72.565665716016611</v>
      </c>
      <c r="K213">
        <f t="shared" si="34"/>
        <v>1.5029361161261647</v>
      </c>
      <c r="V213" s="11">
        <v>44722</v>
      </c>
      <c r="W213">
        <v>2258.1095039452775</v>
      </c>
    </row>
    <row r="214" spans="3:23" x14ac:dyDescent="0.4">
      <c r="C214">
        <f t="shared" si="28"/>
        <v>210</v>
      </c>
      <c r="D214">
        <f t="shared" si="29"/>
        <v>112.72959870733735</v>
      </c>
      <c r="E214">
        <f t="shared" si="30"/>
        <v>2.5651447449196496</v>
      </c>
      <c r="F214" s="11">
        <f t="shared" si="35"/>
        <v>43904</v>
      </c>
      <c r="G214">
        <f t="shared" si="31"/>
        <v>48.666516028604519</v>
      </c>
      <c r="H214">
        <f t="shared" si="32"/>
        <v>0.90870191768497932</v>
      </c>
      <c r="I214">
        <f t="shared" si="36"/>
        <v>43846</v>
      </c>
      <c r="J214">
        <f t="shared" si="33"/>
        <v>74.068601832142775</v>
      </c>
      <c r="K214">
        <f t="shared" si="34"/>
        <v>1.5340637518300895</v>
      </c>
      <c r="V214" s="11">
        <v>44723</v>
      </c>
      <c r="W214">
        <v>2293.9757387114514</v>
      </c>
    </row>
    <row r="215" spans="3:23" x14ac:dyDescent="0.4">
      <c r="C215">
        <f t="shared" si="28"/>
        <v>211</v>
      </c>
      <c r="D215">
        <f t="shared" si="29"/>
        <v>115.29474345225699</v>
      </c>
      <c r="E215">
        <f t="shared" si="30"/>
        <v>2.6235137288962704</v>
      </c>
      <c r="F215" s="11">
        <f t="shared" si="35"/>
        <v>43905</v>
      </c>
      <c r="G215">
        <f t="shared" si="31"/>
        <v>49.575217946289499</v>
      </c>
      <c r="H215">
        <f t="shared" si="32"/>
        <v>0.92566905601692184</v>
      </c>
      <c r="I215">
        <f t="shared" si="36"/>
        <v>43847</v>
      </c>
      <c r="J215">
        <f t="shared" si="33"/>
        <v>75.602665583972865</v>
      </c>
      <c r="K215">
        <f t="shared" si="34"/>
        <v>1.5658360675780045</v>
      </c>
      <c r="V215" s="11">
        <v>44724</v>
      </c>
      <c r="W215">
        <v>2330.3835552192759</v>
      </c>
    </row>
    <row r="216" spans="3:23" x14ac:dyDescent="0.4">
      <c r="C216">
        <f t="shared" si="28"/>
        <v>212</v>
      </c>
      <c r="D216">
        <f t="shared" si="29"/>
        <v>117.91825718115327</v>
      </c>
      <c r="E216">
        <f t="shared" si="30"/>
        <v>2.6832108563436208</v>
      </c>
      <c r="F216" s="11">
        <f t="shared" si="35"/>
        <v>43906</v>
      </c>
      <c r="G216">
        <f t="shared" si="31"/>
        <v>50.50088700230642</v>
      </c>
      <c r="H216">
        <f t="shared" si="32"/>
        <v>0.94295299613231975</v>
      </c>
      <c r="I216">
        <f t="shared" si="36"/>
        <v>43848</v>
      </c>
      <c r="J216">
        <f t="shared" si="33"/>
        <v>77.168501651550869</v>
      </c>
      <c r="K216">
        <f t="shared" si="34"/>
        <v>1.5982664147792747</v>
      </c>
      <c r="V216" s="11">
        <v>44725</v>
      </c>
      <c r="W216">
        <v>2367.340211282135</v>
      </c>
    </row>
    <row r="217" spans="3:23" x14ac:dyDescent="0.4">
      <c r="C217">
        <f t="shared" si="28"/>
        <v>213</v>
      </c>
      <c r="D217">
        <f t="shared" si="29"/>
        <v>120.60146803749689</v>
      </c>
      <c r="E217">
        <f t="shared" si="30"/>
        <v>2.7442663471519921</v>
      </c>
      <c r="F217" s="11">
        <f t="shared" si="35"/>
        <v>43907</v>
      </c>
      <c r="G217">
        <f t="shared" si="31"/>
        <v>51.44383999843874</v>
      </c>
      <c r="H217">
        <f t="shared" si="32"/>
        <v>0.96055965296923063</v>
      </c>
      <c r="I217">
        <f t="shared" si="36"/>
        <v>43849</v>
      </c>
      <c r="J217">
        <f t="shared" si="33"/>
        <v>78.766768066330144</v>
      </c>
      <c r="K217">
        <f t="shared" si="34"/>
        <v>1.631368421333292</v>
      </c>
      <c r="V217" s="11">
        <v>44726</v>
      </c>
      <c r="W217">
        <v>2404.853031375329</v>
      </c>
    </row>
    <row r="218" spans="3:23" x14ac:dyDescent="0.4">
      <c r="C218">
        <f t="shared" si="28"/>
        <v>214</v>
      </c>
      <c r="D218">
        <f t="shared" si="29"/>
        <v>123.34573438464888</v>
      </c>
      <c r="E218">
        <f t="shared" si="30"/>
        <v>2.8067111087712817</v>
      </c>
      <c r="F218" s="11">
        <f t="shared" si="35"/>
        <v>43908</v>
      </c>
      <c r="G218">
        <f t="shared" si="31"/>
        <v>52.404399651407971</v>
      </c>
      <c r="H218">
        <f t="shared" si="32"/>
        <v>0.9784950518939155</v>
      </c>
      <c r="I218">
        <f t="shared" si="36"/>
        <v>43850</v>
      </c>
      <c r="J218">
        <f t="shared" si="33"/>
        <v>80.398136487663436</v>
      </c>
      <c r="K218">
        <f t="shared" si="34"/>
        <v>1.665155997354276</v>
      </c>
      <c r="V218" s="11">
        <v>44727</v>
      </c>
      <c r="W218">
        <v>2442.9294061600813</v>
      </c>
    </row>
    <row r="219" spans="3:23" x14ac:dyDescent="0.4">
      <c r="C219">
        <f t="shared" si="28"/>
        <v>215</v>
      </c>
      <c r="D219">
        <f t="shared" si="29"/>
        <v>126.15244549342016</v>
      </c>
      <c r="E219">
        <f t="shared" si="30"/>
        <v>2.8705767518525107</v>
      </c>
      <c r="F219" s="11">
        <f t="shared" si="35"/>
        <v>43909</v>
      </c>
      <c r="G219">
        <f t="shared" si="31"/>
        <v>53.382894703301886</v>
      </c>
      <c r="H219">
        <f t="shared" si="32"/>
        <v>0.99676533076195994</v>
      </c>
      <c r="I219">
        <f t="shared" si="36"/>
        <v>43851</v>
      </c>
      <c r="J219">
        <f t="shared" si="33"/>
        <v>82.063292485017712</v>
      </c>
      <c r="K219">
        <f t="shared" si="34"/>
        <v>1.6996433410149194</v>
      </c>
      <c r="V219" s="11">
        <v>44728</v>
      </c>
      <c r="W219">
        <v>2481.5767919487262</v>
      </c>
    </row>
    <row r="220" spans="3:23" x14ac:dyDescent="0.4">
      <c r="C220">
        <f t="shared" si="28"/>
        <v>216</v>
      </c>
      <c r="D220">
        <f t="shared" si="29"/>
        <v>129.02302224527267</v>
      </c>
      <c r="E220">
        <f t="shared" si="30"/>
        <v>2.9358956062442019</v>
      </c>
      <c r="F220" s="11">
        <f t="shared" si="35"/>
        <v>43910</v>
      </c>
      <c r="G220">
        <f t="shared" si="31"/>
        <v>54.379660034063846</v>
      </c>
      <c r="H220">
        <f t="shared" si="32"/>
        <v>1.0153767420181268</v>
      </c>
      <c r="I220">
        <f t="shared" si="36"/>
        <v>43852</v>
      </c>
      <c r="J220">
        <f t="shared" si="33"/>
        <v>83.762935826032631</v>
      </c>
      <c r="K220">
        <f t="shared" si="34"/>
        <v>1.7348449445101721</v>
      </c>
      <c r="V220" s="11">
        <v>44729</v>
      </c>
      <c r="W220">
        <v>2520.8027101242624</v>
      </c>
    </row>
    <row r="221" spans="3:23" x14ac:dyDescent="0.4">
      <c r="C221">
        <f t="shared" si="28"/>
        <v>217</v>
      </c>
      <c r="D221">
        <f t="shared" si="29"/>
        <v>131.95891785151687</v>
      </c>
      <c r="E221">
        <f t="shared" si="30"/>
        <v>3.002700737353365</v>
      </c>
      <c r="F221" s="11">
        <f t="shared" si="35"/>
        <v>43911</v>
      </c>
      <c r="G221">
        <f t="shared" si="31"/>
        <v>55.395036776081973</v>
      </c>
      <c r="H221">
        <f t="shared" si="32"/>
        <v>1.0343356548353668</v>
      </c>
      <c r="I221">
        <f t="shared" si="36"/>
        <v>43853</v>
      </c>
      <c r="J221">
        <f t="shared" si="33"/>
        <v>85.497780770542803</v>
      </c>
      <c r="K221">
        <f t="shared" si="34"/>
        <v>1.7707756001456261</v>
      </c>
      <c r="V221" s="11">
        <v>44730</v>
      </c>
      <c r="W221">
        <v>2560.6147465025715</v>
      </c>
    </row>
    <row r="222" spans="3:23" x14ac:dyDescent="0.4">
      <c r="C222">
        <f t="shared" si="28"/>
        <v>218</v>
      </c>
      <c r="D222">
        <f t="shared" si="29"/>
        <v>134.96161858887024</v>
      </c>
      <c r="E222">
        <f t="shared" si="30"/>
        <v>3.0710259628776271</v>
      </c>
      <c r="F222" s="11">
        <f t="shared" si="35"/>
        <v>43912</v>
      </c>
      <c r="G222">
        <f t="shared" si="31"/>
        <v>56.42937243091734</v>
      </c>
      <c r="H222">
        <f t="shared" si="32"/>
        <v>1.0536485572936485</v>
      </c>
      <c r="I222">
        <f t="shared" si="36"/>
        <v>43854</v>
      </c>
      <c r="J222">
        <f t="shared" si="33"/>
        <v>87.26855637068843</v>
      </c>
      <c r="K222">
        <f t="shared" si="34"/>
        <v>1.8074504065512258</v>
      </c>
      <c r="V222" s="11">
        <v>44731</v>
      </c>
      <c r="W222">
        <v>2601.0205506364582</v>
      </c>
    </row>
    <row r="223" spans="3:23" x14ac:dyDescent="0.4">
      <c r="C223">
        <f t="shared" si="28"/>
        <v>219</v>
      </c>
      <c r="D223">
        <f t="shared" si="29"/>
        <v>138.03264455174786</v>
      </c>
      <c r="E223">
        <f t="shared" si="30"/>
        <v>3.1409058699192371</v>
      </c>
      <c r="F223" s="11">
        <f t="shared" si="35"/>
        <v>43913</v>
      </c>
      <c r="G223">
        <f t="shared" si="31"/>
        <v>57.483020988210988</v>
      </c>
      <c r="H223">
        <f t="shared" si="32"/>
        <v>1.0733220585993095</v>
      </c>
      <c r="I223">
        <f t="shared" si="36"/>
        <v>43855</v>
      </c>
      <c r="J223">
        <f t="shared" si="33"/>
        <v>89.076006777239655</v>
      </c>
      <c r="K223">
        <f t="shared" si="34"/>
        <v>1.8448847750235444</v>
      </c>
      <c r="V223" s="11">
        <v>44732</v>
      </c>
      <c r="W223">
        <v>2642.0278350655863</v>
      </c>
    </row>
    <row r="224" spans="3:23" x14ac:dyDescent="0.4">
      <c r="C224">
        <f t="shared" si="28"/>
        <v>220</v>
      </c>
      <c r="D224">
        <f t="shared" si="29"/>
        <v>141.1735504216671</v>
      </c>
      <c r="E224">
        <f t="shared" si="30"/>
        <v>3.2123758324865719</v>
      </c>
      <c r="F224" s="11">
        <f t="shared" si="35"/>
        <v>43914</v>
      </c>
      <c r="G224">
        <f t="shared" si="31"/>
        <v>58.556343046810298</v>
      </c>
      <c r="H224">
        <f t="shared" si="32"/>
        <v>1.0933628913463735</v>
      </c>
      <c r="I224">
        <f t="shared" si="36"/>
        <v>43856</v>
      </c>
      <c r="J224">
        <f t="shared" si="33"/>
        <v>90.9208915522632</v>
      </c>
      <c r="K224">
        <f t="shared" si="34"/>
        <v>1.8830944360001212</v>
      </c>
      <c r="V224" s="11">
        <v>44733</v>
      </c>
      <c r="W224">
        <v>2683.6443745046563</v>
      </c>
    </row>
    <row r="225" spans="3:23" x14ac:dyDescent="0.4">
      <c r="C225">
        <f t="shared" si="28"/>
        <v>221</v>
      </c>
      <c r="D225">
        <f t="shared" si="29"/>
        <v>144.38592625415367</v>
      </c>
      <c r="E225">
        <f t="shared" si="30"/>
        <v>3.2854720293951516</v>
      </c>
      <c r="F225" s="11">
        <f t="shared" si="35"/>
        <v>43915</v>
      </c>
      <c r="G225">
        <f t="shared" si="31"/>
        <v>59.649705938156671</v>
      </c>
      <c r="H225">
        <f t="shared" si="32"/>
        <v>1.1137779138191917</v>
      </c>
      <c r="I225">
        <f t="shared" si="36"/>
        <v>43857</v>
      </c>
      <c r="J225">
        <f t="shared" si="33"/>
        <v>92.803985988263321</v>
      </c>
      <c r="K225">
        <f t="shared" si="34"/>
        <v>1.9220954456661019</v>
      </c>
      <c r="V225" s="11">
        <v>44734</v>
      </c>
      <c r="W225">
        <v>2725.8780049664201</v>
      </c>
    </row>
    <row r="226" spans="3:23" x14ac:dyDescent="0.4">
      <c r="C226">
        <f t="shared" si="28"/>
        <v>222</v>
      </c>
      <c r="D226">
        <f t="shared" si="29"/>
        <v>147.67139828354883</v>
      </c>
      <c r="E226">
        <f t="shared" si="30"/>
        <v>3.3602314625744327</v>
      </c>
      <c r="F226" s="11">
        <f t="shared" si="35"/>
        <v>43916</v>
      </c>
      <c r="G226">
        <f t="shared" si="31"/>
        <v>60.763483851975863</v>
      </c>
      <c r="H226">
        <f t="shared" si="32"/>
        <v>1.1345741123389388</v>
      </c>
      <c r="I226">
        <f t="shared" si="36"/>
        <v>43858</v>
      </c>
      <c r="J226">
        <f t="shared" si="33"/>
        <v>94.726081433929423</v>
      </c>
      <c r="K226">
        <f t="shared" si="34"/>
        <v>1.961904192699933</v>
      </c>
      <c r="V226" s="11">
        <v>44735</v>
      </c>
      <c r="W226">
        <v>2768.7366228255269</v>
      </c>
    </row>
    <row r="227" spans="3:23" x14ac:dyDescent="0.4">
      <c r="C227">
        <f t="shared" si="28"/>
        <v>223</v>
      </c>
      <c r="D227">
        <f t="shared" si="29"/>
        <v>151.03162974612326</v>
      </c>
      <c r="E227">
        <f t="shared" si="30"/>
        <v>3.4366919757922005</v>
      </c>
      <c r="F227" s="11">
        <f t="shared" si="35"/>
        <v>43917</v>
      </c>
      <c r="G227">
        <f t="shared" si="31"/>
        <v>61.898057964314802</v>
      </c>
      <c r="H227">
        <f t="shared" si="32"/>
        <v>1.1557586036534886</v>
      </c>
      <c r="I227">
        <f t="shared" si="36"/>
        <v>43859</v>
      </c>
      <c r="J227">
        <f t="shared" si="33"/>
        <v>96.687985626629356</v>
      </c>
      <c r="K227">
        <f t="shared" si="34"/>
        <v>2.0025374051566729</v>
      </c>
      <c r="V227" s="11">
        <v>44736</v>
      </c>
      <c r="W227">
        <v>2812.2281838140334</v>
      </c>
    </row>
    <row r="228" spans="3:23" x14ac:dyDescent="0.4">
      <c r="C228">
        <f t="shared" si="28"/>
        <v>224</v>
      </c>
      <c r="D228">
        <f t="shared" si="29"/>
        <v>154.46832172191546</v>
      </c>
      <c r="E228">
        <f t="shared" si="30"/>
        <v>3.5148922738036106</v>
      </c>
      <c r="F228" s="11">
        <f t="shared" si="35"/>
        <v>43918</v>
      </c>
      <c r="G228">
        <f t="shared" si="31"/>
        <v>63.05381656796829</v>
      </c>
      <c r="H228">
        <f t="shared" si="32"/>
        <v>1.1773386373713564</v>
      </c>
      <c r="I228">
        <f t="shared" si="36"/>
        <v>43860</v>
      </c>
      <c r="J228">
        <f t="shared" si="33"/>
        <v>98.690523031786029</v>
      </c>
      <c r="K228">
        <f t="shared" si="34"/>
        <v>2.0440121574949615</v>
      </c>
      <c r="V228" s="11">
        <v>44737</v>
      </c>
      <c r="W228">
        <v>2856.3607019451447</v>
      </c>
    </row>
    <row r="229" spans="3:23" x14ac:dyDescent="0.4">
      <c r="C229">
        <f t="shared" si="28"/>
        <v>225</v>
      </c>
      <c r="D229">
        <f t="shared" si="29"/>
        <v>157.98321399571907</v>
      </c>
      <c r="E229">
        <f t="shared" si="30"/>
        <v>3.5948719419364465</v>
      </c>
      <c r="F229" s="11">
        <f t="shared" si="35"/>
        <v>43919</v>
      </c>
      <c r="G229">
        <f t="shared" si="31"/>
        <v>64.231155205339647</v>
      </c>
      <c r="H229">
        <f t="shared" si="32"/>
        <v>1.1993215984425234</v>
      </c>
      <c r="I229">
        <f t="shared" si="36"/>
        <v>43861</v>
      </c>
      <c r="J229">
        <f t="shared" si="33"/>
        <v>100.73453518928099</v>
      </c>
      <c r="K229">
        <f t="shared" si="34"/>
        <v>2.0863458777490962</v>
      </c>
      <c r="V229" s="11">
        <v>44738</v>
      </c>
      <c r="W229">
        <v>2901.1422483721399</v>
      </c>
    </row>
    <row r="230" spans="3:23" x14ac:dyDescent="0.4">
      <c r="C230">
        <f t="shared" si="28"/>
        <v>226</v>
      </c>
      <c r="D230">
        <f t="shared" si="29"/>
        <v>161.57808593765552</v>
      </c>
      <c r="E230">
        <f t="shared" si="30"/>
        <v>3.6766714661211779</v>
      </c>
      <c r="F230" s="11">
        <f t="shared" si="35"/>
        <v>43920</v>
      </c>
      <c r="G230">
        <f t="shared" si="31"/>
        <v>65.43047680378217</v>
      </c>
      <c r="H230">
        <f t="shared" si="32"/>
        <v>1.2217150096834644</v>
      </c>
      <c r="I230">
        <f t="shared" si="36"/>
        <v>43862</v>
      </c>
      <c r="J230">
        <f t="shared" si="33"/>
        <v>102.82088106703009</v>
      </c>
      <c r="K230">
        <f t="shared" si="34"/>
        <v>2.1295563548489156</v>
      </c>
      <c r="V230" s="11">
        <v>44739</v>
      </c>
      <c r="W230">
        <v>2946.5809501718613</v>
      </c>
    </row>
    <row r="231" spans="3:23" x14ac:dyDescent="0.4">
      <c r="C231">
        <f t="shared" si="28"/>
        <v>227</v>
      </c>
      <c r="D231">
        <f t="shared" si="29"/>
        <v>165.25475740377669</v>
      </c>
      <c r="E231">
        <f t="shared" si="30"/>
        <v>3.7603322533769017</v>
      </c>
      <c r="F231" s="11">
        <f t="shared" si="35"/>
        <v>43921</v>
      </c>
      <c r="G231">
        <f t="shared" si="31"/>
        <v>66.652191813465635</v>
      </c>
      <c r="H231">
        <f t="shared" si="32"/>
        <v>1.2445265343516354</v>
      </c>
      <c r="I231">
        <f t="shared" si="36"/>
        <v>43863</v>
      </c>
      <c r="J231">
        <f t="shared" si="33"/>
        <v>104.950437421879</v>
      </c>
      <c r="K231">
        <f t="shared" si="34"/>
        <v>2.1736617460924066</v>
      </c>
      <c r="V231" s="11">
        <v>44740</v>
      </c>
      <c r="W231">
        <v>2992.6849890498561</v>
      </c>
    </row>
    <row r="232" spans="3:23" x14ac:dyDescent="0.4">
      <c r="C232">
        <f t="shared" si="28"/>
        <v>228</v>
      </c>
      <c r="D232">
        <f t="shared" si="29"/>
        <v>169.0150896571536</v>
      </c>
      <c r="E232">
        <f t="shared" si="30"/>
        <v>3.8458966527627183</v>
      </c>
      <c r="F232" s="11">
        <f t="shared" si="35"/>
        <v>43922</v>
      </c>
      <c r="G232">
        <f t="shared" si="31"/>
        <v>67.89671834781727</v>
      </c>
      <c r="H232">
        <f t="shared" si="32"/>
        <v>1.2677639787656148</v>
      </c>
      <c r="I232">
        <f t="shared" si="36"/>
        <v>43864</v>
      </c>
      <c r="J232">
        <f t="shared" si="33"/>
        <v>107.12409916797141</v>
      </c>
      <c r="K232">
        <f t="shared" si="34"/>
        <v>2.218680584772045</v>
      </c>
      <c r="V232" s="11">
        <v>44741</v>
      </c>
      <c r="W232">
        <v>3039.462599974504</v>
      </c>
    </row>
    <row r="233" spans="3:23" x14ac:dyDescent="0.4">
      <c r="C233">
        <f t="shared" si="28"/>
        <v>229</v>
      </c>
      <c r="D233">
        <f t="shared" si="29"/>
        <v>172.86098630991631</v>
      </c>
      <c r="E233">
        <f t="shared" si="30"/>
        <v>3.9334079768061088</v>
      </c>
      <c r="F233" s="11">
        <f t="shared" si="35"/>
        <v>43923</v>
      </c>
      <c r="G233">
        <f t="shared" si="31"/>
        <v>69.164482326582885</v>
      </c>
      <c r="H233">
        <f t="shared" si="32"/>
        <v>1.2914352949764805</v>
      </c>
      <c r="I233">
        <f t="shared" si="36"/>
        <v>43865</v>
      </c>
      <c r="J233">
        <f t="shared" si="33"/>
        <v>109.34277975274345</v>
      </c>
      <c r="K233">
        <f t="shared" si="34"/>
        <v>2.264631787959047</v>
      </c>
      <c r="V233" s="11">
        <v>44742</v>
      </c>
      <c r="W233">
        <v>3086.9220697275887</v>
      </c>
    </row>
    <row r="234" spans="3:23" x14ac:dyDescent="0.4">
      <c r="C234">
        <f t="shared" si="28"/>
        <v>230</v>
      </c>
      <c r="D234">
        <f t="shared" si="29"/>
        <v>176.79439428672242</v>
      </c>
      <c r="E234">
        <f t="shared" si="30"/>
        <v>4.0229105234173232</v>
      </c>
      <c r="F234" s="11">
        <f t="shared" si="35"/>
        <v>43924</v>
      </c>
      <c r="G234">
        <f t="shared" si="31"/>
        <v>70.455917621559365</v>
      </c>
      <c r="H234">
        <f t="shared" si="32"/>
        <v>1.3155485834866738</v>
      </c>
      <c r="I234">
        <f t="shared" si="36"/>
        <v>43866</v>
      </c>
      <c r="J234">
        <f t="shared" si="33"/>
        <v>111.6074115407025</v>
      </c>
      <c r="K234">
        <f t="shared" si="34"/>
        <v>2.3115346644496668</v>
      </c>
      <c r="V234" s="11">
        <v>44743</v>
      </c>
      <c r="W234">
        <v>3135.0717353708751</v>
      </c>
    </row>
    <row r="235" spans="3:23" x14ac:dyDescent="0.4">
      <c r="C235">
        <f t="shared" si="28"/>
        <v>231</v>
      </c>
      <c r="D235">
        <f t="shared" si="29"/>
        <v>180.81730481013975</v>
      </c>
      <c r="E235">
        <f t="shared" si="30"/>
        <v>4.1144495983039349</v>
      </c>
      <c r="F235" s="11">
        <f t="shared" si="35"/>
        <v>43925</v>
      </c>
      <c r="G235">
        <f t="shared" si="31"/>
        <v>71.771466205046039</v>
      </c>
      <c r="H235">
        <f t="shared" si="32"/>
        <v>1.3401120960219544</v>
      </c>
      <c r="I235">
        <f t="shared" si="36"/>
        <v>43867</v>
      </c>
      <c r="J235">
        <f t="shared" si="33"/>
        <v>113.91894620515217</v>
      </c>
      <c r="K235">
        <f t="shared" si="34"/>
        <v>2.359408922873854</v>
      </c>
      <c r="V235" s="11">
        <v>44744</v>
      </c>
      <c r="W235">
        <v>3183.9199826349213</v>
      </c>
    </row>
    <row r="236" spans="3:23" x14ac:dyDescent="0.4">
      <c r="C236">
        <f t="shared" si="28"/>
        <v>232</v>
      </c>
      <c r="D236">
        <f t="shared" si="29"/>
        <v>184.93175440844368</v>
      </c>
      <c r="E236">
        <f t="shared" si="30"/>
        <v>4.2080715378928346</v>
      </c>
      <c r="F236" s="11">
        <f t="shared" si="35"/>
        <v>43926</v>
      </c>
      <c r="G236">
        <f t="shared" si="31"/>
        <v>73.111578301067993</v>
      </c>
      <c r="H236">
        <f t="shared" si="32"/>
        <v>1.3651342383527947</v>
      </c>
      <c r="I236">
        <f t="shared" si="36"/>
        <v>43868</v>
      </c>
      <c r="J236">
        <f t="shared" si="33"/>
        <v>116.27835512802602</v>
      </c>
      <c r="K236">
        <f t="shared" si="34"/>
        <v>2.4082746799742409</v>
      </c>
      <c r="V236" s="11">
        <v>44745</v>
      </c>
      <c r="W236">
        <v>3233.475244212168</v>
      </c>
    </row>
    <row r="237" spans="3:23" x14ac:dyDescent="0.4">
      <c r="C237">
        <f t="shared" si="28"/>
        <v>233</v>
      </c>
      <c r="D237">
        <f t="shared" si="29"/>
        <v>189.13982594633652</v>
      </c>
      <c r="E237">
        <f t="shared" si="30"/>
        <v>4.3038237327752427</v>
      </c>
      <c r="F237" s="11">
        <f t="shared" si="35"/>
        <v>43927</v>
      </c>
      <c r="G237">
        <f t="shared" si="31"/>
        <v>74.476712539420788</v>
      </c>
      <c r="H237">
        <f t="shared" si="32"/>
        <v>1.3906235731702168</v>
      </c>
      <c r="I237">
        <f t="shared" si="36"/>
        <v>43869</v>
      </c>
      <c r="J237">
        <f t="shared" si="33"/>
        <v>118.68662980800026</v>
      </c>
      <c r="K237">
        <f t="shared" si="34"/>
        <v>2.4581524690548235</v>
      </c>
      <c r="V237" s="11">
        <v>44746</v>
      </c>
      <c r="W237">
        <v>3283.7459979681298</v>
      </c>
    </row>
    <row r="238" spans="3:23" x14ac:dyDescent="0.4">
      <c r="C238">
        <f t="shared" si="28"/>
        <v>234</v>
      </c>
      <c r="D238">
        <f t="shared" si="29"/>
        <v>193.44364967911176</v>
      </c>
      <c r="E238">
        <f t="shared" si="30"/>
        <v>4.4017546516835466</v>
      </c>
      <c r="F238" s="11">
        <f t="shared" si="35"/>
        <v>43928</v>
      </c>
      <c r="G238">
        <f t="shared" si="31"/>
        <v>75.867336112591005</v>
      </c>
      <c r="H238">
        <f t="shared" si="32"/>
        <v>1.4165888230145782</v>
      </c>
      <c r="I238">
        <f t="shared" si="36"/>
        <v>43870</v>
      </c>
      <c r="J238">
        <f t="shared" si="33"/>
        <v>121.14478227705509</v>
      </c>
      <c r="K238">
        <f t="shared" si="34"/>
        <v>2.5090632486047184</v>
      </c>
      <c r="V238" s="11">
        <v>44747</v>
      </c>
      <c r="W238">
        <v>3334.7407650578243</v>
      </c>
    </row>
    <row r="239" spans="3:23" x14ac:dyDescent="0.4">
      <c r="C239">
        <f t="shared" si="28"/>
        <v>235</v>
      </c>
      <c r="D239">
        <f t="shared" si="29"/>
        <v>197.8454043307953</v>
      </c>
      <c r="E239">
        <f t="shared" si="30"/>
        <v>4.5019138660141209</v>
      </c>
      <c r="F239" s="11">
        <f t="shared" si="35"/>
        <v>43929</v>
      </c>
      <c r="G239">
        <f t="shared" si="31"/>
        <v>77.283924935605583</v>
      </c>
      <c r="H239">
        <f t="shared" si="32"/>
        <v>1.4430388732583168</v>
      </c>
      <c r="I239">
        <f t="shared" si="36"/>
        <v>43871</v>
      </c>
      <c r="J239">
        <f t="shared" si="33"/>
        <v>123.6538455256598</v>
      </c>
      <c r="K239">
        <f t="shared" si="34"/>
        <v>2.5610284111013186</v>
      </c>
      <c r="V239" s="11">
        <v>44748</v>
      </c>
      <c r="W239">
        <v>3386.4681079441798</v>
      </c>
    </row>
    <row r="240" spans="3:23" x14ac:dyDescent="0.4">
      <c r="C240">
        <f t="shared" si="28"/>
        <v>236</v>
      </c>
      <c r="D240">
        <f t="shared" si="29"/>
        <v>202.34731819680943</v>
      </c>
      <c r="E240">
        <f t="shared" si="30"/>
        <v>4.6043520749068136</v>
      </c>
      <c r="F240" s="11">
        <f t="shared" si="35"/>
        <v>43930</v>
      </c>
      <c r="G240">
        <f t="shared" si="31"/>
        <v>78.7269638088639</v>
      </c>
      <c r="H240">
        <f t="shared" si="32"/>
        <v>1.4699827751459367</v>
      </c>
      <c r="I240">
        <f t="shared" si="36"/>
        <v>43872</v>
      </c>
      <c r="J240">
        <f t="shared" si="33"/>
        <v>126.21487393676112</v>
      </c>
      <c r="K240">
        <f t="shared" si="34"/>
        <v>2.6140697919936855</v>
      </c>
      <c r="V240" s="11">
        <v>44749</v>
      </c>
      <c r="W240">
        <v>3438.9366283253767</v>
      </c>
    </row>
    <row r="241" spans="3:23" x14ac:dyDescent="0.4">
      <c r="C241">
        <f t="shared" si="28"/>
        <v>237</v>
      </c>
      <c r="D241">
        <f t="shared" si="29"/>
        <v>206.95167027171624</v>
      </c>
      <c r="E241">
        <f t="shared" si="30"/>
        <v>4.709121130895312</v>
      </c>
      <c r="F241" s="11">
        <f t="shared" si="35"/>
        <v>43931</v>
      </c>
      <c r="G241">
        <f t="shared" si="31"/>
        <v>80.196946584009837</v>
      </c>
      <c r="H241">
        <f t="shared" si="32"/>
        <v>1.4974297488888908</v>
      </c>
      <c r="I241">
        <f t="shared" si="36"/>
        <v>43873</v>
      </c>
      <c r="J241">
        <f t="shared" si="33"/>
        <v>128.82894372875481</v>
      </c>
      <c r="K241">
        <f t="shared" si="34"/>
        <v>2.6682096788740068</v>
      </c>
      <c r="V241" s="11">
        <v>44750</v>
      </c>
      <c r="W241">
        <v>3492.1549649600638</v>
      </c>
    </row>
    <row r="242" spans="3:23" x14ac:dyDescent="0.4">
      <c r="C242">
        <f t="shared" si="28"/>
        <v>238</v>
      </c>
      <c r="D242">
        <f t="shared" si="29"/>
        <v>211.66079140261155</v>
      </c>
      <c r="E242">
        <f t="shared" si="30"/>
        <v>4.8162740661401529</v>
      </c>
      <c r="F242" s="51">
        <f t="shared" si="35"/>
        <v>43932</v>
      </c>
      <c r="G242" s="12">
        <f t="shared" si="31"/>
        <v>81.694376332898727</v>
      </c>
      <c r="H242">
        <f t="shared" si="32"/>
        <v>1.5253891868199076</v>
      </c>
      <c r="I242">
        <f t="shared" si="36"/>
        <v>43874</v>
      </c>
      <c r="J242">
        <f t="shared" si="33"/>
        <v>131.49715340762882</v>
      </c>
      <c r="K242">
        <f t="shared" si="34"/>
        <v>2.7234708208376617</v>
      </c>
      <c r="V242" s="11">
        <v>44751</v>
      </c>
      <c r="W242">
        <v>3546.1317913855019</v>
      </c>
    </row>
    <row r="243" spans="3:23" x14ac:dyDescent="0.4">
      <c r="C243">
        <f t="shared" ref="C243:C306" si="37">C242+1</f>
        <v>239</v>
      </c>
      <c r="D243">
        <f t="shared" si="29"/>
        <v>216.4770654687517</v>
      </c>
      <c r="E243">
        <f t="shared" si="30"/>
        <v>4.9258651192589866</v>
      </c>
      <c r="F243" s="11">
        <f t="shared" si="35"/>
        <v>43933</v>
      </c>
      <c r="G243">
        <f t="shared" si="31"/>
        <v>83.219765519718635</v>
      </c>
      <c r="H243">
        <f t="shared" si="32"/>
        <v>1.5538706566045164</v>
      </c>
      <c r="I243">
        <f t="shared" si="36"/>
        <v>43875</v>
      </c>
      <c r="J243">
        <f t="shared" si="33"/>
        <v>134.22062422846648</v>
      </c>
      <c r="K243">
        <f t="shared" si="34"/>
        <v>2.7798764380366947</v>
      </c>
      <c r="V243" s="11">
        <v>44752</v>
      </c>
      <c r="W243">
        <v>3600.8758135384996</v>
      </c>
    </row>
    <row r="244" spans="3:23" x14ac:dyDescent="0.4">
      <c r="C244">
        <f t="shared" si="37"/>
        <v>240</v>
      </c>
      <c r="D244">
        <f t="shared" si="29"/>
        <v>221.40293058801069</v>
      </c>
      <c r="E244">
        <f t="shared" si="30"/>
        <v>5.0379497627649243</v>
      </c>
      <c r="F244" s="11">
        <f t="shared" si="35"/>
        <v>43934</v>
      </c>
      <c r="G244">
        <f t="shared" si="31"/>
        <v>84.773636176323151</v>
      </c>
      <c r="H244">
        <f t="shared" si="32"/>
        <v>1.5828839045142047</v>
      </c>
      <c r="I244">
        <f t="shared" si="36"/>
        <v>43876</v>
      </c>
      <c r="J244">
        <f t="shared" si="33"/>
        <v>137.00050066650317</v>
      </c>
      <c r="K244">
        <f t="shared" si="34"/>
        <v>2.8374502314323706</v>
      </c>
      <c r="V244" s="11">
        <v>44753</v>
      </c>
      <c r="W244">
        <v>3656.3957672642427</v>
      </c>
    </row>
    <row r="245" spans="3:23" x14ac:dyDescent="0.4">
      <c r="C245">
        <f t="shared" si="37"/>
        <v>241</v>
      </c>
      <c r="D245">
        <f t="shared" si="29"/>
        <v>226.44088035077561</v>
      </c>
      <c r="E245">
        <f t="shared" si="30"/>
        <v>5.1525847311311281</v>
      </c>
      <c r="F245" s="11">
        <f t="shared" si="35"/>
        <v>43935</v>
      </c>
      <c r="G245">
        <f t="shared" si="31"/>
        <v>86.356520080837356</v>
      </c>
      <c r="H245">
        <f t="shared" si="32"/>
        <v>1.6124388587587788</v>
      </c>
      <c r="I245">
        <f t="shared" si="36"/>
        <v>43877</v>
      </c>
      <c r="J245">
        <f t="shared" si="33"/>
        <v>139.83795089793554</v>
      </c>
      <c r="K245">
        <f t="shared" si="34"/>
        <v>2.8962163927473625</v>
      </c>
      <c r="V245" s="11">
        <v>44754</v>
      </c>
      <c r="W245">
        <v>3712.700415711297</v>
      </c>
    </row>
    <row r="246" spans="3:23" x14ac:dyDescent="0.4">
      <c r="C246">
        <f t="shared" si="37"/>
        <v>242</v>
      </c>
      <c r="D246">
        <f t="shared" si="29"/>
        <v>231.59346508190674</v>
      </c>
      <c r="E246">
        <f t="shared" si="30"/>
        <v>5.2698280494907976</v>
      </c>
      <c r="F246" s="11">
        <f t="shared" si="35"/>
        <v>43936</v>
      </c>
      <c r="G246">
        <f t="shared" si="31"/>
        <v>87.968958939596135</v>
      </c>
      <c r="H246">
        <f t="shared" si="32"/>
        <v>1.6425456328827579</v>
      </c>
      <c r="I246">
        <f t="shared" si="36"/>
        <v>43878</v>
      </c>
      <c r="J246">
        <f t="shared" si="33"/>
        <v>142.7341672906829</v>
      </c>
      <c r="K246">
        <f t="shared" si="34"/>
        <v>2.956199614625973</v>
      </c>
      <c r="V246" s="11">
        <v>44755</v>
      </c>
      <c r="W246">
        <v>3769.7985466199461</v>
      </c>
    </row>
    <row r="247" spans="3:23" x14ac:dyDescent="0.4">
      <c r="C247">
        <f t="shared" si="37"/>
        <v>243</v>
      </c>
      <c r="D247">
        <f t="shared" si="29"/>
        <v>236.86329313139754</v>
      </c>
      <c r="E247">
        <f t="shared" si="30"/>
        <v>5.3897390629923052</v>
      </c>
      <c r="F247" s="11">
        <f t="shared" si="35"/>
        <v>43937</v>
      </c>
      <c r="G247">
        <f t="shared" si="31"/>
        <v>89.611504572478893</v>
      </c>
      <c r="H247">
        <f t="shared" si="32"/>
        <v>1.6732145292233014</v>
      </c>
      <c r="I247">
        <f t="shared" si="36"/>
        <v>43879</v>
      </c>
      <c r="J247">
        <f t="shared" si="33"/>
        <v>145.69036690530888</v>
      </c>
      <c r="K247">
        <f t="shared" si="34"/>
        <v>3.0174251010033686</v>
      </c>
      <c r="V247" s="11">
        <v>44756</v>
      </c>
      <c r="W247">
        <v>3827.6989694910881</v>
      </c>
    </row>
    <row r="248" spans="3:23" x14ac:dyDescent="0.4">
      <c r="C248">
        <f t="shared" si="37"/>
        <v>244</v>
      </c>
      <c r="D248">
        <f t="shared" si="29"/>
        <v>242.25303219438985</v>
      </c>
      <c r="E248">
        <f t="shared" si="30"/>
        <v>5.5123784668178359</v>
      </c>
      <c r="F248" s="11">
        <f t="shared" si="35"/>
        <v>43938</v>
      </c>
      <c r="G248">
        <f t="shared" si="31"/>
        <v>91.284719101702194</v>
      </c>
      <c r="H248">
        <f t="shared" si="32"/>
        <v>1.7044560424346145</v>
      </c>
      <c r="I248">
        <f t="shared" si="36"/>
        <v>43880</v>
      </c>
      <c r="J248">
        <f t="shared" si="33"/>
        <v>148.70779200631225</v>
      </c>
      <c r="K248">
        <f t="shared" si="34"/>
        <v>3.0799185776901936</v>
      </c>
      <c r="V248" s="11">
        <v>44757</v>
      </c>
      <c r="W248">
        <v>3886.4105126321665</v>
      </c>
    </row>
    <row r="249" spans="3:23" x14ac:dyDescent="0.4">
      <c r="C249">
        <f t="shared" si="37"/>
        <v>245</v>
      </c>
      <c r="D249">
        <f t="shared" si="29"/>
        <v>247.76541066120768</v>
      </c>
      <c r="E249">
        <f t="shared" si="30"/>
        <v>5.6378083368894352</v>
      </c>
      <c r="F249" s="11">
        <f t="shared" si="35"/>
        <v>43939</v>
      </c>
      <c r="G249">
        <f t="shared" si="31"/>
        <v>92.989175144136809</v>
      </c>
      <c r="H249">
        <f t="shared" si="32"/>
        <v>1.7362808630757058</v>
      </c>
      <c r="I249">
        <f t="shared" si="36"/>
        <v>43881</v>
      </c>
      <c r="J249">
        <f t="shared" si="33"/>
        <v>151.78771058400244</v>
      </c>
      <c r="K249">
        <f t="shared" si="34"/>
        <v>3.1437063031743548</v>
      </c>
      <c r="V249" s="11">
        <v>44758</v>
      </c>
      <c r="W249">
        <v>3945.9420200882014</v>
      </c>
    </row>
    <row r="250" spans="3:23" x14ac:dyDescent="0.4">
      <c r="C250">
        <f t="shared" si="37"/>
        <v>246</v>
      </c>
      <c r="D250">
        <f t="shared" si="29"/>
        <v>253.40321899809712</v>
      </c>
      <c r="E250">
        <f t="shared" si="30"/>
        <v>5.7660921612681193</v>
      </c>
      <c r="F250" s="11">
        <f t="shared" si="35"/>
        <v>43940</v>
      </c>
      <c r="G250">
        <f t="shared" si="31"/>
        <v>94.725456007212514</v>
      </c>
      <c r="H250">
        <f t="shared" si="32"/>
        <v>1.7686998812674943</v>
      </c>
      <c r="I250">
        <f t="shared" si="36"/>
        <v>43882</v>
      </c>
      <c r="J250">
        <f t="shared" si="33"/>
        <v>154.93141688717679</v>
      </c>
      <c r="K250">
        <f t="shared" si="34"/>
        <v>3.208815079649014</v>
      </c>
      <c r="V250" s="11">
        <v>44759</v>
      </c>
      <c r="W250">
        <v>4006.3023484451696</v>
      </c>
    </row>
    <row r="251" spans="3:23" x14ac:dyDescent="0.4">
      <c r="C251">
        <f t="shared" si="37"/>
        <v>247</v>
      </c>
      <c r="D251">
        <f t="shared" si="29"/>
        <v>259.16931115936524</v>
      </c>
      <c r="E251">
        <f t="shared" si="30"/>
        <v>5.8972948722691854</v>
      </c>
      <c r="F251" s="11">
        <f t="shared" si="35"/>
        <v>43941</v>
      </c>
      <c r="G251">
        <f t="shared" si="31"/>
        <v>96.494155888480009</v>
      </c>
      <c r="H251">
        <f t="shared" si="32"/>
        <v>1.8017241904166781</v>
      </c>
      <c r="I251">
        <f t="shared" si="36"/>
        <v>43883</v>
      </c>
      <c r="J251">
        <f t="shared" si="33"/>
        <v>158.14023196682581</v>
      </c>
      <c r="K251">
        <f t="shared" si="34"/>
        <v>3.2752722642665901</v>
      </c>
      <c r="V251" s="11">
        <v>44760</v>
      </c>
      <c r="W251">
        <v>4067.5003635008179</v>
      </c>
    </row>
    <row r="252" spans="3:23" x14ac:dyDescent="0.4">
      <c r="C252">
        <f t="shared" si="37"/>
        <v>248</v>
      </c>
      <c r="D252">
        <f t="shared" si="29"/>
        <v>265.06660603163442</v>
      </c>
      <c r="E252">
        <f t="shared" si="30"/>
        <v>6.0314828793074184</v>
      </c>
      <c r="F252" s="11">
        <f t="shared" si="35"/>
        <v>43942</v>
      </c>
      <c r="G252">
        <f t="shared" si="31"/>
        <v>98.295880078896687</v>
      </c>
      <c r="H252">
        <f t="shared" si="32"/>
        <v>1.8353650910088248</v>
      </c>
      <c r="I252">
        <f t="shared" si="36"/>
        <v>43884</v>
      </c>
      <c r="J252">
        <f t="shared" si="33"/>
        <v>161.4155042310924</v>
      </c>
      <c r="K252">
        <f t="shared" si="34"/>
        <v>3.3431057806262743</v>
      </c>
      <c r="V252" s="11">
        <v>44761</v>
      </c>
      <c r="W252">
        <v>4129.5449368131813</v>
      </c>
    </row>
    <row r="253" spans="3:23" x14ac:dyDescent="0.4">
      <c r="C253">
        <f t="shared" si="37"/>
        <v>249</v>
      </c>
      <c r="D253">
        <f t="shared" si="29"/>
        <v>271.09808891094184</v>
      </c>
      <c r="E253">
        <f t="shared" si="30"/>
        <v>6.1687241024883406</v>
      </c>
      <c r="F253" s="11">
        <f t="shared" si="35"/>
        <v>43943</v>
      </c>
      <c r="G253">
        <f t="shared" si="31"/>
        <v>100.13124516990551</v>
      </c>
      <c r="H253">
        <f t="shared" si="32"/>
        <v>1.8696340944738523</v>
      </c>
      <c r="I253">
        <f t="shared" si="36"/>
        <v>43885</v>
      </c>
      <c r="J253">
        <f t="shared" si="33"/>
        <v>164.75861001171867</v>
      </c>
      <c r="K253">
        <f t="shared" si="34"/>
        <v>3.4123441304998607</v>
      </c>
      <c r="V253" s="11">
        <v>44762</v>
      </c>
      <c r="W253">
        <v>4192.4449421115569</v>
      </c>
    </row>
    <row r="254" spans="3:23" x14ac:dyDescent="0.4">
      <c r="C254">
        <f t="shared" si="37"/>
        <v>250</v>
      </c>
      <c r="D254">
        <f t="shared" si="29"/>
        <v>277.26681301343018</v>
      </c>
      <c r="E254">
        <f t="shared" si="30"/>
        <v>6.3090880069621562</v>
      </c>
      <c r="F254" s="11">
        <f t="shared" si="35"/>
        <v>43944</v>
      </c>
      <c r="G254">
        <f t="shared" si="31"/>
        <v>102.00087926437936</v>
      </c>
      <c r="H254">
        <f t="shared" si="32"/>
        <v>1.9045429271212555</v>
      </c>
      <c r="I254">
        <f t="shared" si="36"/>
        <v>43886</v>
      </c>
      <c r="J254">
        <f t="shared" si="33"/>
        <v>168.17095414221853</v>
      </c>
      <c r="K254">
        <f t="shared" si="34"/>
        <v>3.4830164057983382</v>
      </c>
      <c r="V254" s="11">
        <v>44763</v>
      </c>
      <c r="W254">
        <v>4256.2092515669065</v>
      </c>
    </row>
    <row r="255" spans="3:23" x14ac:dyDescent="0.4">
      <c r="C255">
        <f t="shared" si="37"/>
        <v>251</v>
      </c>
      <c r="D255">
        <f t="shared" si="29"/>
        <v>283.57590102039234</v>
      </c>
      <c r="E255">
        <f t="shared" si="30"/>
        <v>6.4526456380606305</v>
      </c>
      <c r="F255" s="11">
        <f t="shared" si="35"/>
        <v>43945</v>
      </c>
      <c r="G255">
        <f t="shared" si="31"/>
        <v>103.90542219150062</v>
      </c>
      <c r="H255">
        <f t="shared" si="32"/>
        <v>1.9401035341513619</v>
      </c>
      <c r="I255">
        <f t="shared" si="36"/>
        <v>43887</v>
      </c>
      <c r="J255">
        <f t="shared" si="33"/>
        <v>171.65397054801687</v>
      </c>
      <c r="K255">
        <f t="shared" si="34"/>
        <v>3.5551523007884214</v>
      </c>
      <c r="V255" s="11">
        <v>44764</v>
      </c>
      <c r="W255">
        <v>4320.8467319331248</v>
      </c>
    </row>
    <row r="256" spans="3:23" x14ac:dyDescent="0.4">
      <c r="C256">
        <f t="shared" si="37"/>
        <v>252</v>
      </c>
      <c r="D256">
        <f t="shared" si="29"/>
        <v>290.02854665845297</v>
      </c>
      <c r="E256">
        <f t="shared" si="30"/>
        <v>6.5994696572297471</v>
      </c>
      <c r="F256" s="11">
        <f t="shared" si="35"/>
        <v>43946</v>
      </c>
      <c r="G256">
        <f t="shared" si="31"/>
        <v>105.84552572565198</v>
      </c>
      <c r="H256">
        <f t="shared" si="32"/>
        <v>1.9763280837384656</v>
      </c>
      <c r="I256">
        <f t="shared" si="36"/>
        <v>43888</v>
      </c>
      <c r="J256">
        <f t="shared" si="33"/>
        <v>175.20912284880529</v>
      </c>
      <c r="K256">
        <f t="shared" si="34"/>
        <v>3.6287821245599048</v>
      </c>
      <c r="V256" s="11">
        <v>44765</v>
      </c>
      <c r="W256">
        <v>4386.3662405339419</v>
      </c>
    </row>
    <row r="257" spans="3:23" x14ac:dyDescent="0.4">
      <c r="C257">
        <f t="shared" si="37"/>
        <v>253</v>
      </c>
      <c r="D257">
        <f t="shared" si="29"/>
        <v>296.62801631568271</v>
      </c>
      <c r="E257">
        <f t="shared" si="30"/>
        <v>6.7496343787813089</v>
      </c>
      <c r="F257" s="11">
        <f t="shared" si="35"/>
        <v>43947</v>
      </c>
      <c r="G257">
        <f t="shared" si="31"/>
        <v>107.82185380939045</v>
      </c>
      <c r="H257">
        <f t="shared" si="32"/>
        <v>2.0132289711934703</v>
      </c>
      <c r="I257">
        <f t="shared" si="36"/>
        <v>43889</v>
      </c>
      <c r="J257">
        <f t="shared" si="33"/>
        <v>178.8379049733652</v>
      </c>
      <c r="K257">
        <f t="shared" si="34"/>
        <v>3.7039368137516249</v>
      </c>
      <c r="V257" s="11">
        <v>44766</v>
      </c>
      <c r="W257">
        <v>4452.7766211149283</v>
      </c>
    </row>
    <row r="258" spans="3:23" x14ac:dyDescent="0.4">
      <c r="C258">
        <f t="shared" si="37"/>
        <v>254</v>
      </c>
      <c r="D258">
        <f t="shared" si="29"/>
        <v>303.37765069446402</v>
      </c>
      <c r="E258">
        <f t="shared" si="30"/>
        <v>6.9032158074779204</v>
      </c>
      <c r="F258" s="11">
        <f t="shared" si="35"/>
        <v>43948</v>
      </c>
      <c r="G258">
        <f t="shared" si="31"/>
        <v>109.83508278058392</v>
      </c>
      <c r="H258">
        <f t="shared" si="32"/>
        <v>2.0508188232004159</v>
      </c>
      <c r="I258">
        <f t="shared" si="36"/>
        <v>43890</v>
      </c>
      <c r="J258">
        <f t="shared" si="33"/>
        <v>182.54184178711682</v>
      </c>
      <c r="K258">
        <f t="shared" si="34"/>
        <v>3.7806479455414888</v>
      </c>
      <c r="V258" s="11">
        <v>44767</v>
      </c>
      <c r="W258">
        <v>4520.0866995431134</v>
      </c>
    </row>
    <row r="259" spans="3:23" x14ac:dyDescent="0.4">
      <c r="C259">
        <f t="shared" si="37"/>
        <v>255</v>
      </c>
      <c r="D259">
        <f t="shared" si="29"/>
        <v>310.28086650194194</v>
      </c>
      <c r="E259">
        <f t="shared" si="30"/>
        <v>7.0602916769737476</v>
      </c>
      <c r="F259" s="11">
        <f t="shared" si="35"/>
        <v>43949</v>
      </c>
      <c r="G259">
        <f t="shared" si="31"/>
        <v>111.88590160378433</v>
      </c>
      <c r="H259">
        <f t="shared" si="32"/>
        <v>2.0891105021358669</v>
      </c>
      <c r="I259">
        <f t="shared" si="36"/>
        <v>43891</v>
      </c>
      <c r="J259">
        <f t="shared" si="33"/>
        <v>186.32248973265831</v>
      </c>
      <c r="K259">
        <f t="shared" si="34"/>
        <v>3.8589477509025585</v>
      </c>
      <c r="V259" s="11">
        <v>44768</v>
      </c>
      <c r="W259">
        <v>4588.3052793514216</v>
      </c>
    </row>
    <row r="260" spans="3:23" x14ac:dyDescent="0.4">
      <c r="C260">
        <f t="shared" si="37"/>
        <v>256</v>
      </c>
      <c r="D260">
        <f t="shared" ref="D260:D323" si="38">$D$1/(($D$1-1)*EXP(-$E$1*$C260)+1)</f>
        <v>317.34115817891569</v>
      </c>
      <c r="E260">
        <f t="shared" si="30"/>
        <v>7.2209414891271422</v>
      </c>
      <c r="F260" s="11">
        <f t="shared" si="35"/>
        <v>43950</v>
      </c>
      <c r="G260">
        <f t="shared" si="31"/>
        <v>113.9750121059202</v>
      </c>
      <c r="H260">
        <f t="shared" si="32"/>
        <v>2.1281171104652117</v>
      </c>
      <c r="I260">
        <f t="shared" si="36"/>
        <v>43892</v>
      </c>
      <c r="J260">
        <f t="shared" si="33"/>
        <v>190.18143748356087</v>
      </c>
      <c r="K260">
        <f t="shared" si="34"/>
        <v>3.9388691281369859</v>
      </c>
      <c r="V260" s="11">
        <v>44769</v>
      </c>
      <c r="W260">
        <v>4657.4411371386959</v>
      </c>
    </row>
    <row r="261" spans="3:23" x14ac:dyDescent="0.4">
      <c r="C261">
        <f t="shared" si="37"/>
        <v>257</v>
      </c>
      <c r="D261">
        <f t="shared" si="38"/>
        <v>324.56209966804283</v>
      </c>
      <c r="E261">
        <f t="shared" ref="E261:E324" si="39">D262-D261</f>
        <v>7.3852465542075265</v>
      </c>
      <c r="F261" s="11">
        <f t="shared" si="35"/>
        <v>43951</v>
      </c>
      <c r="G261">
        <f t="shared" ref="G261:G324" si="40">$G$1/(($G$1-1)*EXP(-$H$1*$C261)+1)</f>
        <v>116.10312921638541</v>
      </c>
      <c r="H261">
        <f t="shared" ref="H261:H324" si="41">G262-G261</f>
        <v>2.1678519952238702</v>
      </c>
      <c r="I261">
        <f t="shared" si="36"/>
        <v>43893</v>
      </c>
      <c r="J261">
        <f t="shared" ref="J261:J324" si="42">$J$1/(($J$1-1)*EXP(-$K$1*$C261)+1)</f>
        <v>194.12030661169786</v>
      </c>
      <c r="K261">
        <f t="shared" ref="K261:K324" si="43">J262-J261</f>
        <v>4.0204456566868032</v>
      </c>
      <c r="V261" s="11">
        <v>44770</v>
      </c>
      <c r="W261">
        <v>4727.5030178065645</v>
      </c>
    </row>
    <row r="262" spans="3:23" x14ac:dyDescent="0.4">
      <c r="C262">
        <f t="shared" si="37"/>
        <v>258</v>
      </c>
      <c r="D262">
        <f t="shared" si="38"/>
        <v>331.94734622225036</v>
      </c>
      <c r="E262">
        <f t="shared" si="39"/>
        <v>7.5532900320159229</v>
      </c>
      <c r="F262" s="11">
        <f t="shared" si="35"/>
        <v>43952</v>
      </c>
      <c r="G262">
        <f t="shared" si="40"/>
        <v>118.27098121160928</v>
      </c>
      <c r="H262">
        <f t="shared" si="41"/>
        <v>2.2083287525807265</v>
      </c>
      <c r="I262">
        <f t="shared" si="36"/>
        <v>43894</v>
      </c>
      <c r="J262">
        <f t="shared" si="42"/>
        <v>198.14075226838466</v>
      </c>
      <c r="K262">
        <f t="shared" si="43"/>
        <v>4.1037116112319723</v>
      </c>
      <c r="V262" s="11">
        <v>44771</v>
      </c>
      <c r="W262">
        <v>4798.4996296349564</v>
      </c>
    </row>
    <row r="263" spans="3:23" x14ac:dyDescent="0.4">
      <c r="C263">
        <f t="shared" si="37"/>
        <v>259</v>
      </c>
      <c r="D263">
        <f t="shared" si="38"/>
        <v>339.50063625426628</v>
      </c>
      <c r="E263">
        <f t="shared" si="39"/>
        <v>7.7251569739392494</v>
      </c>
      <c r="F263" s="11">
        <f t="shared" si="35"/>
        <v>43953</v>
      </c>
      <c r="G263">
        <f t="shared" si="40"/>
        <v>120.47930996419001</v>
      </c>
      <c r="H263">
        <f t="shared" si="41"/>
        <v>2.2495612324856467</v>
      </c>
      <c r="I263">
        <f t="shared" si="36"/>
        <v>43895</v>
      </c>
      <c r="J263">
        <f t="shared" si="42"/>
        <v>202.24446387961663</v>
      </c>
      <c r="K263">
        <f t="shared" si="43"/>
        <v>4.1887019760802673</v>
      </c>
      <c r="V263" s="11">
        <v>44772</v>
      </c>
      <c r="W263">
        <v>4870.4396392024355</v>
      </c>
    </row>
    <row r="264" spans="3:23" x14ac:dyDescent="0.4">
      <c r="C264">
        <f t="shared" si="37"/>
        <v>260</v>
      </c>
      <c r="D264">
        <f t="shared" si="38"/>
        <v>347.22579322820553</v>
      </c>
      <c r="E264">
        <f t="shared" si="39"/>
        <v>7.9009343659602678</v>
      </c>
      <c r="F264" s="11">
        <f t="shared" ref="F264:F327" si="44">F265-1</f>
        <v>43954</v>
      </c>
      <c r="G264">
        <f t="shared" si="40"/>
        <v>122.72887119667566</v>
      </c>
      <c r="H264">
        <f t="shared" si="41"/>
        <v>2.291563543406653</v>
      </c>
      <c r="I264">
        <f t="shared" ref="I264:I327" si="45">I265-1</f>
        <v>43896</v>
      </c>
      <c r="J264">
        <f t="shared" si="42"/>
        <v>206.4331658556969</v>
      </c>
      <c r="K264">
        <f t="shared" si="43"/>
        <v>4.2754524598522039</v>
      </c>
      <c r="V264" s="11">
        <v>44773</v>
      </c>
      <c r="W264">
        <v>4943.3316661377321</v>
      </c>
    </row>
    <row r="265" spans="3:23" x14ac:dyDescent="0.4">
      <c r="C265">
        <f t="shared" si="37"/>
        <v>261</v>
      </c>
      <c r="D265">
        <f t="shared" si="38"/>
        <v>355.1267275941658</v>
      </c>
      <c r="E265">
        <f t="shared" si="39"/>
        <v>8.0807111726450103</v>
      </c>
      <c r="F265" s="11">
        <f t="shared" si="44"/>
        <v>43955</v>
      </c>
      <c r="G265">
        <f t="shared" si="40"/>
        <v>125.02043474008231</v>
      </c>
      <c r="H265">
        <f t="shared" si="41"/>
        <v>2.3343500571517666</v>
      </c>
      <c r="I265">
        <f t="shared" si="45"/>
        <v>43897</v>
      </c>
      <c r="J265">
        <f t="shared" si="42"/>
        <v>210.7086183155491</v>
      </c>
      <c r="K265">
        <f t="shared" si="43"/>
        <v>4.3639995104735192</v>
      </c>
      <c r="V265" s="11">
        <v>44774</v>
      </c>
      <c r="W265">
        <v>5017.1842776984558</v>
      </c>
    </row>
    <row r="266" spans="3:23" x14ac:dyDescent="0.4">
      <c r="C266">
        <f t="shared" si="37"/>
        <v>262</v>
      </c>
      <c r="D266">
        <f t="shared" si="38"/>
        <v>363.20743876681081</v>
      </c>
      <c r="E266">
        <f t="shared" si="39"/>
        <v>8.2645783821292866</v>
      </c>
      <c r="F266" s="11">
        <f t="shared" si="44"/>
        <v>43956</v>
      </c>
      <c r="G266">
        <f t="shared" si="40"/>
        <v>127.35478479723407</v>
      </c>
      <c r="H266">
        <f t="shared" si="41"/>
        <v>2.377935413783959</v>
      </c>
      <c r="I266">
        <f t="shared" si="45"/>
        <v>43898</v>
      </c>
      <c r="J266">
        <f t="shared" si="42"/>
        <v>215.07261782602262</v>
      </c>
      <c r="K266">
        <f t="shared" si="43"/>
        <v>4.4543803304750327</v>
      </c>
      <c r="V266" s="11">
        <v>44775</v>
      </c>
      <c r="W266">
        <v>5092.0059831895633</v>
      </c>
    </row>
    <row r="267" spans="3:23" x14ac:dyDescent="0.4">
      <c r="C267">
        <f t="shared" si="37"/>
        <v>263</v>
      </c>
      <c r="D267">
        <f t="shared" si="38"/>
        <v>371.4720171489401</v>
      </c>
      <c r="E267">
        <f t="shared" si="39"/>
        <v>8.4526290521274063</v>
      </c>
      <c r="F267" s="11">
        <f t="shared" si="44"/>
        <v>43957</v>
      </c>
      <c r="G267">
        <f t="shared" si="40"/>
        <v>129.73272021101803</v>
      </c>
      <c r="H267">
        <f t="shared" si="41"/>
        <v>2.4223345266252068</v>
      </c>
      <c r="I267">
        <f t="shared" si="45"/>
        <v>43899</v>
      </c>
      <c r="J267">
        <f t="shared" si="42"/>
        <v>219.52699815649765</v>
      </c>
      <c r="K267">
        <f t="shared" si="43"/>
        <v>4.5466328926091251</v>
      </c>
      <c r="V267" s="11">
        <v>44776</v>
      </c>
      <c r="W267">
        <v>5167.8052282033022</v>
      </c>
    </row>
    <row r="268" spans="3:23" x14ac:dyDescent="0.4">
      <c r="C268">
        <f t="shared" si="37"/>
        <v>264</v>
      </c>
      <c r="D268">
        <f t="shared" si="38"/>
        <v>379.9246462010675</v>
      </c>
      <c r="E268">
        <f t="shared" si="39"/>
        <v>8.644958356985569</v>
      </c>
      <c r="F268" s="11">
        <f t="shared" si="44"/>
        <v>43958</v>
      </c>
      <c r="G268">
        <f t="shared" si="40"/>
        <v>132.15505473764324</v>
      </c>
      <c r="H268">
        <f t="shared" si="41"/>
        <v>2.4675625873561557</v>
      </c>
      <c r="I268">
        <f t="shared" si="45"/>
        <v>43900</v>
      </c>
      <c r="J268">
        <f t="shared" si="42"/>
        <v>224.07363104910678</v>
      </c>
      <c r="K268">
        <f t="shared" si="43"/>
        <v>4.6407959557909351</v>
      </c>
      <c r="V268" s="11">
        <v>44777</v>
      </c>
      <c r="W268">
        <v>5244.5903886783635</v>
      </c>
    </row>
    <row r="269" spans="3:23" x14ac:dyDescent="0.4">
      <c r="C269">
        <f t="shared" si="37"/>
        <v>265</v>
      </c>
      <c r="D269">
        <f t="shared" si="38"/>
        <v>388.56960455805307</v>
      </c>
      <c r="E269">
        <f t="shared" si="39"/>
        <v>8.8416636358048777</v>
      </c>
      <c r="F269" s="11">
        <f t="shared" si="44"/>
        <v>43959</v>
      </c>
      <c r="G269">
        <f t="shared" si="40"/>
        <v>134.6226173249994</v>
      </c>
      <c r="H269">
        <f t="shared" si="41"/>
        <v>2.5136350712081992</v>
      </c>
      <c r="I269">
        <f t="shared" si="45"/>
        <v>43901</v>
      </c>
      <c r="J269">
        <f t="shared" si="42"/>
        <v>228.71442700489771</v>
      </c>
      <c r="K269">
        <f t="shared" si="43"/>
        <v>4.7369090813661217</v>
      </c>
      <c r="V269" s="11">
        <v>44778</v>
      </c>
      <c r="W269">
        <v>5322.3697647926747</v>
      </c>
    </row>
    <row r="270" spans="3:23" x14ac:dyDescent="0.4">
      <c r="C270">
        <f t="shared" si="37"/>
        <v>266</v>
      </c>
      <c r="D270">
        <f t="shared" si="38"/>
        <v>397.41126819385795</v>
      </c>
      <c r="E270">
        <f t="shared" si="39"/>
        <v>9.0428444416565981</v>
      </c>
      <c r="F270" s="11">
        <f t="shared" si="44"/>
        <v>43960</v>
      </c>
      <c r="G270">
        <f t="shared" si="40"/>
        <v>137.1362523962076</v>
      </c>
      <c r="H270">
        <f t="shared" si="41"/>
        <v>2.5605677422556141</v>
      </c>
      <c r="I270">
        <f t="shared" si="45"/>
        <v>43902</v>
      </c>
      <c r="J270">
        <f t="shared" si="42"/>
        <v>233.45133608626384</v>
      </c>
      <c r="K270">
        <f t="shared" si="43"/>
        <v>4.8350126497181805</v>
      </c>
      <c r="V270" s="11">
        <v>44779</v>
      </c>
      <c r="W270">
        <v>5401.151574668067</v>
      </c>
    </row>
    <row r="271" spans="3:23" x14ac:dyDescent="0.4">
      <c r="C271">
        <f t="shared" si="37"/>
        <v>267</v>
      </c>
      <c r="D271">
        <f t="shared" si="38"/>
        <v>406.45411263551455</v>
      </c>
      <c r="E271">
        <f t="shared" si="39"/>
        <v>9.2486025919168924</v>
      </c>
      <c r="F271" s="11">
        <f t="shared" si="44"/>
        <v>43961</v>
      </c>
      <c r="G271">
        <f t="shared" si="40"/>
        <v>139.69682013846321</v>
      </c>
      <c r="H271">
        <f t="shared" si="41"/>
        <v>2.6083766588027686</v>
      </c>
      <c r="I271">
        <f t="shared" si="45"/>
        <v>43903</v>
      </c>
      <c r="J271">
        <f t="shared" si="42"/>
        <v>238.28634873598202</v>
      </c>
      <c r="K271">
        <f t="shared" si="43"/>
        <v>4.9351478772175312</v>
      </c>
      <c r="V271" s="11">
        <v>44780</v>
      </c>
      <c r="W271">
        <v>5480.9439478896093</v>
      </c>
    </row>
    <row r="272" spans="3:23" x14ac:dyDescent="0.4">
      <c r="C272">
        <f t="shared" si="37"/>
        <v>268</v>
      </c>
      <c r="D272">
        <f t="shared" si="38"/>
        <v>415.70271522743144</v>
      </c>
      <c r="E272">
        <f t="shared" si="39"/>
        <v>9.459042219742912</v>
      </c>
      <c r="F272" s="11">
        <f t="shared" si="44"/>
        <v>43962</v>
      </c>
      <c r="G272">
        <f t="shared" si="40"/>
        <v>142.30519679726598</v>
      </c>
      <c r="H272">
        <f t="shared" si="41"/>
        <v>2.6570781788747695</v>
      </c>
      <c r="I272">
        <f t="shared" si="45"/>
        <v>43904</v>
      </c>
      <c r="J272">
        <f t="shared" si="42"/>
        <v>243.22149661319955</v>
      </c>
      <c r="K272">
        <f t="shared" si="43"/>
        <v>5.0373568335206471</v>
      </c>
      <c r="V272" s="11">
        <v>44781</v>
      </c>
      <c r="W272">
        <v>5561.7549188510166</v>
      </c>
    </row>
    <row r="273" spans="3:23" x14ac:dyDescent="0.4">
      <c r="C273">
        <f t="shared" si="37"/>
        <v>269</v>
      </c>
      <c r="D273">
        <f t="shared" si="38"/>
        <v>425.16175744717435</v>
      </c>
      <c r="E273">
        <f t="shared" si="39"/>
        <v>9.6742698267175342</v>
      </c>
      <c r="F273" s="11">
        <f t="shared" si="44"/>
        <v>43963</v>
      </c>
      <c r="G273">
        <f t="shared" si="40"/>
        <v>144.96227497614075</v>
      </c>
      <c r="H273">
        <f t="shared" si="41"/>
        <v>2.7066889658093771</v>
      </c>
      <c r="I273">
        <f t="shared" si="45"/>
        <v>43905</v>
      </c>
      <c r="J273">
        <f t="shared" si="42"/>
        <v>248.2588534467202</v>
      </c>
      <c r="K273">
        <f t="shared" si="43"/>
        <v>5.1416824592289743</v>
      </c>
      <c r="V273" s="11">
        <v>44782</v>
      </c>
      <c r="W273">
        <v>5643.5924198984867</v>
      </c>
    </row>
    <row r="274" spans="3:23" x14ac:dyDescent="0.4">
      <c r="C274">
        <f t="shared" si="37"/>
        <v>270</v>
      </c>
      <c r="D274">
        <f t="shared" si="38"/>
        <v>434.83602727389189</v>
      </c>
      <c r="E274">
        <f t="shared" si="39"/>
        <v>9.8943943366955409</v>
      </c>
      <c r="F274" s="11">
        <f t="shared" si="44"/>
        <v>43964</v>
      </c>
      <c r="G274">
        <f t="shared" si="40"/>
        <v>147.66896394195012</v>
      </c>
      <c r="H274">
        <f t="shared" si="41"/>
        <v>2.7572259939516073</v>
      </c>
      <c r="I274">
        <f t="shared" si="45"/>
        <v>43906</v>
      </c>
      <c r="J274">
        <f t="shared" si="42"/>
        <v>253.40053590594917</v>
      </c>
      <c r="K274">
        <f t="shared" si="43"/>
        <v>5.248168583909063</v>
      </c>
      <c r="V274" s="11">
        <v>44783</v>
      </c>
      <c r="W274">
        <v>5726.4642742982251</v>
      </c>
    </row>
    <row r="275" spans="3:23" x14ac:dyDescent="0.4">
      <c r="C275">
        <f t="shared" si="37"/>
        <v>271</v>
      </c>
      <c r="D275">
        <f t="shared" si="38"/>
        <v>444.73042161058743</v>
      </c>
      <c r="E275">
        <f t="shared" si="39"/>
        <v>10.119527150863405</v>
      </c>
      <c r="F275" s="11">
        <f t="shared" si="44"/>
        <v>43965</v>
      </c>
      <c r="G275">
        <f t="shared" si="40"/>
        <v>150.42618993590173</v>
      </c>
      <c r="H275">
        <f t="shared" si="41"/>
        <v>2.8087065544578991</v>
      </c>
      <c r="I275">
        <f t="shared" si="45"/>
        <v>43907</v>
      </c>
      <c r="J275">
        <f t="shared" si="42"/>
        <v>258.64870448985823</v>
      </c>
      <c r="K275">
        <f t="shared" si="43"/>
        <v>5.3568599444899974</v>
      </c>
      <c r="V275" s="11">
        <v>44784</v>
      </c>
      <c r="W275">
        <v>5810.3781890074606</v>
      </c>
    </row>
    <row r="276" spans="3:23" x14ac:dyDescent="0.4">
      <c r="C276">
        <f t="shared" si="37"/>
        <v>272</v>
      </c>
      <c r="D276">
        <f t="shared" si="38"/>
        <v>454.84994876145083</v>
      </c>
      <c r="E276">
        <f t="shared" si="39"/>
        <v>10.349782204057021</v>
      </c>
      <c r="F276" s="11">
        <f t="shared" si="44"/>
        <v>43966</v>
      </c>
      <c r="G276">
        <f t="shared" si="40"/>
        <v>153.23489649035963</v>
      </c>
      <c r="H276">
        <f t="shared" si="41"/>
        <v>2.8611482612044199</v>
      </c>
      <c r="I276">
        <f t="shared" si="45"/>
        <v>43908</v>
      </c>
      <c r="J276">
        <f t="shared" si="42"/>
        <v>264.00556443434823</v>
      </c>
      <c r="K276">
        <f t="shared" si="43"/>
        <v>5.4678022040374117</v>
      </c>
      <c r="V276" s="11">
        <v>44785</v>
      </c>
      <c r="W276">
        <v>5895.341747248196</v>
      </c>
    </row>
    <row r="277" spans="3:23" x14ac:dyDescent="0.4">
      <c r="C277">
        <f t="shared" si="37"/>
        <v>273</v>
      </c>
      <c r="D277">
        <f t="shared" si="38"/>
        <v>465.19973096550785</v>
      </c>
      <c r="E277">
        <f t="shared" si="39"/>
        <v>10.585276022354776</v>
      </c>
      <c r="F277" s="11">
        <f t="shared" si="44"/>
        <v>43967</v>
      </c>
      <c r="G277">
        <f t="shared" si="40"/>
        <v>156.09604475156405</v>
      </c>
      <c r="H277">
        <f t="shared" si="41"/>
        <v>2.9145690568098246</v>
      </c>
      <c r="I277">
        <f t="shared" si="45"/>
        <v>43909</v>
      </c>
      <c r="J277">
        <f t="shared" si="42"/>
        <v>269.47336663838564</v>
      </c>
      <c r="K277">
        <f t="shared" si="43"/>
        <v>5.5810419709184202</v>
      </c>
      <c r="V277" s="11">
        <v>44786</v>
      </c>
      <c r="W277">
        <v>5981.3624008953921</v>
      </c>
    </row>
    <row r="278" spans="3:23" x14ac:dyDescent="0.4">
      <c r="C278">
        <f t="shared" si="37"/>
        <v>274</v>
      </c>
      <c r="D278">
        <f t="shared" si="38"/>
        <v>475.78500698786263</v>
      </c>
      <c r="E278">
        <f t="shared" si="39"/>
        <v>10.826127781979949</v>
      </c>
      <c r="F278" s="11">
        <f t="shared" si="44"/>
        <v>43968</v>
      </c>
      <c r="G278">
        <f t="shared" si="40"/>
        <v>159.01061380837388</v>
      </c>
      <c r="H278">
        <f t="shared" si="41"/>
        <v>2.9689872187655624</v>
      </c>
      <c r="I278">
        <f t="shared" si="45"/>
        <v>43910</v>
      </c>
      <c r="J278">
        <f t="shared" si="42"/>
        <v>275.05440860930406</v>
      </c>
      <c r="K278">
        <f t="shared" si="43"/>
        <v>5.6966268183591637</v>
      </c>
      <c r="V278" s="11">
        <v>44787</v>
      </c>
      <c r="W278">
        <v>6068.4474626666633</v>
      </c>
    </row>
    <row r="279" spans="3:23" x14ac:dyDescent="0.4">
      <c r="C279">
        <f t="shared" si="37"/>
        <v>275</v>
      </c>
      <c r="D279">
        <f t="shared" si="38"/>
        <v>486.61113476984258</v>
      </c>
      <c r="E279">
        <f t="shared" si="39"/>
        <v>11.072459369539217</v>
      </c>
      <c r="F279" s="11">
        <f t="shared" si="44"/>
        <v>43969</v>
      </c>
      <c r="G279">
        <f t="shared" si="40"/>
        <v>161.97960102713944</v>
      </c>
      <c r="H279">
        <f t="shared" si="41"/>
        <v>3.0244213656852139</v>
      </c>
      <c r="I279">
        <f t="shared" si="45"/>
        <v>43911</v>
      </c>
      <c r="J279">
        <f t="shared" si="42"/>
        <v>280.75103542766323</v>
      </c>
      <c r="K279">
        <f t="shared" si="43"/>
        <v>5.8146053044106907</v>
      </c>
      <c r="V279" s="11">
        <v>44788</v>
      </c>
      <c r="W279">
        <v>6156.6040981056285</v>
      </c>
    </row>
    <row r="280" spans="3:23" x14ac:dyDescent="0.4">
      <c r="C280">
        <f t="shared" si="37"/>
        <v>276</v>
      </c>
      <c r="D280">
        <f t="shared" si="38"/>
        <v>497.6835941393818</v>
      </c>
      <c r="E280">
        <f t="shared" si="39"/>
        <v>11.324395443630181</v>
      </c>
      <c r="F280" s="11">
        <f t="shared" si="44"/>
        <v>43970</v>
      </c>
      <c r="G280">
        <f t="shared" si="40"/>
        <v>165.00402239282465</v>
      </c>
      <c r="H280">
        <f t="shared" si="41"/>
        <v>3.0808904636658383</v>
      </c>
      <c r="I280">
        <f t="shared" si="45"/>
        <v>43912</v>
      </c>
      <c r="J280">
        <f t="shared" si="42"/>
        <v>286.56564073207392</v>
      </c>
      <c r="K280">
        <f t="shared" si="43"/>
        <v>5.9350269923252768</v>
      </c>
      <c r="V280" s="11">
        <v>44789</v>
      </c>
      <c r="W280">
        <v>6245.8393173806835</v>
      </c>
    </row>
    <row r="281" spans="3:23" x14ac:dyDescent="0.4">
      <c r="C281">
        <f t="shared" si="37"/>
        <v>277</v>
      </c>
      <c r="D281">
        <f t="shared" si="38"/>
        <v>509.00798958301198</v>
      </c>
      <c r="E281">
        <f t="shared" si="39"/>
        <v>11.582063497846889</v>
      </c>
      <c r="F281" s="11">
        <f t="shared" si="44"/>
        <v>43971</v>
      </c>
      <c r="G281">
        <f t="shared" si="40"/>
        <v>168.08491285649049</v>
      </c>
      <c r="H281">
        <f t="shared" si="41"/>
        <v>3.1384138327722155</v>
      </c>
      <c r="I281">
        <f t="shared" si="45"/>
        <v>43913</v>
      </c>
      <c r="J281">
        <f t="shared" si="42"/>
        <v>292.50066772439919</v>
      </c>
      <c r="K281">
        <f t="shared" si="43"/>
        <v>6.0579424713531012</v>
      </c>
      <c r="V281" s="11">
        <v>44790</v>
      </c>
      <c r="W281">
        <v>6336.1599668783601</v>
      </c>
    </row>
    <row r="282" spans="3:23" x14ac:dyDescent="0.4">
      <c r="C282">
        <f t="shared" si="37"/>
        <v>278</v>
      </c>
      <c r="D282">
        <f t="shared" si="38"/>
        <v>520.59005308085887</v>
      </c>
      <c r="E282">
        <f t="shared" si="39"/>
        <v>11.84559392521578</v>
      </c>
      <c r="F282" s="11">
        <f t="shared" si="44"/>
        <v>43972</v>
      </c>
      <c r="G282">
        <f t="shared" si="40"/>
        <v>171.22332668926271</v>
      </c>
      <c r="H282">
        <f t="shared" si="41"/>
        <v>3.1970111536371633</v>
      </c>
      <c r="I282">
        <f t="shared" si="45"/>
        <v>43914</v>
      </c>
      <c r="J282">
        <f t="shared" si="42"/>
        <v>298.55861019575229</v>
      </c>
      <c r="K282">
        <f t="shared" si="43"/>
        <v>6.1834033779724678</v>
      </c>
      <c r="V282" s="11">
        <v>44791</v>
      </c>
      <c r="W282">
        <v>6427.5727205886506</v>
      </c>
    </row>
    <row r="283" spans="3:23" x14ac:dyDescent="0.4">
      <c r="C283">
        <f t="shared" si="37"/>
        <v>279</v>
      </c>
      <c r="D283">
        <f t="shared" si="38"/>
        <v>532.43564700607465</v>
      </c>
      <c r="E283">
        <f t="shared" si="39"/>
        <v>12.115120084095111</v>
      </c>
      <c r="F283" s="11">
        <f t="shared" si="44"/>
        <v>43973</v>
      </c>
      <c r="G283">
        <f t="shared" si="40"/>
        <v>174.42033784289987</v>
      </c>
      <c r="H283">
        <f t="shared" si="41"/>
        <v>3.256702474190206</v>
      </c>
      <c r="I283">
        <f t="shared" si="45"/>
        <v>43915</v>
      </c>
      <c r="J283">
        <f t="shared" si="42"/>
        <v>304.74201357372476</v>
      </c>
      <c r="K283">
        <f t="shared" si="43"/>
        <v>6.3114624175528888</v>
      </c>
      <c r="V283" s="11">
        <v>44792</v>
      </c>
      <c r="W283">
        <v>6520.084071303485</v>
      </c>
    </row>
    <row r="284" spans="3:23" x14ac:dyDescent="0.4">
      <c r="C284">
        <f t="shared" si="37"/>
        <v>280</v>
      </c>
      <c r="D284">
        <f t="shared" si="38"/>
        <v>544.55076709016976</v>
      </c>
      <c r="E284">
        <f t="shared" si="39"/>
        <v>12.390778365569759</v>
      </c>
      <c r="F284" s="11">
        <f t="shared" si="44"/>
        <v>43974</v>
      </c>
      <c r="G284">
        <f t="shared" si="40"/>
        <v>177.67704031709007</v>
      </c>
      <c r="H284">
        <f t="shared" si="41"/>
        <v>3.3175082165063543</v>
      </c>
      <c r="I284">
        <f t="shared" si="45"/>
        <v>43916</v>
      </c>
      <c r="J284">
        <f t="shared" si="42"/>
        <v>311.05347599127765</v>
      </c>
      <c r="K284">
        <f t="shared" si="43"/>
        <v>6.4421733864718362</v>
      </c>
      <c r="V284" s="11">
        <v>44793</v>
      </c>
      <c r="W284">
        <v>6613.7003216065932</v>
      </c>
    </row>
    <row r="285" spans="3:23" x14ac:dyDescent="0.4">
      <c r="C285">
        <f t="shared" si="37"/>
        <v>281</v>
      </c>
      <c r="D285">
        <f t="shared" si="38"/>
        <v>556.94154545573952</v>
      </c>
      <c r="E285">
        <f t="shared" si="39"/>
        <v>12.672708262375181</v>
      </c>
      <c r="F285" s="11">
        <f t="shared" si="44"/>
        <v>43975</v>
      </c>
      <c r="G285">
        <f t="shared" si="40"/>
        <v>180.99454853359643</v>
      </c>
      <c r="H285">
        <f t="shared" si="41"/>
        <v>3.3794491837862211</v>
      </c>
      <c r="I285">
        <f t="shared" si="45"/>
        <v>43917</v>
      </c>
      <c r="J285">
        <f t="shared" si="42"/>
        <v>317.49564937774949</v>
      </c>
      <c r="K285">
        <f t="shared" si="43"/>
        <v>6.5755911946849892</v>
      </c>
      <c r="V285" s="11">
        <v>44794</v>
      </c>
      <c r="W285">
        <v>6708.4275746557396</v>
      </c>
    </row>
    <row r="286" spans="3:23" x14ac:dyDescent="0.4">
      <c r="C286">
        <f t="shared" si="37"/>
        <v>282</v>
      </c>
      <c r="D286">
        <f t="shared" si="38"/>
        <v>569.6142537181147</v>
      </c>
      <c r="E286">
        <f t="shared" si="39"/>
        <v>12.961052439388823</v>
      </c>
      <c r="F286" s="11">
        <f t="shared" si="44"/>
        <v>43976</v>
      </c>
      <c r="G286">
        <f t="shared" si="40"/>
        <v>184.37399771738265</v>
      </c>
      <c r="H286">
        <f t="shared" si="41"/>
        <v>3.4425465674655982</v>
      </c>
      <c r="I286">
        <f t="shared" si="45"/>
        <v>43918</v>
      </c>
      <c r="J286">
        <f t="shared" si="42"/>
        <v>324.07124057243448</v>
      </c>
      <c r="K286">
        <f t="shared" si="43"/>
        <v>6.7117718887641331</v>
      </c>
      <c r="V286" s="11">
        <v>44795</v>
      </c>
      <c r="W286">
        <v>6804.2717247765395</v>
      </c>
    </row>
    <row r="287" spans="3:23" x14ac:dyDescent="0.4">
      <c r="C287">
        <f t="shared" si="37"/>
        <v>283</v>
      </c>
      <c r="D287">
        <f t="shared" si="38"/>
        <v>582.57530615750352</v>
      </c>
      <c r="E287">
        <f t="shared" si="39"/>
        <v>13.255956805715869</v>
      </c>
      <c r="F287" s="11">
        <f t="shared" si="44"/>
        <v>43977</v>
      </c>
      <c r="G287">
        <f t="shared" si="40"/>
        <v>187.81654428484825</v>
      </c>
      <c r="H287">
        <f t="shared" si="41"/>
        <v>3.5068219544546366</v>
      </c>
      <c r="I287">
        <f t="shared" si="45"/>
        <v>43919</v>
      </c>
      <c r="J287">
        <f t="shared" si="42"/>
        <v>330.78301246119861</v>
      </c>
      <c r="K287">
        <f t="shared" si="43"/>
        <v>6.8507726754111218</v>
      </c>
      <c r="V287" s="11">
        <v>44796</v>
      </c>
      <c r="W287">
        <v>6901.2384478483</v>
      </c>
    </row>
    <row r="288" spans="3:23" x14ac:dyDescent="0.4">
      <c r="C288">
        <f t="shared" si="37"/>
        <v>284</v>
      </c>
      <c r="D288">
        <f t="shared" si="38"/>
        <v>595.83126296321939</v>
      </c>
      <c r="E288">
        <f t="shared" si="39"/>
        <v>13.557570588418685</v>
      </c>
      <c r="F288" s="11">
        <f t="shared" si="44"/>
        <v>43978</v>
      </c>
      <c r="G288">
        <f t="shared" si="40"/>
        <v>191.32336623930289</v>
      </c>
      <c r="H288">
        <f t="shared" si="41"/>
        <v>3.5722973345169748</v>
      </c>
      <c r="I288">
        <f t="shared" si="45"/>
        <v>43920</v>
      </c>
      <c r="J288">
        <f t="shared" si="42"/>
        <v>337.63378513660973</v>
      </c>
      <c r="K288">
        <f t="shared" si="43"/>
        <v>6.9926519454558047</v>
      </c>
      <c r="V288" s="11">
        <v>44797</v>
      </c>
      <c r="W288">
        <v>6999.3331914814771</v>
      </c>
    </row>
    <row r="289" spans="2:23" x14ac:dyDescent="0.4">
      <c r="C289">
        <f t="shared" si="37"/>
        <v>285</v>
      </c>
      <c r="D289">
        <f t="shared" si="38"/>
        <v>609.38883355163807</v>
      </c>
      <c r="E289">
        <f t="shared" si="39"/>
        <v>13.866046407910972</v>
      </c>
      <c r="F289" s="11">
        <f t="shared" si="44"/>
        <v>43979</v>
      </c>
      <c r="G289">
        <f t="shared" si="40"/>
        <v>194.89566357381986</v>
      </c>
      <c r="H289">
        <f t="shared" si="41"/>
        <v>3.638995107780687</v>
      </c>
      <c r="I289">
        <f t="shared" si="45"/>
        <v>43921</v>
      </c>
      <c r="J289">
        <f t="shared" si="42"/>
        <v>344.62643708206554</v>
      </c>
      <c r="K289">
        <f t="shared" si="43"/>
        <v>7.1374692983537216</v>
      </c>
      <c r="V289" s="11">
        <v>44798</v>
      </c>
      <c r="W289">
        <v>7098.5611650114879</v>
      </c>
    </row>
    <row r="290" spans="2:23" x14ac:dyDescent="0.4">
      <c r="C290">
        <f t="shared" si="37"/>
        <v>286</v>
      </c>
      <c r="D290">
        <f t="shared" si="38"/>
        <v>623.25487995954904</v>
      </c>
      <c r="E290">
        <f t="shared" si="39"/>
        <v>14.181540355070752</v>
      </c>
      <c r="F290" s="11">
        <f t="shared" si="44"/>
        <v>43980</v>
      </c>
      <c r="G290">
        <f t="shared" si="40"/>
        <v>198.53465868160055</v>
      </c>
      <c r="H290">
        <f t="shared" si="41"/>
        <v>3.7069380923946653</v>
      </c>
      <c r="I290">
        <f t="shared" si="45"/>
        <v>43922</v>
      </c>
      <c r="J290">
        <f t="shared" si="42"/>
        <v>351.76390638041926</v>
      </c>
      <c r="K290">
        <f t="shared" si="43"/>
        <v>7.2852855671860652</v>
      </c>
      <c r="V290" s="11">
        <v>44799</v>
      </c>
      <c r="W290">
        <v>7198.9273292825092</v>
      </c>
    </row>
    <row r="291" spans="2:23" x14ac:dyDescent="0.4">
      <c r="C291">
        <f t="shared" si="37"/>
        <v>287</v>
      </c>
      <c r="D291">
        <f t="shared" si="38"/>
        <v>637.4364203146198</v>
      </c>
      <c r="E291">
        <f t="shared" si="39"/>
        <v>14.504212070096742</v>
      </c>
      <c r="F291" s="11">
        <f t="shared" si="44"/>
        <v>43981</v>
      </c>
      <c r="G291">
        <f t="shared" si="40"/>
        <v>202.24159677399521</v>
      </c>
      <c r="H291">
        <f t="shared" si="41"/>
        <v>3.7761495323222789</v>
      </c>
      <c r="I291">
        <f t="shared" si="45"/>
        <v>43923</v>
      </c>
      <c r="J291">
        <f t="shared" si="42"/>
        <v>359.04919194760532</v>
      </c>
      <c r="K291">
        <f t="shared" si="43"/>
        <v>7.436162844177943</v>
      </c>
      <c r="V291" s="11">
        <v>44800</v>
      </c>
      <c r="W291">
        <v>7300.4363862314494</v>
      </c>
    </row>
    <row r="292" spans="2:23" x14ac:dyDescent="0.4">
      <c r="C292">
        <f t="shared" si="37"/>
        <v>288</v>
      </c>
      <c r="D292">
        <f t="shared" si="38"/>
        <v>651.94063238471654</v>
      </c>
      <c r="E292">
        <f t="shared" si="39"/>
        <v>14.834224823158706</v>
      </c>
      <c r="F292" s="11">
        <f t="shared" si="44"/>
        <v>43982</v>
      </c>
      <c r="G292">
        <f t="shared" si="40"/>
        <v>206.01774630631749</v>
      </c>
      <c r="H292">
        <f t="shared" si="41"/>
        <v>3.8466531052854975</v>
      </c>
      <c r="I292">
        <f t="shared" si="45"/>
        <v>43924</v>
      </c>
      <c r="J292">
        <f t="shared" si="42"/>
        <v>366.48535479178327</v>
      </c>
      <c r="K292">
        <f t="shared" si="43"/>
        <v>7.5901645067451682</v>
      </c>
      <c r="V292" s="11">
        <v>44801</v>
      </c>
      <c r="W292">
        <v>7403.0927682896727</v>
      </c>
    </row>
    <row r="293" spans="2:23" x14ac:dyDescent="0.4">
      <c r="C293">
        <f t="shared" si="37"/>
        <v>289</v>
      </c>
      <c r="D293">
        <f t="shared" si="38"/>
        <v>666.77485720787524</v>
      </c>
      <c r="E293">
        <f t="shared" si="39"/>
        <v>15.171745596875439</v>
      </c>
      <c r="F293" s="11">
        <f t="shared" si="44"/>
        <v>43983</v>
      </c>
      <c r="G293">
        <f t="shared" si="40"/>
        <v>209.86439941160299</v>
      </c>
      <c r="H293">
        <f t="shared" si="41"/>
        <v>3.918472930851749</v>
      </c>
      <c r="I293">
        <f t="shared" si="45"/>
        <v>43925</v>
      </c>
      <c r="J293">
        <f t="shared" si="42"/>
        <v>374.07551929852843</v>
      </c>
      <c r="K293">
        <f t="shared" si="43"/>
        <v>7.747355244074015</v>
      </c>
      <c r="V293" s="11">
        <v>44802</v>
      </c>
      <c r="W293">
        <v>7506.9006275721476</v>
      </c>
    </row>
    <row r="294" spans="2:23" x14ac:dyDescent="0.4">
      <c r="C294">
        <f t="shared" si="37"/>
        <v>290</v>
      </c>
      <c r="D294">
        <f t="shared" si="38"/>
        <v>681.94660280475068</v>
      </c>
      <c r="E294">
        <f t="shared" si="39"/>
        <v>15.516945170662439</v>
      </c>
      <c r="F294" s="11">
        <f t="shared" si="44"/>
        <v>43984</v>
      </c>
      <c r="G294">
        <f t="shared" si="40"/>
        <v>213.78287234245474</v>
      </c>
      <c r="H294">
        <f t="shared" si="41"/>
        <v>3.9916335786769821</v>
      </c>
      <c r="I294">
        <f t="shared" si="45"/>
        <v>43926</v>
      </c>
      <c r="J294">
        <f t="shared" si="42"/>
        <v>381.82287454260245</v>
      </c>
      <c r="K294">
        <f t="shared" si="43"/>
        <v>7.9078010842567892</v>
      </c>
      <c r="V294" s="11">
        <v>44803</v>
      </c>
      <c r="W294">
        <v>7611.8638248924981</v>
      </c>
    </row>
    <row r="295" spans="2:23" x14ac:dyDescent="0.4">
      <c r="C295">
        <f t="shared" si="37"/>
        <v>291</v>
      </c>
      <c r="D295">
        <f t="shared" si="38"/>
        <v>697.46354797541312</v>
      </c>
      <c r="E295">
        <f t="shared" si="39"/>
        <v>15.869998206997593</v>
      </c>
      <c r="F295" s="11">
        <f t="shared" si="44"/>
        <v>43985</v>
      </c>
      <c r="G295">
        <f t="shared" si="40"/>
        <v>217.77450592113172</v>
      </c>
      <c r="H295">
        <f t="shared" si="41"/>
        <v>4.066160076896125</v>
      </c>
      <c r="I295">
        <f t="shared" si="45"/>
        <v>43927</v>
      </c>
      <c r="J295">
        <f t="shared" si="42"/>
        <v>389.73067562685924</v>
      </c>
      <c r="K295">
        <f t="shared" si="43"/>
        <v>8.0715694219835541</v>
      </c>
      <c r="V295" s="11">
        <v>44804</v>
      </c>
      <c r="W295">
        <v>7717.9859185813693</v>
      </c>
    </row>
    <row r="296" spans="2:23" x14ac:dyDescent="0.4">
      <c r="C296">
        <f t="shared" si="37"/>
        <v>292</v>
      </c>
      <c r="D296">
        <f t="shared" si="38"/>
        <v>713.33354618241071</v>
      </c>
      <c r="E296">
        <f t="shared" si="39"/>
        <v>16.231083339638644</v>
      </c>
      <c r="F296" s="11">
        <f t="shared" si="44"/>
        <v>43986</v>
      </c>
      <c r="G296">
        <f t="shared" si="40"/>
        <v>221.84066599802784</v>
      </c>
      <c r="H296">
        <f t="shared" si="41"/>
        <v>4.1420779206754048</v>
      </c>
      <c r="I296">
        <f t="shared" si="45"/>
        <v>43928</v>
      </c>
      <c r="J296">
        <f t="shared" si="42"/>
        <v>397.80224504884279</v>
      </c>
      <c r="K296">
        <f t="shared" si="43"/>
        <v>8.2387290468060428</v>
      </c>
      <c r="V296" s="11">
        <v>44805</v>
      </c>
      <c r="W296">
        <v>7825.2701531130006</v>
      </c>
    </row>
    <row r="297" spans="2:23" x14ac:dyDescent="0.4">
      <c r="C297">
        <f t="shared" si="37"/>
        <v>293</v>
      </c>
      <c r="D297">
        <f t="shared" si="38"/>
        <v>729.56462952204936</v>
      </c>
      <c r="E297">
        <f t="shared" si="39"/>
        <v>16.600383263845515</v>
      </c>
      <c r="F297" s="11">
        <f t="shared" si="44"/>
        <v>43987</v>
      </c>
      <c r="G297">
        <f t="shared" si="40"/>
        <v>225.98274391870325</v>
      </c>
      <c r="H297">
        <f t="shared" si="41"/>
        <v>4.2194130809212425</v>
      </c>
      <c r="I297">
        <f t="shared" si="45"/>
        <v>43929</v>
      </c>
      <c r="J297">
        <f t="shared" si="42"/>
        <v>406.04097409564883</v>
      </c>
      <c r="K297">
        <f t="shared" si="43"/>
        <v>8.4093501719883079</v>
      </c>
      <c r="V297" s="11">
        <v>44806</v>
      </c>
      <c r="W297">
        <v>7933.7194475618307</v>
      </c>
    </row>
    <row r="298" spans="2:23" x14ac:dyDescent="0.4">
      <c r="C298">
        <f t="shared" si="37"/>
        <v>294</v>
      </c>
      <c r="D298">
        <f t="shared" si="38"/>
        <v>746.16501278589487</v>
      </c>
      <c r="E298">
        <f t="shared" si="39"/>
        <v>16.978084828646388</v>
      </c>
      <c r="F298" s="11">
        <f t="shared" si="44"/>
        <v>43988</v>
      </c>
      <c r="G298">
        <f t="shared" si="40"/>
        <v>230.20215699962449</v>
      </c>
      <c r="H298">
        <f t="shared" si="41"/>
        <v>4.2981920131498441</v>
      </c>
      <c r="I298">
        <f t="shared" si="45"/>
        <v>43930</v>
      </c>
      <c r="J298">
        <f t="shared" si="42"/>
        <v>414.45032426763714</v>
      </c>
      <c r="K298">
        <f t="shared" si="43"/>
        <v>8.5835044639471789</v>
      </c>
      <c r="V298" s="11">
        <v>44807</v>
      </c>
      <c r="W298">
        <v>8043.3363838756923</v>
      </c>
    </row>
    <row r="299" spans="2:23" x14ac:dyDescent="0.4">
      <c r="C299">
        <f t="shared" si="37"/>
        <v>295</v>
      </c>
      <c r="D299">
        <f t="shared" si="38"/>
        <v>763.14309761454126</v>
      </c>
      <c r="E299">
        <f t="shared" si="39"/>
        <v>17.364379131196529</v>
      </c>
      <c r="F299" s="11">
        <f t="shared" si="44"/>
        <v>43989</v>
      </c>
      <c r="G299">
        <f t="shared" si="40"/>
        <v>234.50034901277434</v>
      </c>
      <c r="H299">
        <f t="shared" si="41"/>
        <v>4.3784416665266974</v>
      </c>
      <c r="I299">
        <f t="shared" si="45"/>
        <v>43931</v>
      </c>
      <c r="J299">
        <f t="shared" si="42"/>
        <v>423.03382873158432</v>
      </c>
      <c r="K299">
        <f t="shared" si="43"/>
        <v>8.7612650723087881</v>
      </c>
      <c r="V299" s="11">
        <v>44808</v>
      </c>
      <c r="W299">
        <v>8154.1231949658832</v>
      </c>
    </row>
    <row r="300" spans="2:23" x14ac:dyDescent="0.4">
      <c r="C300">
        <f t="shared" si="37"/>
        <v>296</v>
      </c>
      <c r="D300">
        <f t="shared" si="38"/>
        <v>780.50747674573779</v>
      </c>
      <c r="E300">
        <f t="shared" si="39"/>
        <v>17.759461613279996</v>
      </c>
      <c r="F300" s="11">
        <f t="shared" si="44"/>
        <v>43990</v>
      </c>
      <c r="G300">
        <f t="shared" si="40"/>
        <v>238.87879067930103</v>
      </c>
      <c r="H300">
        <f t="shared" si="41"/>
        <v>4.4601894930682704</v>
      </c>
      <c r="I300">
        <f t="shared" si="45"/>
        <v>43932</v>
      </c>
      <c r="J300">
        <f t="shared" si="42"/>
        <v>431.79509380389311</v>
      </c>
      <c r="K300">
        <f t="shared" si="43"/>
        <v>8.9427066605785512</v>
      </c>
      <c r="V300" s="11">
        <v>44809</v>
      </c>
      <c r="W300">
        <v>8266.0817526421743</v>
      </c>
    </row>
    <row r="301" spans="2:23" x14ac:dyDescent="0.4">
      <c r="C301">
        <f t="shared" si="37"/>
        <v>297</v>
      </c>
      <c r="D301">
        <f t="shared" si="38"/>
        <v>798.26693835901779</v>
      </c>
      <c r="E301">
        <f t="shared" si="39"/>
        <v>18.163532159996635</v>
      </c>
      <c r="F301" s="11">
        <f t="shared" si="44"/>
        <v>43991</v>
      </c>
      <c r="G301">
        <f t="shared" si="40"/>
        <v>243.3389801723693</v>
      </c>
      <c r="H301">
        <f t="shared" si="41"/>
        <v>4.5434634570214598</v>
      </c>
      <c r="I301">
        <f t="shared" si="45"/>
        <v>43933</v>
      </c>
      <c r="J301">
        <f t="shared" si="42"/>
        <v>440.73780046447166</v>
      </c>
      <c r="K301">
        <f t="shared" si="43"/>
        <v>9.1279054374480779</v>
      </c>
      <c r="V301" s="11">
        <v>44810</v>
      </c>
      <c r="W301">
        <v>8379.2135553762782</v>
      </c>
    </row>
    <row r="302" spans="2:23" x14ac:dyDescent="0.4">
      <c r="C302">
        <f t="shared" si="37"/>
        <v>298</v>
      </c>
      <c r="D302">
        <f t="shared" si="38"/>
        <v>816.43047051901442</v>
      </c>
      <c r="E302">
        <f t="shared" si="39"/>
        <v>18.576795200683705</v>
      </c>
      <c r="F302" s="11">
        <f t="shared" si="44"/>
        <v>43992</v>
      </c>
      <c r="G302">
        <f t="shared" si="40"/>
        <v>247.88244362939076</v>
      </c>
      <c r="H302">
        <f t="shared" si="41"/>
        <v>4.6282920444112392</v>
      </c>
      <c r="I302">
        <f t="shared" si="45"/>
        <v>43934</v>
      </c>
      <c r="J302">
        <f t="shared" si="42"/>
        <v>449.86570590191974</v>
      </c>
      <c r="K302">
        <f t="shared" si="43"/>
        <v>9.3169391887493589</v>
      </c>
      <c r="V302" s="11">
        <v>44811</v>
      </c>
      <c r="W302">
        <v>8493.5197158986703</v>
      </c>
    </row>
    <row r="303" spans="2:23" x14ac:dyDescent="0.4">
      <c r="C303">
        <f t="shared" si="37"/>
        <v>299</v>
      </c>
      <c r="D303">
        <f t="shared" si="38"/>
        <v>835.00726571969813</v>
      </c>
      <c r="E303">
        <f t="shared" si="39"/>
        <v>18.999459812133978</v>
      </c>
      <c r="F303" s="11">
        <f t="shared" si="44"/>
        <v>43993</v>
      </c>
      <c r="G303">
        <f t="shared" si="40"/>
        <v>252.510735673802</v>
      </c>
      <c r="H303">
        <f t="shared" si="41"/>
        <v>4.7147042727725648</v>
      </c>
      <c r="I303">
        <f t="shared" si="45"/>
        <v>43935</v>
      </c>
      <c r="J303">
        <f t="shared" si="42"/>
        <v>459.1826450906691</v>
      </c>
      <c r="K303">
        <f t="shared" si="43"/>
        <v>9.5098873100632204</v>
      </c>
      <c r="V303" s="11">
        <v>44812</v>
      </c>
      <c r="W303">
        <v>8609.0009486573981</v>
      </c>
    </row>
    <row r="304" spans="2:23" x14ac:dyDescent="0.4">
      <c r="B304" s="5">
        <f t="shared" ref="B304:B306" si="46">B305-1</f>
        <v>44013</v>
      </c>
      <c r="C304">
        <f t="shared" si="37"/>
        <v>300</v>
      </c>
      <c r="D304">
        <f t="shared" si="38"/>
        <v>854.0067255318321</v>
      </c>
      <c r="E304">
        <f t="shared" si="39"/>
        <v>19.431739824146348</v>
      </c>
      <c r="F304" s="11">
        <f t="shared" si="44"/>
        <v>43994</v>
      </c>
      <c r="G304">
        <f t="shared" si="40"/>
        <v>257.22543994657457</v>
      </c>
      <c r="H304">
        <f t="shared" si="41"/>
        <v>4.8027297010571033</v>
      </c>
      <c r="I304">
        <f t="shared" si="45"/>
        <v>43936</v>
      </c>
      <c r="J304">
        <f t="shared" si="42"/>
        <v>468.69253240073232</v>
      </c>
      <c r="K304">
        <f t="shared" si="43"/>
        <v>9.7068308400081378</v>
      </c>
      <c r="V304" s="11">
        <v>44813</v>
      </c>
      <c r="W304">
        <v>8725.6575571227586</v>
      </c>
    </row>
    <row r="305" spans="2:23" x14ac:dyDescent="0.4">
      <c r="B305" s="5">
        <f t="shared" si="46"/>
        <v>44014</v>
      </c>
      <c r="C305">
        <f t="shared" si="37"/>
        <v>301</v>
      </c>
      <c r="D305">
        <f t="shared" si="38"/>
        <v>873.43846535597845</v>
      </c>
      <c r="E305">
        <f t="shared" si="39"/>
        <v>19.873853927470918</v>
      </c>
      <c r="F305" s="11">
        <f t="shared" si="44"/>
        <v>43995</v>
      </c>
      <c r="G305">
        <f t="shared" si="40"/>
        <v>262.02816964763167</v>
      </c>
      <c r="H305">
        <f t="shared" si="41"/>
        <v>4.8923984397304139</v>
      </c>
      <c r="I305">
        <f t="shared" si="45"/>
        <v>43937</v>
      </c>
      <c r="J305">
        <f t="shared" si="42"/>
        <v>478.39936324074046</v>
      </c>
      <c r="K305">
        <f t="shared" si="43"/>
        <v>9.9078524942114541</v>
      </c>
      <c r="V305" s="11">
        <v>44814</v>
      </c>
      <c r="W305">
        <v>8843.4894209422637</v>
      </c>
    </row>
    <row r="306" spans="2:23" x14ac:dyDescent="0.4">
      <c r="B306" s="5">
        <f t="shared" si="46"/>
        <v>44015</v>
      </c>
      <c r="C306">
        <f t="shared" si="37"/>
        <v>302</v>
      </c>
      <c r="D306">
        <f t="shared" si="38"/>
        <v>893.31231928344937</v>
      </c>
      <c r="E306">
        <f t="shared" si="39"/>
        <v>20.326025784204262</v>
      </c>
      <c r="F306" s="11">
        <f t="shared" si="44"/>
        <v>43996</v>
      </c>
      <c r="G306">
        <f t="shared" si="40"/>
        <v>266.92056808736208</v>
      </c>
      <c r="H306">
        <f t="shared" si="41"/>
        <v>4.9837411610512845</v>
      </c>
      <c r="I306">
        <f t="shared" si="45"/>
        <v>43938</v>
      </c>
      <c r="J306">
        <f t="shared" si="42"/>
        <v>488.30721573495191</v>
      </c>
      <c r="K306">
        <f t="shared" si="43"/>
        <v>10.11303669998432</v>
      </c>
      <c r="V306" s="11">
        <v>44815</v>
      </c>
      <c r="W306">
        <v>8962.4959829843137</v>
      </c>
    </row>
    <row r="307" spans="2:23" x14ac:dyDescent="0.4">
      <c r="B307" s="5">
        <f t="shared" ref="B307:B315" si="47">B308-1</f>
        <v>44016</v>
      </c>
      <c r="C307">
        <f t="shared" ref="C307:C370" si="48">C306+1</f>
        <v>303</v>
      </c>
      <c r="D307">
        <f t="shared" si="38"/>
        <v>913.63834506765363</v>
      </c>
      <c r="E307">
        <f t="shared" si="39"/>
        <v>20.788484140680339</v>
      </c>
      <c r="F307" s="11">
        <f t="shared" si="44"/>
        <v>43997</v>
      </c>
      <c r="G307">
        <f t="shared" si="40"/>
        <v>271.90430924841337</v>
      </c>
      <c r="H307">
        <f t="shared" si="41"/>
        <v>5.076789109547633</v>
      </c>
      <c r="I307">
        <f t="shared" si="45"/>
        <v>43939</v>
      </c>
      <c r="J307">
        <f t="shared" si="42"/>
        <v>498.42025243493623</v>
      </c>
      <c r="K307">
        <f t="shared" si="43"/>
        <v>10.32246963170769</v>
      </c>
      <c r="V307" s="11">
        <v>44816</v>
      </c>
      <c r="W307">
        <v>9082.6762362431036</v>
      </c>
    </row>
    <row r="308" spans="2:23" x14ac:dyDescent="0.4">
      <c r="B308" s="5">
        <f t="shared" si="47"/>
        <v>44017</v>
      </c>
      <c r="C308">
        <f t="shared" si="48"/>
        <v>304</v>
      </c>
      <c r="D308">
        <f t="shared" si="38"/>
        <v>934.42682920833397</v>
      </c>
      <c r="E308">
        <f t="shared" si="39"/>
        <v>21.261462942926755</v>
      </c>
      <c r="F308" s="11">
        <f t="shared" si="44"/>
        <v>43998</v>
      </c>
      <c r="G308">
        <f t="shared" si="40"/>
        <v>276.981098357961</v>
      </c>
      <c r="H308">
        <f t="shared" si="41"/>
        <v>5.1715741126845387</v>
      </c>
      <c r="I308">
        <f t="shared" si="45"/>
        <v>43940</v>
      </c>
      <c r="J308">
        <f t="shared" si="42"/>
        <v>508.74272206664392</v>
      </c>
      <c r="K308">
        <f t="shared" si="43"/>
        <v>10.536239246956313</v>
      </c>
      <c r="V308" s="11">
        <v>44817</v>
      </c>
      <c r="W308">
        <v>9204.0287106237374</v>
      </c>
    </row>
    <row r="309" spans="2:23" x14ac:dyDescent="0.4">
      <c r="B309" s="5">
        <f t="shared" si="47"/>
        <v>44018</v>
      </c>
      <c r="C309">
        <f t="shared" si="48"/>
        <v>305</v>
      </c>
      <c r="D309">
        <f t="shared" si="38"/>
        <v>955.68829215126073</v>
      </c>
      <c r="E309">
        <f t="shared" si="39"/>
        <v>21.745201454731045</v>
      </c>
      <c r="F309" s="11">
        <f t="shared" si="44"/>
        <v>43999</v>
      </c>
      <c r="G309">
        <f t="shared" si="40"/>
        <v>282.15267247064554</v>
      </c>
      <c r="H309">
        <f t="shared" si="41"/>
        <v>5.2681285917296918</v>
      </c>
      <c r="I309">
        <f t="shared" si="45"/>
        <v>43941</v>
      </c>
      <c r="J309">
        <f t="shared" si="42"/>
        <v>519.27896131360023</v>
      </c>
      <c r="K309">
        <f t="shared" si="43"/>
        <v>10.754435323361463</v>
      </c>
      <c r="V309" s="11">
        <v>44818</v>
      </c>
      <c r="W309">
        <v>9326.5514596407302</v>
      </c>
    </row>
    <row r="310" spans="2:23" x14ac:dyDescent="0.4">
      <c r="B310" s="5">
        <f t="shared" si="47"/>
        <v>44019</v>
      </c>
      <c r="C310">
        <f t="shared" si="48"/>
        <v>306</v>
      </c>
      <c r="D310">
        <f t="shared" si="38"/>
        <v>977.43349360599177</v>
      </c>
      <c r="E310">
        <f t="shared" si="39"/>
        <v>22.239944378384962</v>
      </c>
      <c r="F310" s="11">
        <f t="shared" si="44"/>
        <v>44000</v>
      </c>
      <c r="G310">
        <f t="shared" si="40"/>
        <v>287.42080106237523</v>
      </c>
      <c r="H310">
        <f t="shared" si="41"/>
        <v>5.3664855728258658</v>
      </c>
      <c r="I310">
        <f t="shared" si="45"/>
        <v>43942</v>
      </c>
      <c r="J310">
        <f t="shared" si="42"/>
        <v>530.0333966369617</v>
      </c>
      <c r="K310">
        <f t="shared" si="43"/>
        <v>10.977149496236279</v>
      </c>
      <c r="V310" s="11">
        <v>44819</v>
      </c>
      <c r="W310">
        <v>9450.2420469934586</v>
      </c>
    </row>
    <row r="311" spans="2:23" x14ac:dyDescent="0.4">
      <c r="B311" s="5">
        <f t="shared" si="47"/>
        <v>44020</v>
      </c>
      <c r="C311">
        <f t="shared" si="48"/>
        <v>307</v>
      </c>
      <c r="D311">
        <f t="shared" si="38"/>
        <v>999.67343798437673</v>
      </c>
      <c r="E311">
        <f t="shared" si="39"/>
        <v>22.745941978166798</v>
      </c>
      <c r="F311" s="11">
        <f t="shared" si="44"/>
        <v>44001</v>
      </c>
      <c r="G311">
        <f t="shared" si="40"/>
        <v>292.7872866352011</v>
      </c>
      <c r="H311">
        <f t="shared" si="41"/>
        <v>5.4666786982623421</v>
      </c>
      <c r="I311">
        <f t="shared" si="45"/>
        <v>43943</v>
      </c>
      <c r="J311">
        <f t="shared" si="42"/>
        <v>541.01054613319798</v>
      </c>
      <c r="K311">
        <f t="shared" si="43"/>
        <v>11.204475296981855</v>
      </c>
      <c r="V311" s="11">
        <v>44820</v>
      </c>
      <c r="W311">
        <v>9575.0975330747897</v>
      </c>
    </row>
    <row r="312" spans="2:23" x14ac:dyDescent="0.4">
      <c r="B312" s="5">
        <f t="shared" si="47"/>
        <v>44021</v>
      </c>
      <c r="C312">
        <f t="shared" si="48"/>
        <v>308</v>
      </c>
      <c r="D312">
        <f t="shared" si="38"/>
        <v>1022.4193799625435</v>
      </c>
      <c r="E312">
        <f t="shared" si="39"/>
        <v>23.263450206614493</v>
      </c>
      <c r="F312" s="11">
        <f t="shared" si="44"/>
        <v>44002</v>
      </c>
      <c r="G312">
        <f t="shared" si="40"/>
        <v>298.25396533346344</v>
      </c>
      <c r="H312">
        <f t="shared" si="41"/>
        <v>5.5687422379646705</v>
      </c>
      <c r="I312">
        <f t="shared" si="45"/>
        <v>43944</v>
      </c>
      <c r="J312">
        <f t="shared" si="42"/>
        <v>552.21502143017983</v>
      </c>
      <c r="K312">
        <f t="shared" si="43"/>
        <v>11.436508192275369</v>
      </c>
      <c r="V312" s="11">
        <v>44821</v>
      </c>
      <c r="W312">
        <v>9701.1144613998476</v>
      </c>
    </row>
    <row r="313" spans="2:23" x14ac:dyDescent="0.4">
      <c r="B313" s="5">
        <f t="shared" si="47"/>
        <v>44022</v>
      </c>
      <c r="C313">
        <f t="shared" si="48"/>
        <v>309</v>
      </c>
      <c r="D313">
        <f t="shared" si="38"/>
        <v>1045.682830169158</v>
      </c>
      <c r="E313">
        <f t="shared" si="39"/>
        <v>23.792730833664109</v>
      </c>
      <c r="F313" s="11">
        <f t="shared" si="44"/>
        <v>44003</v>
      </c>
      <c r="G313">
        <f t="shared" si="40"/>
        <v>303.82270757142811</v>
      </c>
      <c r="H313">
        <f t="shared" si="41"/>
        <v>5.672711101188554</v>
      </c>
      <c r="I313">
        <f t="shared" si="45"/>
        <v>43945</v>
      </c>
      <c r="J313">
        <f t="shared" si="42"/>
        <v>563.6515296224552</v>
      </c>
      <c r="K313">
        <f t="shared" si="43"/>
        <v>11.673345624078479</v>
      </c>
      <c r="V313" s="11">
        <v>44822</v>
      </c>
      <c r="W313">
        <v>9828.2888449543389</v>
      </c>
    </row>
    <row r="314" spans="2:23" x14ac:dyDescent="0.4">
      <c r="B314" s="5">
        <f t="shared" si="47"/>
        <v>44023</v>
      </c>
      <c r="C314">
        <f t="shared" si="48"/>
        <v>310</v>
      </c>
      <c r="D314">
        <f t="shared" si="38"/>
        <v>1069.4755610028221</v>
      </c>
      <c r="E314">
        <f t="shared" si="39"/>
        <v>24.334051578713115</v>
      </c>
      <c r="F314" s="11">
        <f t="shared" si="44"/>
        <v>44004</v>
      </c>
      <c r="G314">
        <f t="shared" si="40"/>
        <v>309.49541867261667</v>
      </c>
      <c r="H314">
        <f t="shared" si="41"/>
        <v>5.778620848441733</v>
      </c>
      <c r="I314">
        <f t="shared" si="45"/>
        <v>43946</v>
      </c>
      <c r="J314">
        <f t="shared" si="42"/>
        <v>575.32487524653368</v>
      </c>
      <c r="K314">
        <f t="shared" si="43"/>
        <v>11.915087050463967</v>
      </c>
      <c r="V314" s="11">
        <v>44823</v>
      </c>
      <c r="W314">
        <v>9956.6161525128409</v>
      </c>
    </row>
    <row r="315" spans="2:23" x14ac:dyDescent="0.4">
      <c r="B315" s="5">
        <f t="shared" si="47"/>
        <v>44024</v>
      </c>
      <c r="C315">
        <f t="shared" si="48"/>
        <v>311</v>
      </c>
      <c r="D315">
        <f t="shared" si="38"/>
        <v>1093.8096125815352</v>
      </c>
      <c r="E315">
        <f t="shared" si="39"/>
        <v>24.887686245670011</v>
      </c>
      <c r="F315" s="11">
        <f t="shared" si="44"/>
        <v>44005</v>
      </c>
      <c r="G315">
        <f t="shared" si="40"/>
        <v>315.2740395210584</v>
      </c>
      <c r="H315">
        <f t="shared" si="41"/>
        <v>5.8865077036168714</v>
      </c>
      <c r="I315">
        <f t="shared" si="45"/>
        <v>43947</v>
      </c>
      <c r="J315">
        <f t="shared" si="42"/>
        <v>587.23996229699765</v>
      </c>
      <c r="K315">
        <f t="shared" si="43"/>
        <v>12.161833987284695</v>
      </c>
      <c r="V315" s="11">
        <v>44824</v>
      </c>
      <c r="W315">
        <v>10086.09129490552</v>
      </c>
    </row>
    <row r="316" spans="2:23" x14ac:dyDescent="0.4">
      <c r="B316" s="5">
        <f t="shared" ref="B316:B324" si="49">B317-1</f>
        <v>44025</v>
      </c>
      <c r="C316">
        <f t="shared" si="48"/>
        <v>312</v>
      </c>
      <c r="D316">
        <f t="shared" si="38"/>
        <v>1118.6972988272053</v>
      </c>
      <c r="E316">
        <f t="shared" si="39"/>
        <v>25.45391486106746</v>
      </c>
      <c r="F316" s="11">
        <f t="shared" si="44"/>
        <v>44006</v>
      </c>
      <c r="G316">
        <f t="shared" si="40"/>
        <v>321.16054722467527</v>
      </c>
      <c r="H316">
        <f t="shared" si="41"/>
        <v>5.9964085663607989</v>
      </c>
      <c r="I316">
        <f t="shared" si="45"/>
        <v>43948</v>
      </c>
      <c r="J316">
        <f t="shared" si="42"/>
        <v>599.40179628428234</v>
      </c>
      <c r="K316">
        <f t="shared" si="43"/>
        <v>12.41369005070726</v>
      </c>
      <c r="V316" s="11">
        <v>44825</v>
      </c>
      <c r="W316">
        <v>10216.708611249109</v>
      </c>
    </row>
    <row r="317" spans="2:23" x14ac:dyDescent="0.4">
      <c r="B317" s="5">
        <f t="shared" si="49"/>
        <v>44026</v>
      </c>
      <c r="C317">
        <f t="shared" si="48"/>
        <v>313</v>
      </c>
      <c r="D317">
        <f t="shared" si="38"/>
        <v>1144.1512136882727</v>
      </c>
      <c r="E317">
        <f t="shared" si="39"/>
        <v>26.033023815296701</v>
      </c>
      <c r="F317" s="11">
        <f t="shared" si="44"/>
        <v>44007</v>
      </c>
      <c r="G317">
        <f t="shared" si="40"/>
        <v>327.15695579103607</v>
      </c>
      <c r="H317">
        <f t="shared" si="41"/>
        <v>6.1083610246637932</v>
      </c>
      <c r="I317">
        <f t="shared" si="45"/>
        <v>43949</v>
      </c>
      <c r="J317">
        <f t="shared" si="42"/>
        <v>611.8154863349896</v>
      </c>
      <c r="K317">
        <f t="shared" si="43"/>
        <v>12.670761000613311</v>
      </c>
      <c r="V317" s="11">
        <v>44826</v>
      </c>
      <c r="W317">
        <v>10348.461855182541</v>
      </c>
    </row>
    <row r="318" spans="2:23" x14ac:dyDescent="0.4">
      <c r="B318" s="5">
        <f t="shared" si="49"/>
        <v>44027</v>
      </c>
      <c r="C318">
        <f t="shared" si="48"/>
        <v>314</v>
      </c>
      <c r="D318">
        <f t="shared" si="38"/>
        <v>1170.1842375035694</v>
      </c>
      <c r="E318">
        <f t="shared" si="39"/>
        <v>26.62530600704531</v>
      </c>
      <c r="F318" s="11">
        <f t="shared" si="44"/>
        <v>44008</v>
      </c>
      <c r="G318">
        <f t="shared" si="40"/>
        <v>333.26531681569986</v>
      </c>
      <c r="H318">
        <f t="shared" si="41"/>
        <v>6.2224033676930048</v>
      </c>
      <c r="I318">
        <f t="shared" si="45"/>
        <v>43950</v>
      </c>
      <c r="J318">
        <f t="shared" si="42"/>
        <v>624.48624733560291</v>
      </c>
      <c r="K318">
        <f t="shared" si="43"/>
        <v>12.933154784906719</v>
      </c>
      <c r="V318" s="11">
        <v>44827</v>
      </c>
      <c r="W318">
        <v>10481.344181096181</v>
      </c>
    </row>
    <row r="319" spans="2:23" x14ac:dyDescent="0.4">
      <c r="B319" s="5">
        <f t="shared" si="49"/>
        <v>44028</v>
      </c>
      <c r="C319">
        <f t="shared" si="48"/>
        <v>315</v>
      </c>
      <c r="D319">
        <f t="shared" si="38"/>
        <v>1196.8095435106147</v>
      </c>
      <c r="E319">
        <f t="shared" si="39"/>
        <v>27.231060990999595</v>
      </c>
      <c r="F319" s="11">
        <f t="shared" si="44"/>
        <v>44009</v>
      </c>
      <c r="G319">
        <f t="shared" si="40"/>
        <v>339.48772018339287</v>
      </c>
      <c r="H319">
        <f t="shared" si="41"/>
        <v>6.3385745988541089</v>
      </c>
      <c r="I319">
        <f t="shared" si="45"/>
        <v>43951</v>
      </c>
      <c r="J319">
        <f t="shared" si="42"/>
        <v>637.41940212050963</v>
      </c>
      <c r="K319">
        <f t="shared" si="43"/>
        <v>13.200981584727288</v>
      </c>
      <c r="V319" s="11">
        <v>44828</v>
      </c>
      <c r="W319">
        <v>10615.348130364087</v>
      </c>
    </row>
    <row r="320" spans="2:23" x14ac:dyDescent="0.4">
      <c r="B320" s="5">
        <f t="shared" si="49"/>
        <v>44029</v>
      </c>
      <c r="C320">
        <f t="shared" si="48"/>
        <v>316</v>
      </c>
      <c r="D320">
        <f t="shared" si="38"/>
        <v>1224.0406045016143</v>
      </c>
      <c r="E320">
        <f t="shared" si="39"/>
        <v>27.850595128891655</v>
      </c>
      <c r="F320" s="11">
        <f t="shared" si="44"/>
        <v>44010</v>
      </c>
      <c r="G320">
        <f t="shared" si="40"/>
        <v>345.82629478224698</v>
      </c>
      <c r="H320">
        <f t="shared" si="41"/>
        <v>6.4569144491055681</v>
      </c>
      <c r="I320">
        <f t="shared" si="45"/>
        <v>43952</v>
      </c>
      <c r="J320">
        <f t="shared" si="42"/>
        <v>650.62038370523692</v>
      </c>
      <c r="K320">
        <f t="shared" si="43"/>
        <v>13.474353860596693</v>
      </c>
      <c r="V320" s="11">
        <v>44829</v>
      </c>
      <c r="W320">
        <v>10750.465617631911</v>
      </c>
    </row>
    <row r="321" spans="2:23" x14ac:dyDescent="0.4">
      <c r="B321" s="5">
        <f t="shared" si="49"/>
        <v>44030</v>
      </c>
      <c r="C321">
        <f t="shared" si="48"/>
        <v>317</v>
      </c>
      <c r="D321">
        <f t="shared" si="38"/>
        <v>1251.891199630506</v>
      </c>
      <c r="E321">
        <f t="shared" si="39"/>
        <v>28.484221743965236</v>
      </c>
      <c r="F321" s="11">
        <f t="shared" si="44"/>
        <v>44011</v>
      </c>
      <c r="G321">
        <f t="shared" si="40"/>
        <v>352.28320923135254</v>
      </c>
      <c r="H321">
        <f t="shared" si="41"/>
        <v>6.5774633905149926</v>
      </c>
      <c r="I321">
        <f t="shared" si="45"/>
        <v>43953</v>
      </c>
      <c r="J321">
        <f t="shared" si="42"/>
        <v>664.09473756583361</v>
      </c>
      <c r="K321">
        <f t="shared" si="43"/>
        <v>13.75338639952281</v>
      </c>
      <c r="V321" s="11">
        <v>44830</v>
      </c>
      <c r="W321">
        <v>10886.687917141593</v>
      </c>
    </row>
    <row r="322" spans="2:23" x14ac:dyDescent="0.4">
      <c r="B322" s="5">
        <f t="shared" si="49"/>
        <v>44031</v>
      </c>
      <c r="C322">
        <f t="shared" si="48"/>
        <v>318</v>
      </c>
      <c r="D322">
        <f t="shared" si="38"/>
        <v>1280.3754213744712</v>
      </c>
      <c r="E322">
        <f t="shared" si="39"/>
        <v>29.13226127893563</v>
      </c>
      <c r="F322" s="11">
        <f t="shared" si="44"/>
        <v>44012</v>
      </c>
      <c r="G322">
        <f t="shared" si="40"/>
        <v>358.86067262186754</v>
      </c>
      <c r="H322">
        <f t="shared" si="41"/>
        <v>6.7002626500667475</v>
      </c>
      <c r="I322">
        <f t="shared" si="45"/>
        <v>43954</v>
      </c>
      <c r="J322">
        <f t="shared" si="42"/>
        <v>677.84812396535642</v>
      </c>
      <c r="K322">
        <f t="shared" si="43"/>
        <v>14.03819636306207</v>
      </c>
      <c r="V322" s="11">
        <v>44831</v>
      </c>
      <c r="W322">
        <v>11024.005649108207</v>
      </c>
    </row>
    <row r="323" spans="2:23" x14ac:dyDescent="0.4">
      <c r="B323" s="5">
        <f t="shared" si="49"/>
        <v>44032</v>
      </c>
      <c r="C323">
        <f t="shared" si="48"/>
        <v>319</v>
      </c>
      <c r="D323">
        <f t="shared" si="38"/>
        <v>1309.5076826534068</v>
      </c>
      <c r="E323">
        <f t="shared" si="39"/>
        <v>29.795041457525258</v>
      </c>
      <c r="F323" s="11">
        <f t="shared" si="44"/>
        <v>44013</v>
      </c>
      <c r="G323">
        <f t="shared" si="40"/>
        <v>365.56093527193428</v>
      </c>
      <c r="H323">
        <f t="shared" si="41"/>
        <v>6.8253542237321767</v>
      </c>
      <c r="I323">
        <f t="shared" si="45"/>
        <v>43955</v>
      </c>
      <c r="J323">
        <f t="shared" si="42"/>
        <v>691.88632032841849</v>
      </c>
      <c r="K323">
        <f t="shared" si="43"/>
        <v>14.328903336387384</v>
      </c>
      <c r="V323" s="11">
        <v>44832</v>
      </c>
      <c r="W323">
        <v>11162.408766208217</v>
      </c>
    </row>
    <row r="324" spans="2:23" x14ac:dyDescent="0.4">
      <c r="B324" s="5">
        <f t="shared" si="49"/>
        <v>44033</v>
      </c>
      <c r="C324">
        <f t="shared" si="48"/>
        <v>320</v>
      </c>
      <c r="D324">
        <f t="shared" ref="D324:D387" si="50">$D$1/(($D$1-1)*EXP(-$E$1*$C324)+1)</f>
        <v>1339.3027241109321</v>
      </c>
      <c r="E324">
        <f t="shared" si="39"/>
        <v>30.472897449649963</v>
      </c>
      <c r="F324" s="11">
        <f t="shared" si="44"/>
        <v>44014</v>
      </c>
      <c r="G324">
        <f t="shared" si="40"/>
        <v>372.38628949566646</v>
      </c>
      <c r="H324">
        <f t="shared" si="41"/>
        <v>6.9527808907932922</v>
      </c>
      <c r="I324">
        <f t="shared" si="45"/>
        <v>43956</v>
      </c>
      <c r="J324">
        <f t="shared" si="42"/>
        <v>706.21522366480588</v>
      </c>
      <c r="K324">
        <f t="shared" si="43"/>
        <v>14.625629378356166</v>
      </c>
      <c r="V324" s="11">
        <v>44833</v>
      </c>
      <c r="W324">
        <v>11301.886540149106</v>
      </c>
    </row>
    <row r="325" spans="2:23" x14ac:dyDescent="0.4">
      <c r="B325" s="5">
        <f t="shared" ref="B325:B333" si="51">B326-1</f>
        <v>44034</v>
      </c>
      <c r="C325">
        <f t="shared" si="48"/>
        <v>321</v>
      </c>
      <c r="D325">
        <f t="shared" si="50"/>
        <v>1369.7756215605821</v>
      </c>
      <c r="E325">
        <f t="shared" ref="E325:E388" si="52">D326-D325</f>
        <v>31.166172040341053</v>
      </c>
      <c r="F325" s="11">
        <f t="shared" si="44"/>
        <v>44015</v>
      </c>
      <c r="G325">
        <f t="shared" ref="G325:G388" si="53">$G$1/(($G$1-1)*EXP(-$H$1*$C325)+1)</f>
        <v>379.33907038645975</v>
      </c>
      <c r="H325">
        <f t="shared" ref="H325:H388" si="54">G326-G325</f>
        <v>7.082586228441869</v>
      </c>
      <c r="I325">
        <f t="shared" si="45"/>
        <v>43957</v>
      </c>
      <c r="J325">
        <f t="shared" ref="J325:J388" si="55">$J$1/(($J$1-1)*EXP(-$K$1*$C325)+1)</f>
        <v>720.84085304316204</v>
      </c>
      <c r="K325">
        <f t="shared" ref="K325:K388" si="56">J326-J325</f>
        <v>14.9284990726145</v>
      </c>
      <c r="V325" s="11">
        <v>44834</v>
      </c>
      <c r="W325">
        <v>11442.427548358799</v>
      </c>
    </row>
    <row r="326" spans="2:23" x14ac:dyDescent="0.4">
      <c r="B326" s="5">
        <f t="shared" si="51"/>
        <v>44035</v>
      </c>
      <c r="C326">
        <f t="shared" si="48"/>
        <v>322</v>
      </c>
      <c r="D326">
        <f t="shared" si="50"/>
        <v>1400.9417936009231</v>
      </c>
      <c r="E326">
        <f t="shared" si="52"/>
        <v>31.875215802499952</v>
      </c>
      <c r="F326" s="11">
        <f t="shared" si="44"/>
        <v>44016</v>
      </c>
      <c r="G326">
        <f t="shared" si="53"/>
        <v>386.42165661490162</v>
      </c>
      <c r="H326">
        <f t="shared" si="54"/>
        <v>7.2148146266399067</v>
      </c>
      <c r="I326">
        <f t="shared" si="45"/>
        <v>43958</v>
      </c>
      <c r="J326">
        <f t="shared" si="55"/>
        <v>735.76935211577654</v>
      </c>
      <c r="K326">
        <f t="shared" si="56"/>
        <v>15.237639579756888</v>
      </c>
      <c r="V326" s="11">
        <v>44835</v>
      </c>
      <c r="W326">
        <v>11584.019660828053</v>
      </c>
    </row>
    <row r="327" spans="2:23" x14ac:dyDescent="0.4">
      <c r="B327" s="5">
        <f t="shared" si="51"/>
        <v>44036</v>
      </c>
      <c r="C327">
        <f t="shared" si="48"/>
        <v>323</v>
      </c>
      <c r="D327">
        <f t="shared" si="50"/>
        <v>1432.8170094034231</v>
      </c>
      <c r="E327">
        <f t="shared" si="52"/>
        <v>32.600387273536853</v>
      </c>
      <c r="F327" s="11">
        <f t="shared" si="44"/>
        <v>44017</v>
      </c>
      <c r="G327">
        <f t="shared" si="53"/>
        <v>393.63647124154153</v>
      </c>
      <c r="H327">
        <f t="shared" si="54"/>
        <v>7.3495113032673771</v>
      </c>
      <c r="I327">
        <f t="shared" si="45"/>
        <v>43959</v>
      </c>
      <c r="J327">
        <f t="shared" si="55"/>
        <v>751.00699169553343</v>
      </c>
      <c r="K327">
        <f t="shared" si="56"/>
        <v>15.553180690551699</v>
      </c>
      <c r="V327" s="11">
        <v>44836</v>
      </c>
      <c r="W327">
        <v>11726.650027108262</v>
      </c>
    </row>
    <row r="328" spans="2:23" x14ac:dyDescent="0.4">
      <c r="B328" s="5">
        <f t="shared" si="51"/>
        <v>44037</v>
      </c>
      <c r="C328">
        <f t="shared" si="48"/>
        <v>324</v>
      </c>
      <c r="D328">
        <f t="shared" si="50"/>
        <v>1465.4173966769599</v>
      </c>
      <c r="E328">
        <f t="shared" si="52"/>
        <v>33.342053136023878</v>
      </c>
      <c r="F328" s="11">
        <f t="shared" ref="F328:F391" si="57">F329-1</f>
        <v>44018</v>
      </c>
      <c r="G328">
        <f t="shared" si="53"/>
        <v>400.98598254480891</v>
      </c>
      <c r="H328">
        <f t="shared" si="54"/>
        <v>7.4867223195395241</v>
      </c>
      <c r="I328">
        <f t="shared" ref="I328:I391" si="58">I329-1</f>
        <v>43960</v>
      </c>
      <c r="J328">
        <f t="shared" si="55"/>
        <v>766.56017238608513</v>
      </c>
      <c r="K328">
        <f t="shared" si="56"/>
        <v>15.875254880275406</v>
      </c>
      <c r="V328" s="11">
        <v>44837</v>
      </c>
      <c r="W328">
        <v>11870.305063478067</v>
      </c>
    </row>
    <row r="329" spans="2:23" x14ac:dyDescent="0.4">
      <c r="B329" s="5">
        <f t="shared" si="51"/>
        <v>44038</v>
      </c>
      <c r="C329">
        <f t="shared" si="48"/>
        <v>325</v>
      </c>
      <c r="D329">
        <f t="shared" si="50"/>
        <v>1498.7594498129838</v>
      </c>
      <c r="E329">
        <f t="shared" si="52"/>
        <v>34.10058840241868</v>
      </c>
      <c r="F329" s="11">
        <f t="shared" si="57"/>
        <v>44019</v>
      </c>
      <c r="G329">
        <f t="shared" si="53"/>
        <v>408.47270486434843</v>
      </c>
      <c r="H329">
        <f t="shared" si="54"/>
        <v>7.6264945957235</v>
      </c>
      <c r="I329">
        <f t="shared" si="58"/>
        <v>43961</v>
      </c>
      <c r="J329">
        <f t="shared" si="55"/>
        <v>782.43542726636053</v>
      </c>
      <c r="K329">
        <f t="shared" si="56"/>
        <v>16.203997364154816</v>
      </c>
      <c r="V329" s="11">
        <v>44838</v>
      </c>
      <c r="W329">
        <v>12014.970440340578</v>
      </c>
    </row>
    <row r="330" spans="2:23" x14ac:dyDescent="0.4">
      <c r="B330" s="5">
        <f t="shared" si="51"/>
        <v>44039</v>
      </c>
      <c r="C330">
        <f t="shared" si="48"/>
        <v>326</v>
      </c>
      <c r="D330">
        <f t="shared" si="50"/>
        <v>1532.8600382154025</v>
      </c>
      <c r="E330">
        <f t="shared" si="52"/>
        <v>34.876376603969902</v>
      </c>
      <c r="F330" s="11">
        <f t="shared" si="57"/>
        <v>44020</v>
      </c>
      <c r="G330">
        <f t="shared" si="53"/>
        <v>416.09919946007193</v>
      </c>
      <c r="H330">
        <f t="shared" si="54"/>
        <v>7.7688759271338768</v>
      </c>
      <c r="I330">
        <f t="shared" si="58"/>
        <v>43962</v>
      </c>
      <c r="J330">
        <f t="shared" si="55"/>
        <v>798.63942463051535</v>
      </c>
      <c r="K330">
        <f t="shared" si="56"/>
        <v>16.53954615395844</v>
      </c>
      <c r="V330" s="11">
        <v>44839</v>
      </c>
      <c r="W330">
        <v>12160.63106981304</v>
      </c>
    </row>
    <row r="331" spans="2:23" x14ac:dyDescent="0.4">
      <c r="B331" s="5">
        <f t="shared" si="51"/>
        <v>44040</v>
      </c>
      <c r="C331">
        <f t="shared" si="48"/>
        <v>327</v>
      </c>
      <c r="D331">
        <f t="shared" si="50"/>
        <v>1567.7364148193724</v>
      </c>
      <c r="E331">
        <f t="shared" si="52"/>
        <v>35.669809983889536</v>
      </c>
      <c r="F331" s="11">
        <f t="shared" si="57"/>
        <v>44021</v>
      </c>
      <c r="G331">
        <f t="shared" si="53"/>
        <v>423.86807538720581</v>
      </c>
      <c r="H331">
        <f t="shared" si="54"/>
        <v>7.9139150004371572</v>
      </c>
      <c r="I331">
        <f t="shared" si="58"/>
        <v>43963</v>
      </c>
      <c r="J331">
        <f t="shared" si="55"/>
        <v>815.17897078447379</v>
      </c>
      <c r="K331">
        <f t="shared" si="56"/>
        <v>16.882042115753052</v>
      </c>
      <c r="V331" s="11">
        <v>44840</v>
      </c>
      <c r="W331">
        <v>12307.271093592513</v>
      </c>
    </row>
    <row r="332" spans="2:23" x14ac:dyDescent="0.4">
      <c r="B332" s="5">
        <f t="shared" si="51"/>
        <v>44041</v>
      </c>
      <c r="C332">
        <f t="shared" si="48"/>
        <v>328</v>
      </c>
      <c r="D332">
        <f t="shared" si="50"/>
        <v>1603.4062248032619</v>
      </c>
      <c r="E332">
        <f t="shared" si="52"/>
        <v>36.481289694889028</v>
      </c>
      <c r="F332" s="11">
        <f t="shared" si="57"/>
        <v>44022</v>
      </c>
      <c r="G332">
        <f t="shared" si="53"/>
        <v>431.78199038764296</v>
      </c>
      <c r="H332">
        <f t="shared" si="54"/>
        <v>8.0616614102526114</v>
      </c>
      <c r="I332">
        <f t="shared" si="58"/>
        <v>43964</v>
      </c>
      <c r="J332">
        <f t="shared" si="55"/>
        <v>832.06101290022684</v>
      </c>
      <c r="K332">
        <f t="shared" si="56"/>
        <v>17.231629028839507</v>
      </c>
      <c r="V332" s="11">
        <v>44841</v>
      </c>
      <c r="W332">
        <v>12454.873871083255</v>
      </c>
    </row>
    <row r="333" spans="2:23" x14ac:dyDescent="0.4">
      <c r="B333" s="5">
        <f t="shared" si="51"/>
        <v>44042</v>
      </c>
      <c r="C333">
        <f t="shared" si="48"/>
        <v>329</v>
      </c>
      <c r="D333">
        <f t="shared" si="50"/>
        <v>1639.8875144981509</v>
      </c>
      <c r="E333">
        <f t="shared" si="52"/>
        <v>37.311226001179875</v>
      </c>
      <c r="F333" s="11">
        <f t="shared" si="57"/>
        <v>44023</v>
      </c>
      <c r="G333">
        <f t="shared" si="53"/>
        <v>439.84365179789557</v>
      </c>
      <c r="H333">
        <f t="shared" si="54"/>
        <v>8.2121656760604651</v>
      </c>
      <c r="I333">
        <f t="shared" si="58"/>
        <v>43965</v>
      </c>
      <c r="J333">
        <f t="shared" si="55"/>
        <v>849.29264192906635</v>
      </c>
      <c r="K333">
        <f t="shared" si="56"/>
        <v>17.588453645918548</v>
      </c>
      <c r="V333" s="11">
        <v>44842</v>
      </c>
      <c r="W333">
        <v>12603.421967807575</v>
      </c>
    </row>
    <row r="334" spans="2:23" x14ac:dyDescent="0.4">
      <c r="B334" s="5">
        <f t="shared" ref="B334:B346" si="59">B335-1</f>
        <v>44043</v>
      </c>
      <c r="C334">
        <f t="shared" si="48"/>
        <v>330</v>
      </c>
      <c r="D334">
        <f t="shared" si="50"/>
        <v>1677.1987404993308</v>
      </c>
      <c r="E334">
        <f t="shared" si="52"/>
        <v>38.16003848503442</v>
      </c>
      <c r="F334" s="11">
        <f t="shared" si="57"/>
        <v>44024</v>
      </c>
      <c r="G334">
        <f t="shared" si="53"/>
        <v>448.05581747395604</v>
      </c>
      <c r="H334">
        <f t="shared" si="54"/>
        <v>8.3654792594315381</v>
      </c>
      <c r="I334">
        <f t="shared" si="58"/>
        <v>43966</v>
      </c>
      <c r="J334">
        <f t="shared" si="55"/>
        <v>866.8810955749849</v>
      </c>
      <c r="K334">
        <f t="shared" si="56"/>
        <v>17.952665754481018</v>
      </c>
      <c r="V334" s="11">
        <v>44843</v>
      </c>
      <c r="W334">
        <v>12752.897144160466</v>
      </c>
    </row>
    <row r="335" spans="2:23" x14ac:dyDescent="0.4">
      <c r="B335" s="5">
        <f t="shared" si="59"/>
        <v>44044</v>
      </c>
      <c r="C335">
        <f t="shared" si="48"/>
        <v>331</v>
      </c>
      <c r="D335">
        <f t="shared" si="50"/>
        <v>1715.3587789843652</v>
      </c>
      <c r="E335">
        <f t="shared" si="52"/>
        <v>39.028156258015315</v>
      </c>
      <c r="F335" s="11">
        <f t="shared" si="57"/>
        <v>44025</v>
      </c>
      <c r="G335">
        <f t="shared" si="53"/>
        <v>456.42129673338758</v>
      </c>
      <c r="H335">
        <f t="shared" si="54"/>
        <v>8.5216545815664517</v>
      </c>
      <c r="I335">
        <f t="shared" si="58"/>
        <v>43967</v>
      </c>
      <c r="J335">
        <f t="shared" si="55"/>
        <v>884.83376132946591</v>
      </c>
      <c r="K335">
        <f t="shared" si="56"/>
        <v>18.324418239471356</v>
      </c>
      <c r="V335" s="11">
        <v>44844</v>
      </c>
      <c r="W335">
        <v>12903.280344496015</v>
      </c>
    </row>
    <row r="336" spans="2:23" x14ac:dyDescent="0.4">
      <c r="B336" s="5">
        <f t="shared" si="59"/>
        <v>44045</v>
      </c>
      <c r="C336">
        <f t="shared" si="48"/>
        <v>332</v>
      </c>
      <c r="D336">
        <f t="shared" si="50"/>
        <v>1754.3869352423806</v>
      </c>
      <c r="E336">
        <f t="shared" si="52"/>
        <v>39.916018176968919</v>
      </c>
      <c r="F336" s="11">
        <f t="shared" si="57"/>
        <v>44026</v>
      </c>
      <c r="G336">
        <f t="shared" si="53"/>
        <v>464.94295131495403</v>
      </c>
      <c r="H336">
        <f t="shared" si="54"/>
        <v>8.6807450411723721</v>
      </c>
      <c r="I336">
        <f t="shared" si="58"/>
        <v>43968</v>
      </c>
      <c r="J336">
        <f t="shared" si="55"/>
        <v>903.15817956893727</v>
      </c>
      <c r="K336">
        <f t="shared" si="56"/>
        <v>18.703867147229516</v>
      </c>
      <c r="V336" s="11">
        <v>44845</v>
      </c>
      <c r="W336">
        <v>13054.551686578663</v>
      </c>
    </row>
    <row r="337" spans="2:23" x14ac:dyDescent="0.4">
      <c r="B337" s="5">
        <f t="shared" si="59"/>
        <v>44046</v>
      </c>
      <c r="C337">
        <f t="shared" si="48"/>
        <v>333</v>
      </c>
      <c r="D337">
        <f t="shared" si="50"/>
        <v>1794.3029534193495</v>
      </c>
      <c r="E337">
        <f t="shared" si="52"/>
        <v>40.824073064901768</v>
      </c>
      <c r="F337" s="11">
        <f t="shared" si="57"/>
        <v>44027</v>
      </c>
      <c r="G337">
        <f t="shared" si="53"/>
        <v>473.6236963561264</v>
      </c>
      <c r="H337">
        <f t="shared" si="54"/>
        <v>8.8428050326597258</v>
      </c>
      <c r="I337">
        <f t="shared" si="58"/>
        <v>43969</v>
      </c>
      <c r="J337">
        <f t="shared" si="55"/>
        <v>921.86204671616679</v>
      </c>
      <c r="K337">
        <f t="shared" si="56"/>
        <v>19.091171750763237</v>
      </c>
      <c r="V337" s="11">
        <v>44846</v>
      </c>
      <c r="W337">
        <v>13206.690451449249</v>
      </c>
    </row>
    <row r="338" spans="2:23" x14ac:dyDescent="0.4">
      <c r="B338" s="5">
        <f t="shared" si="59"/>
        <v>44047</v>
      </c>
      <c r="C338">
        <f t="shared" si="48"/>
        <v>334</v>
      </c>
      <c r="D338">
        <f t="shared" si="50"/>
        <v>1835.1270264842512</v>
      </c>
      <c r="E338">
        <f t="shared" si="52"/>
        <v>41.752779936835395</v>
      </c>
      <c r="F338" s="11">
        <f t="shared" si="57"/>
        <v>44028</v>
      </c>
      <c r="G338">
        <f t="shared" si="53"/>
        <v>482.46650138878613</v>
      </c>
      <c r="H338">
        <f t="shared" si="54"/>
        <v>9.0078899646878767</v>
      </c>
      <c r="I338">
        <f t="shared" si="58"/>
        <v>43970</v>
      </c>
      <c r="J338">
        <f t="shared" si="55"/>
        <v>940.95321846693002</v>
      </c>
      <c r="K338">
        <f t="shared" si="56"/>
        <v>19.486494616351933</v>
      </c>
      <c r="V338" s="11">
        <v>44847</v>
      </c>
      <c r="W338">
        <v>13359.675073708757</v>
      </c>
    </row>
    <row r="339" spans="2:23" x14ac:dyDescent="0.4">
      <c r="B339" s="5">
        <f t="shared" si="59"/>
        <v>44048</v>
      </c>
      <c r="C339">
        <f t="shared" si="48"/>
        <v>335</v>
      </c>
      <c r="D339">
        <f t="shared" si="50"/>
        <v>1876.8798064210866</v>
      </c>
      <c r="E339">
        <f t="shared" si="52"/>
        <v>42.702608230765236</v>
      </c>
      <c r="F339" s="11">
        <f t="shared" si="57"/>
        <v>44029</v>
      </c>
      <c r="G339">
        <f t="shared" si="53"/>
        <v>491.474391353474</v>
      </c>
      <c r="H339">
        <f t="shared" si="54"/>
        <v>9.1760562790453264</v>
      </c>
      <c r="I339">
        <f t="shared" si="58"/>
        <v>43971</v>
      </c>
      <c r="J339">
        <f t="shared" si="55"/>
        <v>960.43971308328196</v>
      </c>
      <c r="K339">
        <f t="shared" si="56"/>
        <v>19.890001671522555</v>
      </c>
      <c r="V339" s="11">
        <v>44848</v>
      </c>
      <c r="W339">
        <v>13513.483132237685</v>
      </c>
    </row>
    <row r="340" spans="2:23" x14ac:dyDescent="0.4">
      <c r="B340" s="5">
        <f t="shared" si="59"/>
        <v>44049</v>
      </c>
      <c r="C340">
        <f t="shared" si="48"/>
        <v>336</v>
      </c>
      <c r="D340">
        <f t="shared" si="50"/>
        <v>1919.5824146518519</v>
      </c>
      <c r="E340">
        <f t="shared" si="52"/>
        <v>43.674038043821838</v>
      </c>
      <c r="F340" s="11">
        <f t="shared" si="57"/>
        <v>44030</v>
      </c>
      <c r="G340">
        <f t="shared" si="53"/>
        <v>500.65044763251933</v>
      </c>
      <c r="H340">
        <f t="shared" si="54"/>
        <v>9.3473614698904726</v>
      </c>
      <c r="I340">
        <f t="shared" si="58"/>
        <v>43972</v>
      </c>
      <c r="J340">
        <f t="shared" si="55"/>
        <v>980.32971475480451</v>
      </c>
      <c r="K340">
        <f t="shared" si="56"/>
        <v>20.301862274433574</v>
      </c>
      <c r="V340" s="11">
        <v>44849</v>
      </c>
      <c r="W340">
        <v>13668.091341420426</v>
      </c>
    </row>
    <row r="341" spans="2:23" x14ac:dyDescent="0.4">
      <c r="B341" s="5">
        <f t="shared" si="59"/>
        <v>44050</v>
      </c>
      <c r="C341">
        <f t="shared" si="48"/>
        <v>337</v>
      </c>
      <c r="D341">
        <f t="shared" si="50"/>
        <v>1963.2564526956737</v>
      </c>
      <c r="E341">
        <f t="shared" si="52"/>
        <v>44.667560373772403</v>
      </c>
      <c r="F341" s="11">
        <f t="shared" si="57"/>
        <v>44031</v>
      </c>
      <c r="G341">
        <f t="shared" si="53"/>
        <v>509.9978091024098</v>
      </c>
      <c r="H341">
        <f t="shared" si="54"/>
        <v>9.5218641033382596</v>
      </c>
      <c r="I341">
        <f t="shared" si="58"/>
        <v>43973</v>
      </c>
      <c r="J341">
        <f t="shared" si="55"/>
        <v>1000.6315770292381</v>
      </c>
      <c r="K341">
        <f t="shared" si="56"/>
        <v>20.722249284666532</v>
      </c>
      <c r="V341" s="11">
        <v>44850</v>
      </c>
      <c r="W341">
        <v>13823.475542864297</v>
      </c>
    </row>
    <row r="342" spans="2:23" x14ac:dyDescent="0.4">
      <c r="B342" s="5">
        <f t="shared" si="59"/>
        <v>44051</v>
      </c>
      <c r="C342">
        <f t="shared" si="48"/>
        <v>338</v>
      </c>
      <c r="D342">
        <f t="shared" si="50"/>
        <v>2007.9240130694461</v>
      </c>
      <c r="E342">
        <f t="shared" si="52"/>
        <v>45.683677365952462</v>
      </c>
      <c r="F342" s="11">
        <f t="shared" si="57"/>
        <v>44032</v>
      </c>
      <c r="G342">
        <f t="shared" si="53"/>
        <v>519.51967320574806</v>
      </c>
      <c r="H342">
        <f t="shared" si="54"/>
        <v>9.699623837420404</v>
      </c>
      <c r="I342">
        <f t="shared" si="58"/>
        <v>43974</v>
      </c>
      <c r="J342">
        <f t="shared" si="55"/>
        <v>1021.3538263139046</v>
      </c>
      <c r="K342">
        <f t="shared" si="56"/>
        <v>21.151339135494254</v>
      </c>
      <c r="V342" s="11">
        <v>44851</v>
      </c>
      <c r="W342">
        <v>13979.610697639408</v>
      </c>
    </row>
    <row r="343" spans="2:23" x14ac:dyDescent="0.4">
      <c r="B343" s="5">
        <f t="shared" si="59"/>
        <v>44052</v>
      </c>
      <c r="C343">
        <f t="shared" si="48"/>
        <v>339</v>
      </c>
      <c r="D343">
        <f t="shared" si="50"/>
        <v>2053.6076904353986</v>
      </c>
      <c r="E343">
        <f t="shared" si="52"/>
        <v>46.722902565782533</v>
      </c>
      <c r="F343" s="11">
        <f t="shared" si="57"/>
        <v>44033</v>
      </c>
      <c r="G343">
        <f t="shared" si="53"/>
        <v>529.21929704316847</v>
      </c>
      <c r="H343">
        <f t="shared" si="54"/>
        <v>9.8807014424130557</v>
      </c>
      <c r="I343">
        <f t="shared" si="58"/>
        <v>43975</v>
      </c>
      <c r="J343">
        <f t="shared" si="55"/>
        <v>1042.5051654493989</v>
      </c>
      <c r="K343">
        <f t="shared" si="56"/>
        <v>21.589311907621777</v>
      </c>
      <c r="V343" s="11">
        <v>44852</v>
      </c>
      <c r="W343">
        <v>14136.470879110857</v>
      </c>
    </row>
    <row r="344" spans="2:23" x14ac:dyDescent="0.4">
      <c r="B344" s="5">
        <f t="shared" si="59"/>
        <v>44053</v>
      </c>
      <c r="C344">
        <f t="shared" si="48"/>
        <v>340</v>
      </c>
      <c r="D344">
        <f t="shared" si="50"/>
        <v>2100.3305930011811</v>
      </c>
      <c r="E344">
        <f t="shared" si="52"/>
        <v>47.785761176965934</v>
      </c>
      <c r="F344" s="11">
        <f t="shared" si="57"/>
        <v>44034</v>
      </c>
      <c r="G344">
        <f t="shared" si="53"/>
        <v>539.09999848558152</v>
      </c>
      <c r="H344">
        <f t="shared" si="54"/>
        <v>10.065158821534283</v>
      </c>
      <c r="I344">
        <f t="shared" si="58"/>
        <v>43976</v>
      </c>
      <c r="J344">
        <f t="shared" si="55"/>
        <v>1064.0944773570207</v>
      </c>
      <c r="K344">
        <f t="shared" si="56"/>
        <v>22.036351404445895</v>
      </c>
      <c r="V344" s="11">
        <v>44853</v>
      </c>
      <c r="W344">
        <v>14294.02926634578</v>
      </c>
    </row>
    <row r="345" spans="2:23" x14ac:dyDescent="0.4">
      <c r="B345" s="5">
        <f t="shared" si="59"/>
        <v>44054</v>
      </c>
      <c r="C345">
        <f t="shared" si="48"/>
        <v>341</v>
      </c>
      <c r="D345">
        <f t="shared" si="50"/>
        <v>2148.116354178147</v>
      </c>
      <c r="E345">
        <f t="shared" si="52"/>
        <v>48.872790325510323</v>
      </c>
      <c r="F345" s="11">
        <f t="shared" si="57"/>
        <v>44035</v>
      </c>
      <c r="G345">
        <f t="shared" si="53"/>
        <v>549.16515730711581</v>
      </c>
      <c r="H345">
        <f t="shared" si="54"/>
        <v>10.253059032041051</v>
      </c>
      <c r="I345">
        <f t="shared" si="58"/>
        <v>43977</v>
      </c>
      <c r="J345">
        <f t="shared" si="55"/>
        <v>1086.1308287614665</v>
      </c>
      <c r="K345">
        <f t="shared" si="56"/>
        <v>22.492645228868014</v>
      </c>
      <c r="V345" s="11">
        <v>44854</v>
      </c>
      <c r="W345">
        <v>14452.258138132165</v>
      </c>
    </row>
    <row r="346" spans="2:23" x14ac:dyDescent="0.4">
      <c r="B346" s="5">
        <f t="shared" si="59"/>
        <v>44055</v>
      </c>
      <c r="C346">
        <f t="shared" si="48"/>
        <v>342</v>
      </c>
      <c r="D346">
        <f t="shared" si="50"/>
        <v>2196.9891445036574</v>
      </c>
      <c r="E346">
        <f t="shared" si="52"/>
        <v>49.98453932970142</v>
      </c>
      <c r="F346" s="11">
        <f t="shared" si="57"/>
        <v>44036</v>
      </c>
      <c r="G346">
        <f t="shared" si="53"/>
        <v>559.41821633915686</v>
      </c>
      <c r="H346">
        <f t="shared" si="54"/>
        <v>10.444466306699383</v>
      </c>
      <c r="I346">
        <f t="shared" si="58"/>
        <v>43978</v>
      </c>
      <c r="J346">
        <f t="shared" si="55"/>
        <v>1108.6234739903346</v>
      </c>
      <c r="K346">
        <f t="shared" si="56"/>
        <v>22.958384861670993</v>
      </c>
      <c r="V346" s="11">
        <v>44855</v>
      </c>
      <c r="W346">
        <v>14611.128867682535</v>
      </c>
    </row>
    <row r="347" spans="2:23" x14ac:dyDescent="0.4">
      <c r="B347" s="5">
        <f t="shared" ref="B347:B358" si="60">B348-1</f>
        <v>44056</v>
      </c>
      <c r="C347">
        <f t="shared" si="48"/>
        <v>343</v>
      </c>
      <c r="D347">
        <f t="shared" si="50"/>
        <v>2246.9736838333588</v>
      </c>
      <c r="E347">
        <f t="shared" si="52"/>
        <v>51.121569976156024</v>
      </c>
      <c r="F347" s="11">
        <f t="shared" si="57"/>
        <v>44037</v>
      </c>
      <c r="G347">
        <f t="shared" si="53"/>
        <v>569.86268264585624</v>
      </c>
      <c r="H347">
        <f t="shared" si="54"/>
        <v>10.639446075669866</v>
      </c>
      <c r="I347">
        <f t="shared" si="58"/>
        <v>43979</v>
      </c>
      <c r="J347">
        <f t="shared" si="55"/>
        <v>1131.5818588520056</v>
      </c>
      <c r="K347">
        <f t="shared" si="56"/>
        <v>23.433765741523985</v>
      </c>
      <c r="V347" s="11">
        <v>44856</v>
      </c>
      <c r="W347">
        <v>14770.611917974195</v>
      </c>
    </row>
    <row r="348" spans="2:23" x14ac:dyDescent="0.4">
      <c r="B348" s="5">
        <f t="shared" si="60"/>
        <v>44057</v>
      </c>
      <c r="C348">
        <f t="shared" si="48"/>
        <v>344</v>
      </c>
      <c r="D348">
        <f t="shared" si="50"/>
        <v>2298.0952538095148</v>
      </c>
      <c r="E348">
        <f t="shared" si="52"/>
        <v>52.284456802091427</v>
      </c>
      <c r="F348" s="11">
        <f t="shared" si="57"/>
        <v>44038</v>
      </c>
      <c r="G348">
        <f t="shared" si="53"/>
        <v>580.50212872152611</v>
      </c>
      <c r="H348">
        <f t="shared" si="54"/>
        <v>10.838064988784367</v>
      </c>
      <c r="I348">
        <f t="shared" si="58"/>
        <v>43980</v>
      </c>
      <c r="J348">
        <f t="shared" si="55"/>
        <v>1155.0156245935295</v>
      </c>
      <c r="K348">
        <f t="shared" si="56"/>
        <v>23.918987346618451</v>
      </c>
      <c r="V348" s="11">
        <v>44857</v>
      </c>
      <c r="W348">
        <v>14930.676837833598</v>
      </c>
    </row>
    <row r="349" spans="2:23" x14ac:dyDescent="0.4">
      <c r="B349" s="5">
        <f t="shared" si="60"/>
        <v>44058</v>
      </c>
      <c r="C349">
        <f t="shared" si="48"/>
        <v>345</v>
      </c>
      <c r="D349">
        <f t="shared" si="50"/>
        <v>2350.3797106116062</v>
      </c>
      <c r="E349">
        <f t="shared" si="52"/>
        <v>53.47378738396128</v>
      </c>
      <c r="F349" s="11">
        <f t="shared" si="57"/>
        <v>44039</v>
      </c>
      <c r="G349">
        <f t="shared" si="53"/>
        <v>591.34019371031047</v>
      </c>
      <c r="H349">
        <f t="shared" si="54"/>
        <v>11.040390938250084</v>
      </c>
      <c r="I349">
        <f t="shared" si="58"/>
        <v>43981</v>
      </c>
      <c r="J349">
        <f t="shared" si="55"/>
        <v>1178.934611940148</v>
      </c>
      <c r="K349">
        <f t="shared" si="56"/>
        <v>24.41425327798629</v>
      </c>
      <c r="V349" s="11">
        <v>44858</v>
      </c>
      <c r="W349">
        <v>15091.29225875088</v>
      </c>
    </row>
    <row r="350" spans="2:23" x14ac:dyDescent="0.4">
      <c r="B350" s="5">
        <f t="shared" si="60"/>
        <v>44059</v>
      </c>
      <c r="C350">
        <f t="shared" si="48"/>
        <v>346</v>
      </c>
      <c r="D350">
        <f t="shared" si="50"/>
        <v>2403.8534979955675</v>
      </c>
      <c r="E350">
        <f t="shared" si="52"/>
        <v>54.69016263256799</v>
      </c>
      <c r="F350" s="11">
        <f t="shared" si="57"/>
        <v>44040</v>
      </c>
      <c r="G350">
        <f t="shared" si="53"/>
        <v>602.38058464856056</v>
      </c>
      <c r="H350">
        <f t="shared" si="54"/>
        <v>11.246493081758672</v>
      </c>
      <c r="I350">
        <f t="shared" si="58"/>
        <v>43982</v>
      </c>
      <c r="J350">
        <f t="shared" si="55"/>
        <v>1203.3488652181343</v>
      </c>
      <c r="K350">
        <f t="shared" si="56"/>
        <v>24.919771344529636</v>
      </c>
      <c r="V350" s="11">
        <v>44859</v>
      </c>
      <c r="W350">
        <v>15252.425892442698</v>
      </c>
    </row>
    <row r="351" spans="2:23" x14ac:dyDescent="0.4">
      <c r="B351" s="5">
        <f t="shared" si="60"/>
        <v>44060</v>
      </c>
      <c r="C351">
        <f t="shared" si="48"/>
        <v>347</v>
      </c>
      <c r="D351">
        <f t="shared" si="50"/>
        <v>2458.5436606281355</v>
      </c>
      <c r="E351">
        <f t="shared" si="52"/>
        <v>55.934197094853971</v>
      </c>
      <c r="F351" s="11">
        <f t="shared" si="57"/>
        <v>44041</v>
      </c>
      <c r="G351">
        <f t="shared" si="53"/>
        <v>613.62707773031923</v>
      </c>
      <c r="H351">
        <f t="shared" si="54"/>
        <v>11.456441866041587</v>
      </c>
      <c r="I351">
        <f t="shared" si="58"/>
        <v>43983</v>
      </c>
      <c r="J351">
        <f t="shared" si="55"/>
        <v>1228.2686365626639</v>
      </c>
      <c r="K351">
        <f t="shared" si="56"/>
        <v>25.435753649788239</v>
      </c>
      <c r="V351" s="11">
        <v>44860</v>
      </c>
      <c r="W351">
        <v>15414.044529240578</v>
      </c>
    </row>
    <row r="352" spans="2:23" x14ac:dyDescent="0.4">
      <c r="B352" s="5">
        <f t="shared" si="60"/>
        <v>44061</v>
      </c>
      <c r="C352">
        <f t="shared" si="48"/>
        <v>348</v>
      </c>
      <c r="D352">
        <f t="shared" si="50"/>
        <v>2514.4778577229895</v>
      </c>
      <c r="E352">
        <f t="shared" si="52"/>
        <v>57.206519262442271</v>
      </c>
      <c r="F352" s="11">
        <f t="shared" si="57"/>
        <v>44042</v>
      </c>
      <c r="G352">
        <f t="shared" si="53"/>
        <v>625.08351959636082</v>
      </c>
      <c r="H352">
        <f t="shared" si="54"/>
        <v>11.670309050844253</v>
      </c>
      <c r="I352">
        <f t="shared" si="58"/>
        <v>43984</v>
      </c>
      <c r="J352">
        <f t="shared" si="55"/>
        <v>1253.7043902124522</v>
      </c>
      <c r="K352">
        <f t="shared" si="56"/>
        <v>25.962416680503338</v>
      </c>
      <c r="V352" s="11">
        <v>44861</v>
      </c>
      <c r="W352">
        <v>15576.114037299296</v>
      </c>
    </row>
    <row r="353" spans="2:23" x14ac:dyDescent="0.4">
      <c r="B353" s="5">
        <f t="shared" si="60"/>
        <v>44062</v>
      </c>
      <c r="C353">
        <f t="shared" si="48"/>
        <v>349</v>
      </c>
      <c r="D353">
        <f t="shared" si="50"/>
        <v>2571.6843769854318</v>
      </c>
      <c r="E353">
        <f t="shared" si="52"/>
        <v>58.507771887152103</v>
      </c>
      <c r="F353" s="11">
        <f t="shared" si="57"/>
        <v>44043</v>
      </c>
      <c r="G353">
        <f t="shared" si="53"/>
        <v>636.75382864720507</v>
      </c>
      <c r="H353">
        <f t="shared" si="54"/>
        <v>11.888167733361797</v>
      </c>
      <c r="I353">
        <f t="shared" si="58"/>
        <v>43985</v>
      </c>
      <c r="J353">
        <f t="shared" si="55"/>
        <v>1279.6668068929555</v>
      </c>
      <c r="K353">
        <f t="shared" si="56"/>
        <v>26.499981396984822</v>
      </c>
      <c r="V353" s="11">
        <v>44862</v>
      </c>
      <c r="W353">
        <v>15738.599362634122</v>
      </c>
    </row>
    <row r="354" spans="2:23" x14ac:dyDescent="0.4">
      <c r="B354" s="5">
        <f t="shared" si="60"/>
        <v>44063</v>
      </c>
      <c r="C354">
        <f t="shared" si="48"/>
        <v>350</v>
      </c>
      <c r="D354">
        <f t="shared" si="50"/>
        <v>2630.1921488725839</v>
      </c>
      <c r="E354">
        <f t="shared" si="52"/>
        <v>59.838612303589343</v>
      </c>
      <c r="F354" s="11">
        <f t="shared" si="57"/>
        <v>44044</v>
      </c>
      <c r="G354">
        <f t="shared" si="53"/>
        <v>648.64199638056687</v>
      </c>
      <c r="H354">
        <f t="shared" si="54"/>
        <v>12.11009237311157</v>
      </c>
      <c r="I354">
        <f t="shared" si="58"/>
        <v>43986</v>
      </c>
      <c r="J354">
        <f t="shared" si="55"/>
        <v>1306.1667882899403</v>
      </c>
      <c r="K354">
        <f t="shared" si="56"/>
        <v>27.048673325341497</v>
      </c>
      <c r="V354" s="11">
        <v>44863</v>
      </c>
      <c r="W354">
        <v>15901.464530083351</v>
      </c>
    </row>
    <row r="355" spans="2:23" x14ac:dyDescent="0.4">
      <c r="B355" s="5">
        <f t="shared" si="60"/>
        <v>44064</v>
      </c>
      <c r="C355">
        <f t="shared" si="48"/>
        <v>351</v>
      </c>
      <c r="D355">
        <f t="shared" si="50"/>
        <v>2690.0307611761732</v>
      </c>
      <c r="E355">
        <f t="shared" si="52"/>
        <v>61.199712759002068</v>
      </c>
      <c r="F355" s="11">
        <f t="shared" si="57"/>
        <v>44045</v>
      </c>
      <c r="G355">
        <f t="shared" si="53"/>
        <v>660.75208875367844</v>
      </c>
      <c r="H355">
        <f t="shared" si="54"/>
        <v>12.336158817279284</v>
      </c>
      <c r="I355">
        <f t="shared" si="58"/>
        <v>43987</v>
      </c>
      <c r="J355">
        <f t="shared" si="55"/>
        <v>1333.2154616152818</v>
      </c>
      <c r="K355">
        <f t="shared" si="56"/>
        <v>27.608722651603557</v>
      </c>
      <c r="V355" s="11">
        <v>44864</v>
      </c>
      <c r="W355">
        <v>16064.672645158833</v>
      </c>
    </row>
    <row r="356" spans="2:23" x14ac:dyDescent="0.4">
      <c r="B356" s="5">
        <f t="shared" si="60"/>
        <v>44065</v>
      </c>
      <c r="C356">
        <f t="shared" si="48"/>
        <v>352</v>
      </c>
      <c r="D356">
        <f t="shared" si="50"/>
        <v>2751.2304739351753</v>
      </c>
      <c r="E356">
        <f t="shared" si="52"/>
        <v>62.591760750550293</v>
      </c>
      <c r="F356" s="11">
        <f t="shared" si="57"/>
        <v>44046</v>
      </c>
      <c r="G356">
        <f t="shared" si="53"/>
        <v>673.08824757095772</v>
      </c>
      <c r="H356">
        <f t="shared" si="54"/>
        <v>12.56644432652979</v>
      </c>
      <c r="I356">
        <f t="shared" si="58"/>
        <v>43988</v>
      </c>
      <c r="J356">
        <f t="shared" si="55"/>
        <v>1360.8241842668854</v>
      </c>
      <c r="K356">
        <f t="shared" si="56"/>
        <v>28.180364317764088</v>
      </c>
      <c r="V356" s="11">
        <v>44865</v>
      </c>
      <c r="W356">
        <v>16228.185896826675</v>
      </c>
    </row>
    <row r="357" spans="2:23" x14ac:dyDescent="0.4">
      <c r="B357" s="5">
        <f t="shared" si="60"/>
        <v>44066</v>
      </c>
      <c r="C357">
        <f t="shared" si="48"/>
        <v>353</v>
      </c>
      <c r="D357">
        <f t="shared" si="50"/>
        <v>2813.8222346857256</v>
      </c>
      <c r="E357">
        <f t="shared" si="52"/>
        <v>64.015459370148164</v>
      </c>
      <c r="F357" s="11">
        <f t="shared" si="57"/>
        <v>44047</v>
      </c>
      <c r="G357">
        <f t="shared" si="53"/>
        <v>685.65469189748751</v>
      </c>
      <c r="H357">
        <f t="shared" si="54"/>
        <v>12.801027601291139</v>
      </c>
      <c r="I357">
        <f t="shared" si="58"/>
        <v>43989</v>
      </c>
      <c r="J357">
        <f t="shared" si="55"/>
        <v>1389.0045485846495</v>
      </c>
      <c r="K357">
        <f t="shared" si="56"/>
        <v>28.763838119810771</v>
      </c>
      <c r="V357" s="11">
        <v>44866</v>
      </c>
      <c r="W357">
        <v>16391.96556128189</v>
      </c>
    </row>
    <row r="358" spans="2:23" x14ac:dyDescent="0.4">
      <c r="B358" s="5">
        <f t="shared" si="60"/>
        <v>44067</v>
      </c>
      <c r="C358">
        <f t="shared" si="48"/>
        <v>354</v>
      </c>
      <c r="D358">
        <f t="shared" si="50"/>
        <v>2877.8376940558737</v>
      </c>
      <c r="E358">
        <f t="shared" si="52"/>
        <v>65.471527657057322</v>
      </c>
      <c r="F358" s="11">
        <f t="shared" si="57"/>
        <v>44048</v>
      </c>
      <c r="G358">
        <f t="shared" si="53"/>
        <v>698.45571949877865</v>
      </c>
      <c r="H358">
        <f t="shared" si="54"/>
        <v>13.039988808538055</v>
      </c>
      <c r="I358">
        <f t="shared" si="58"/>
        <v>43990</v>
      </c>
      <c r="J358">
        <f t="shared" si="55"/>
        <v>1417.7683867044602</v>
      </c>
      <c r="K358">
        <f t="shared" si="56"/>
        <v>29.359388807751429</v>
      </c>
      <c r="V358" s="11">
        <v>44867</v>
      </c>
      <c r="W358">
        <v>16555.972006703261</v>
      </c>
    </row>
    <row r="359" spans="2:23" x14ac:dyDescent="0.4">
      <c r="B359" s="5">
        <f t="shared" ref="B359:B370" si="61">B360-1</f>
        <v>44068</v>
      </c>
      <c r="C359">
        <f t="shared" si="48"/>
        <v>355</v>
      </c>
      <c r="D359">
        <f t="shared" si="50"/>
        <v>2943.309221712931</v>
      </c>
      <c r="E359">
        <f t="shared" si="52"/>
        <v>66.960700958405596</v>
      </c>
      <c r="F359" s="11">
        <f t="shared" si="57"/>
        <v>44049</v>
      </c>
      <c r="G359">
        <f t="shared" si="53"/>
        <v>711.4957083073167</v>
      </c>
      <c r="H359">
        <f t="shared" si="54"/>
        <v>13.283409609055639</v>
      </c>
      <c r="I359">
        <f t="shared" si="58"/>
        <v>43991</v>
      </c>
      <c r="J359">
        <f t="shared" si="55"/>
        <v>1447.1277755122117</v>
      </c>
      <c r="K359">
        <f t="shared" si="56"/>
        <v>29.967266187693667</v>
      </c>
      <c r="V359" s="11">
        <v>44868</v>
      </c>
      <c r="W359">
        <v>16720.164699010085</v>
      </c>
    </row>
    <row r="360" spans="2:23" x14ac:dyDescent="0.4">
      <c r="B360" s="5">
        <f t="shared" si="61"/>
        <v>44069</v>
      </c>
      <c r="C360">
        <f t="shared" si="48"/>
        <v>356</v>
      </c>
      <c r="D360">
        <f t="shared" si="50"/>
        <v>3010.2699226713366</v>
      </c>
      <c r="E360">
        <f t="shared" si="52"/>
        <v>68.483731297787472</v>
      </c>
      <c r="F360" s="11">
        <f t="shared" si="57"/>
        <v>44050</v>
      </c>
      <c r="G360">
        <f t="shared" si="53"/>
        <v>724.77911791637234</v>
      </c>
      <c r="H360">
        <f t="shared" si="54"/>
        <v>13.531373185223629</v>
      </c>
      <c r="I360">
        <f t="shared" si="58"/>
        <v>43992</v>
      </c>
      <c r="J360">
        <f t="shared" si="55"/>
        <v>1477.0950416999053</v>
      </c>
      <c r="K360">
        <f t="shared" si="56"/>
        <v>30.587725226027942</v>
      </c>
      <c r="V360" s="11">
        <v>44869</v>
      </c>
      <c r="W360">
        <v>16884.502208696445</v>
      </c>
    </row>
    <row r="361" spans="2:23" x14ac:dyDescent="0.4">
      <c r="B361" s="5">
        <f t="shared" si="61"/>
        <v>44070</v>
      </c>
      <c r="C361">
        <f t="shared" si="48"/>
        <v>357</v>
      </c>
      <c r="D361">
        <f t="shared" si="50"/>
        <v>3078.7536539691241</v>
      </c>
      <c r="E361">
        <f t="shared" si="52"/>
        <v>70.041387752161427</v>
      </c>
      <c r="F361" s="11">
        <f t="shared" si="57"/>
        <v>44051</v>
      </c>
      <c r="G361">
        <f t="shared" si="53"/>
        <v>738.31049110159597</v>
      </c>
      <c r="H361">
        <f t="shared" si="54"/>
        <v>13.783964269300668</v>
      </c>
      <c r="I361">
        <f t="shared" si="58"/>
        <v>43993</v>
      </c>
      <c r="J361">
        <f t="shared" si="55"/>
        <v>1507.6827669259333</v>
      </c>
      <c r="K361">
        <f t="shared" si="56"/>
        <v>31.22102615572021</v>
      </c>
      <c r="V361" s="11">
        <v>44870</v>
      </c>
      <c r="W361">
        <v>17048.942218715325</v>
      </c>
    </row>
    <row r="362" spans="2:23" x14ac:dyDescent="0.4">
      <c r="B362" s="5">
        <f t="shared" si="61"/>
        <v>44071</v>
      </c>
      <c r="C362">
        <f t="shared" si="48"/>
        <v>358</v>
      </c>
      <c r="D362">
        <f t="shared" si="50"/>
        <v>3148.7950417212855</v>
      </c>
      <c r="E362">
        <f t="shared" si="52"/>
        <v>71.634456837155085</v>
      </c>
      <c r="F362" s="11">
        <f t="shared" si="57"/>
        <v>44052</v>
      </c>
      <c r="G362">
        <f t="shared" si="53"/>
        <v>752.09445537089664</v>
      </c>
      <c r="H362">
        <f t="shared" si="54"/>
        <v>14.041269172246871</v>
      </c>
      <c r="I362">
        <f t="shared" si="58"/>
        <v>43994</v>
      </c>
      <c r="J362">
        <f t="shared" si="55"/>
        <v>1538.9037930816535</v>
      </c>
      <c r="K362">
        <f t="shared" si="56"/>
        <v>31.867434584816237</v>
      </c>
      <c r="V362" s="11">
        <v>44871</v>
      </c>
      <c r="W362">
        <v>17213.441533437697</v>
      </c>
    </row>
    <row r="363" spans="2:23" x14ac:dyDescent="0.4">
      <c r="B363" s="5">
        <f t="shared" si="61"/>
        <v>44072</v>
      </c>
      <c r="C363">
        <f t="shared" si="48"/>
        <v>359</v>
      </c>
      <c r="D363">
        <f t="shared" si="50"/>
        <v>3220.4294985584406</v>
      </c>
      <c r="E363">
        <f t="shared" si="52"/>
        <v>73.263742901076057</v>
      </c>
      <c r="F363" s="11">
        <f t="shared" si="57"/>
        <v>44053</v>
      </c>
      <c r="G363">
        <f t="shared" si="53"/>
        <v>766.13572454314351</v>
      </c>
      <c r="H363">
        <f t="shared" si="54"/>
        <v>14.303375813061962</v>
      </c>
      <c r="I363">
        <f t="shared" si="58"/>
        <v>43995</v>
      </c>
      <c r="J363">
        <f t="shared" si="55"/>
        <v>1570.7712276664697</v>
      </c>
      <c r="K363">
        <f t="shared" si="56"/>
        <v>32.527221607135289</v>
      </c>
      <c r="V363" s="11">
        <v>44872</v>
      </c>
      <c r="W363">
        <v>17377.956088772742</v>
      </c>
    </row>
    <row r="364" spans="2:23" x14ac:dyDescent="0.4">
      <c r="B364" s="5">
        <f t="shared" si="61"/>
        <v>44073</v>
      </c>
      <c r="C364">
        <f t="shared" si="48"/>
        <v>360</v>
      </c>
      <c r="D364">
        <f t="shared" si="50"/>
        <v>3293.6932414595167</v>
      </c>
      <c r="E364">
        <f t="shared" si="52"/>
        <v>74.930068527745334</v>
      </c>
      <c r="F364" s="11">
        <f t="shared" si="57"/>
        <v>44054</v>
      </c>
      <c r="G364">
        <f t="shared" si="53"/>
        <v>780.43910035620547</v>
      </c>
      <c r="H364">
        <f t="shared" si="54"/>
        <v>14.570373748688894</v>
      </c>
      <c r="I364">
        <f t="shared" si="58"/>
        <v>43996</v>
      </c>
      <c r="J364">
        <f t="shared" si="55"/>
        <v>1603.298449273605</v>
      </c>
      <c r="K364">
        <f t="shared" si="56"/>
        <v>33.200663915263704</v>
      </c>
      <c r="V364" s="11">
        <v>44873</v>
      </c>
      <c r="W364">
        <v>17542.440963363741</v>
      </c>
    </row>
    <row r="365" spans="2:23" x14ac:dyDescent="0.4">
      <c r="B365" s="5">
        <f t="shared" si="61"/>
        <v>44074</v>
      </c>
      <c r="C365">
        <f t="shared" si="48"/>
        <v>361</v>
      </c>
      <c r="D365">
        <f t="shared" si="50"/>
        <v>3368.623309987262</v>
      </c>
      <c r="E365">
        <f t="shared" si="52"/>
        <v>76.634274948273742</v>
      </c>
      <c r="F365" s="11">
        <f t="shared" si="57"/>
        <v>44055</v>
      </c>
      <c r="G365">
        <f t="shared" si="53"/>
        <v>795.00947410489437</v>
      </c>
      <c r="H365">
        <f t="shared" si="54"/>
        <v>14.842354204445655</v>
      </c>
      <c r="I365">
        <f t="shared" si="58"/>
        <v>43997</v>
      </c>
      <c r="J365">
        <f t="shared" si="55"/>
        <v>1636.4991131888687</v>
      </c>
      <c r="K365">
        <f t="shared" si="56"/>
        <v>33.888043915821754</v>
      </c>
      <c r="V365" s="11">
        <v>44874</v>
      </c>
      <c r="W365">
        <v>17706.850390987936</v>
      </c>
    </row>
    <row r="366" spans="2:23" x14ac:dyDescent="0.4">
      <c r="B366" s="5">
        <f t="shared" si="61"/>
        <v>44075</v>
      </c>
      <c r="C366">
        <f t="shared" si="48"/>
        <v>362</v>
      </c>
      <c r="D366">
        <f t="shared" si="50"/>
        <v>3445.2575849355358</v>
      </c>
      <c r="E366">
        <f t="shared" si="52"/>
        <v>78.37722246223575</v>
      </c>
      <c r="F366" s="11">
        <f t="shared" si="57"/>
        <v>44056</v>
      </c>
      <c r="G366">
        <f t="shared" si="53"/>
        <v>809.85182830934002</v>
      </c>
      <c r="H366">
        <f t="shared" si="54"/>
        <v>15.119410105041197</v>
      </c>
      <c r="I366">
        <f t="shared" si="58"/>
        <v>43998</v>
      </c>
      <c r="J366">
        <f t="shared" si="55"/>
        <v>1670.3871571046905</v>
      </c>
      <c r="K366">
        <f t="shared" si="56"/>
        <v>34.589649847131341</v>
      </c>
      <c r="V366" s="11">
        <v>44875</v>
      </c>
      <c r="W366">
        <v>17871.137774111237</v>
      </c>
    </row>
    <row r="367" spans="2:23" x14ac:dyDescent="0.4">
      <c r="B367" s="5">
        <f t="shared" si="61"/>
        <v>44076</v>
      </c>
      <c r="C367">
        <f t="shared" si="48"/>
        <v>363</v>
      </c>
      <c r="D367">
        <f t="shared" si="50"/>
        <v>3523.6348073977715</v>
      </c>
      <c r="E367">
        <f t="shared" si="52"/>
        <v>80.159790868074651</v>
      </c>
      <c r="F367" s="11">
        <f t="shared" si="57"/>
        <v>44057</v>
      </c>
      <c r="G367">
        <f t="shared" si="53"/>
        <v>824.97123841438122</v>
      </c>
      <c r="H367">
        <f t="shared" si="54"/>
        <v>15.40163610615673</v>
      </c>
      <c r="I367">
        <f t="shared" si="58"/>
        <v>43999</v>
      </c>
      <c r="J367">
        <f t="shared" si="55"/>
        <v>1704.9768069518218</v>
      </c>
      <c r="K367">
        <f t="shared" si="56"/>
        <v>35.30577589926429</v>
      </c>
      <c r="V367" s="11">
        <v>44876</v>
      </c>
      <c r="W367">
        <v>18035.255698614288</v>
      </c>
    </row>
    <row r="368" spans="2:23" x14ac:dyDescent="0.4">
      <c r="B368" s="5">
        <f t="shared" si="61"/>
        <v>44077</v>
      </c>
      <c r="C368">
        <f t="shared" si="48"/>
        <v>364</v>
      </c>
      <c r="D368">
        <f t="shared" si="50"/>
        <v>3603.7945982658462</v>
      </c>
      <c r="E368">
        <f t="shared" si="52"/>
        <v>81.982879903352114</v>
      </c>
      <c r="F368" s="11">
        <f t="shared" si="57"/>
        <v>44058</v>
      </c>
      <c r="G368">
        <f t="shared" si="53"/>
        <v>840.37287452053795</v>
      </c>
      <c r="H368">
        <f t="shared" si="54"/>
        <v>15.689128626602837</v>
      </c>
      <c r="I368">
        <f t="shared" si="58"/>
        <v>44000</v>
      </c>
      <c r="J368">
        <f t="shared" si="55"/>
        <v>1740.2825828510861</v>
      </c>
      <c r="K368">
        <f t="shared" si="56"/>
        <v>36.036722336555158</v>
      </c>
      <c r="V368" s="11">
        <v>44877</v>
      </c>
      <c r="W368">
        <v>18199.155949759763</v>
      </c>
    </row>
    <row r="369" spans="2:23" x14ac:dyDescent="0.4">
      <c r="B369" s="5">
        <f t="shared" si="61"/>
        <v>44078</v>
      </c>
      <c r="C369">
        <f t="shared" si="48"/>
        <v>365</v>
      </c>
      <c r="D369">
        <f t="shared" si="50"/>
        <v>3685.7774781691983</v>
      </c>
      <c r="E369">
        <f t="shared" si="52"/>
        <v>83.847409694650651</v>
      </c>
      <c r="F369" s="11">
        <f t="shared" si="57"/>
        <v>44059</v>
      </c>
      <c r="G369">
        <f t="shared" si="53"/>
        <v>856.06200314714079</v>
      </c>
      <c r="H369">
        <f t="shared" si="54"/>
        <v>15.981985881090623</v>
      </c>
      <c r="I369">
        <f t="shared" si="58"/>
        <v>44001</v>
      </c>
      <c r="J369">
        <f t="shared" si="55"/>
        <v>1776.3193051876412</v>
      </c>
      <c r="K369">
        <f t="shared" si="56"/>
        <v>36.782795622626736</v>
      </c>
      <c r="V369" s="11">
        <v>44878</v>
      </c>
      <c r="W369">
        <v>18362.789529365022</v>
      </c>
    </row>
    <row r="370" spans="2:23" x14ac:dyDescent="0.4">
      <c r="B370" s="5">
        <f t="shared" si="61"/>
        <v>44079</v>
      </c>
      <c r="C370">
        <f t="shared" si="48"/>
        <v>366</v>
      </c>
      <c r="D370">
        <f t="shared" si="50"/>
        <v>3769.6248878638489</v>
      </c>
      <c r="E370">
        <f t="shared" si="52"/>
        <v>85.754321217742927</v>
      </c>
      <c r="F370" s="11">
        <f t="shared" si="57"/>
        <v>44060</v>
      </c>
      <c r="G370">
        <f t="shared" si="53"/>
        <v>872.04398902823141</v>
      </c>
      <c r="H370">
        <f t="shared" si="54"/>
        <v>16.280307913585489</v>
      </c>
      <c r="I370">
        <f t="shared" si="58"/>
        <v>44002</v>
      </c>
      <c r="J370">
        <f t="shared" si="55"/>
        <v>1813.102100810268</v>
      </c>
      <c r="K370">
        <f t="shared" si="56"/>
        <v>37.544308547946912</v>
      </c>
      <c r="V370" s="11">
        <v>44879</v>
      </c>
      <c r="W370">
        <v>18526.106674186653</v>
      </c>
    </row>
    <row r="371" spans="2:23" x14ac:dyDescent="0.4">
      <c r="B371" s="5">
        <f t="shared" ref="B371:B382" si="62">B372-1</f>
        <v>44080</v>
      </c>
      <c r="C371">
        <f t="shared" ref="C371:C416" si="63">C370+1</f>
        <v>367</v>
      </c>
      <c r="D371">
        <f t="shared" si="50"/>
        <v>3855.3792090815919</v>
      </c>
      <c r="E371">
        <f t="shared" si="52"/>
        <v>87.704576767851449</v>
      </c>
      <c r="F371" s="11">
        <f t="shared" si="57"/>
        <v>44061</v>
      </c>
      <c r="G371">
        <f t="shared" si="53"/>
        <v>888.3242969418169</v>
      </c>
      <c r="H371">
        <f t="shared" si="54"/>
        <v>16.584196631301097</v>
      </c>
      <c r="I371">
        <f t="shared" si="58"/>
        <v>44003</v>
      </c>
      <c r="J371">
        <f t="shared" si="55"/>
        <v>1850.6464093582149</v>
      </c>
      <c r="K371">
        <f t="shared" si="56"/>
        <v>38.321580360034886</v>
      </c>
      <c r="V371" s="11">
        <v>44880</v>
      </c>
      <c r="W371">
        <v>18689.056875585578</v>
      </c>
    </row>
    <row r="372" spans="2:23" x14ac:dyDescent="0.4">
      <c r="B372" s="5">
        <f t="shared" si="62"/>
        <v>44081</v>
      </c>
      <c r="C372">
        <f t="shared" si="63"/>
        <v>368</v>
      </c>
      <c r="D372">
        <f t="shared" si="50"/>
        <v>3943.0837858494433</v>
      </c>
      <c r="E372">
        <f t="shared" si="52"/>
        <v>89.699160440629839</v>
      </c>
      <c r="F372" s="11">
        <f t="shared" si="57"/>
        <v>44062</v>
      </c>
      <c r="G372">
        <f t="shared" si="53"/>
        <v>904.90849357311799</v>
      </c>
      <c r="H372">
        <f t="shared" si="54"/>
        <v>16.893755839297569</v>
      </c>
      <c r="I372">
        <f t="shared" si="58"/>
        <v>44004</v>
      </c>
      <c r="J372">
        <f t="shared" si="55"/>
        <v>1888.9679897182498</v>
      </c>
      <c r="K372">
        <f t="shared" si="56"/>
        <v>39.114936896285826</v>
      </c>
      <c r="V372" s="11">
        <v>44881</v>
      </c>
      <c r="W372">
        <v>18851.588900428498</v>
      </c>
    </row>
    <row r="373" spans="2:23" x14ac:dyDescent="0.4">
      <c r="B373" s="5">
        <f t="shared" si="62"/>
        <v>44082</v>
      </c>
      <c r="C373">
        <f t="shared" si="63"/>
        <v>369</v>
      </c>
      <c r="D373">
        <f t="shared" si="50"/>
        <v>4032.7829462900731</v>
      </c>
      <c r="E373">
        <f t="shared" si="52"/>
        <v>91.739078623680598</v>
      </c>
      <c r="F373" s="11">
        <f t="shared" si="57"/>
        <v>44063</v>
      </c>
      <c r="G373">
        <f t="shared" si="53"/>
        <v>921.80224941241556</v>
      </c>
      <c r="H373">
        <f t="shared" si="54"/>
        <v>17.209091275743731</v>
      </c>
      <c r="I373">
        <f t="shared" si="58"/>
        <v>44005</v>
      </c>
      <c r="J373">
        <f t="shared" si="55"/>
        <v>1928.0829266145356</v>
      </c>
      <c r="K373">
        <f t="shared" si="56"/>
        <v>39.924710719535824</v>
      </c>
      <c r="V373" s="11">
        <v>44882</v>
      </c>
      <c r="W373">
        <v>19013.650813224958</v>
      </c>
    </row>
    <row r="374" spans="2:23" x14ac:dyDescent="0.4">
      <c r="B374" s="5">
        <f t="shared" si="62"/>
        <v>44083</v>
      </c>
      <c r="C374">
        <f t="shared" si="63"/>
        <v>370</v>
      </c>
      <c r="D374">
        <f t="shared" si="50"/>
        <v>4124.5220249137537</v>
      </c>
      <c r="E374">
        <f t="shared" si="52"/>
        <v>93.825360499270573</v>
      </c>
      <c r="F374" s="11">
        <f t="shared" si="57"/>
        <v>44064</v>
      </c>
      <c r="G374">
        <f t="shared" si="53"/>
        <v>939.01134068815929</v>
      </c>
      <c r="H374">
        <f t="shared" si="54"/>
        <v>17.530310647803958</v>
      </c>
      <c r="I374">
        <f t="shared" si="58"/>
        <v>44006</v>
      </c>
      <c r="J374">
        <f t="shared" si="55"/>
        <v>1968.0076373340714</v>
      </c>
      <c r="K374">
        <f t="shared" si="56"/>
        <v>40.751241256395815</v>
      </c>
      <c r="V374" s="11">
        <v>44883</v>
      </c>
      <c r="W374">
        <v>19175.189999574097</v>
      </c>
    </row>
    <row r="375" spans="2:23" x14ac:dyDescent="0.4">
      <c r="B375" s="5">
        <f t="shared" si="62"/>
        <v>44084</v>
      </c>
      <c r="C375">
        <f t="shared" si="63"/>
        <v>371</v>
      </c>
      <c r="D375">
        <f t="shared" si="50"/>
        <v>4218.3473854130243</v>
      </c>
      <c r="E375">
        <f t="shared" si="52"/>
        <v>95.959058558053584</v>
      </c>
      <c r="F375" s="11">
        <f t="shared" si="57"/>
        <v>44065</v>
      </c>
      <c r="G375">
        <f t="shared" si="53"/>
        <v>956.54165133596325</v>
      </c>
      <c r="H375">
        <f t="shared" si="54"/>
        <v>17.857523668216004</v>
      </c>
      <c r="I375">
        <f t="shared" si="58"/>
        <v>44007</v>
      </c>
      <c r="J375">
        <f t="shared" si="55"/>
        <v>2008.7588785904672</v>
      </c>
      <c r="K375">
        <f t="shared" si="56"/>
        <v>41.594874938378325</v>
      </c>
      <c r="V375" s="11">
        <v>44884</v>
      </c>
      <c r="W375">
        <v>19336.153190853307</v>
      </c>
    </row>
    <row r="376" spans="2:23" x14ac:dyDescent="0.4">
      <c r="B376" s="5">
        <f t="shared" si="62"/>
        <v>44085</v>
      </c>
      <c r="C376">
        <f t="shared" si="63"/>
        <v>372</v>
      </c>
      <c r="D376">
        <f t="shared" si="50"/>
        <v>4314.3064439710779</v>
      </c>
      <c r="E376">
        <f t="shared" si="52"/>
        <v>98.141249124481874</v>
      </c>
      <c r="F376" s="11">
        <f t="shared" si="57"/>
        <v>44066</v>
      </c>
      <c r="G376">
        <f t="shared" si="53"/>
        <v>974.39917500417926</v>
      </c>
      <c r="H376">
        <f t="shared" si="54"/>
        <v>18.190842092517642</v>
      </c>
      <c r="I376">
        <f t="shared" si="58"/>
        <v>44008</v>
      </c>
      <c r="J376">
        <f t="shared" si="55"/>
        <v>2050.3537535288456</v>
      </c>
      <c r="K376">
        <f t="shared" si="56"/>
        <v>42.455965345956884</v>
      </c>
      <c r="V376" s="11">
        <v>44885</v>
      </c>
      <c r="W376">
        <v>19496.486490158131</v>
      </c>
    </row>
    <row r="377" spans="2:23" x14ac:dyDescent="0.4">
      <c r="B377" s="5">
        <f t="shared" si="62"/>
        <v>44086</v>
      </c>
      <c r="C377">
        <f t="shared" si="63"/>
        <v>373</v>
      </c>
      <c r="D377">
        <f t="shared" si="50"/>
        <v>4412.4476930955598</v>
      </c>
      <c r="E377">
        <f t="shared" si="52"/>
        <v>100.3730328937072</v>
      </c>
      <c r="F377" s="11">
        <f t="shared" si="57"/>
        <v>44067</v>
      </c>
      <c r="G377">
        <f t="shared" si="53"/>
        <v>992.5900170966969</v>
      </c>
      <c r="H377">
        <f t="shared" si="54"/>
        <v>18.530379756979983</v>
      </c>
      <c r="I377">
        <f t="shared" si="58"/>
        <v>44009</v>
      </c>
      <c r="J377">
        <f t="shared" si="55"/>
        <v>2092.8097188748025</v>
      </c>
      <c r="K377">
        <f t="shared" si="56"/>
        <v>43.334873355518539</v>
      </c>
      <c r="V377" s="11">
        <v>44886</v>
      </c>
      <c r="W377">
        <v>19656.135399550898</v>
      </c>
    </row>
    <row r="378" spans="2:23" x14ac:dyDescent="0.4">
      <c r="B378" s="5">
        <f t="shared" si="62"/>
        <v>44087</v>
      </c>
      <c r="C378">
        <f t="shared" si="63"/>
        <v>374</v>
      </c>
      <c r="D378">
        <f t="shared" si="50"/>
        <v>4512.820725989267</v>
      </c>
      <c r="E378">
        <f t="shared" si="52"/>
        <v>102.65553548070056</v>
      </c>
      <c r="F378" s="11">
        <f t="shared" si="57"/>
        <v>44068</v>
      </c>
      <c r="G378">
        <f t="shared" si="53"/>
        <v>1011.1203968536769</v>
      </c>
      <c r="H378">
        <f t="shared" si="54"/>
        <v>18.876252617235082</v>
      </c>
      <c r="I378">
        <f t="shared" si="58"/>
        <v>44010</v>
      </c>
      <c r="J378">
        <f t="shared" si="55"/>
        <v>2136.144592230321</v>
      </c>
      <c r="K378">
        <f t="shared" si="56"/>
        <v>44.231967289340446</v>
      </c>
      <c r="V378" s="11">
        <v>44887</v>
      </c>
      <c r="W378">
        <v>19815.044848543825</v>
      </c>
    </row>
    <row r="379" spans="2:23" x14ac:dyDescent="0.4">
      <c r="B379" s="5">
        <f t="shared" si="62"/>
        <v>44088</v>
      </c>
      <c r="C379">
        <f t="shared" si="63"/>
        <v>375</v>
      </c>
      <c r="D379">
        <f t="shared" si="50"/>
        <v>4615.4762614699675</v>
      </c>
      <c r="E379">
        <f t="shared" si="52"/>
        <v>104.98990798135765</v>
      </c>
      <c r="F379" s="11">
        <f t="shared" si="57"/>
        <v>44069</v>
      </c>
      <c r="G379">
        <f t="shared" si="53"/>
        <v>1029.996649470912</v>
      </c>
      <c r="H379">
        <f t="shared" si="54"/>
        <v>19.228578787606011</v>
      </c>
      <c r="I379">
        <f t="shared" si="58"/>
        <v>44011</v>
      </c>
      <c r="J379">
        <f t="shared" si="55"/>
        <v>2180.3765595196614</v>
      </c>
      <c r="K379">
        <f t="shared" si="56"/>
        <v>45.14762306862167</v>
      </c>
      <c r="V379" s="11">
        <v>44888</v>
      </c>
      <c r="W379">
        <v>19973.159223831957</v>
      </c>
    </row>
    <row r="380" spans="2:23" x14ac:dyDescent="0.4">
      <c r="B380" s="5">
        <f t="shared" si="62"/>
        <v>44089</v>
      </c>
      <c r="C380">
        <f t="shared" si="63"/>
        <v>376</v>
      </c>
      <c r="D380">
        <f t="shared" si="50"/>
        <v>4720.4661694513252</v>
      </c>
      <c r="E380">
        <f t="shared" si="52"/>
        <v>107.37732754636181</v>
      </c>
      <c r="F380" s="11">
        <f t="shared" si="57"/>
        <v>44070</v>
      </c>
      <c r="G380">
        <f t="shared" si="53"/>
        <v>1049.225228258518</v>
      </c>
      <c r="H380">
        <f t="shared" si="54"/>
        <v>19.587478581184769</v>
      </c>
      <c r="I380">
        <f t="shared" si="58"/>
        <v>44012</v>
      </c>
      <c r="J380">
        <f t="shared" si="55"/>
        <v>2225.5241825882831</v>
      </c>
      <c r="K380">
        <f t="shared" si="56"/>
        <v>46.082224369616142</v>
      </c>
      <c r="V380" s="11">
        <v>44889</v>
      </c>
      <c r="W380">
        <v>20130.422400301322</v>
      </c>
    </row>
    <row r="381" spans="2:23" x14ac:dyDescent="0.4">
      <c r="B381" s="5">
        <f t="shared" si="62"/>
        <v>44090</v>
      </c>
      <c r="C381">
        <f t="shared" si="63"/>
        <v>377</v>
      </c>
      <c r="D381">
        <f t="shared" si="50"/>
        <v>4827.843496997687</v>
      </c>
      <c r="E381">
        <f t="shared" si="52"/>
        <v>109.81899796756716</v>
      </c>
      <c r="F381" s="11">
        <f t="shared" si="57"/>
        <v>44071</v>
      </c>
      <c r="G381">
        <f t="shared" si="53"/>
        <v>1068.8127068397027</v>
      </c>
      <c r="H381">
        <f t="shared" si="54"/>
        <v>19.953074550621068</v>
      </c>
      <c r="I381">
        <f t="shared" si="58"/>
        <v>44013</v>
      </c>
      <c r="J381">
        <f t="shared" si="55"/>
        <v>2271.6064069578993</v>
      </c>
      <c r="K381">
        <f t="shared" si="56"/>
        <v>47.036162782979318</v>
      </c>
      <c r="V381" s="11">
        <v>44890</v>
      </c>
      <c r="W381">
        <v>20286.77777326433</v>
      </c>
    </row>
    <row r="382" spans="2:23" x14ac:dyDescent="0.4">
      <c r="B382" s="5">
        <f t="shared" si="62"/>
        <v>44091</v>
      </c>
      <c r="C382">
        <f t="shared" si="63"/>
        <v>378</v>
      </c>
      <c r="D382">
        <f t="shared" si="50"/>
        <v>4937.6624949652542</v>
      </c>
      <c r="E382">
        <f t="shared" si="52"/>
        <v>112.31615027769749</v>
      </c>
      <c r="F382" s="11">
        <f t="shared" si="57"/>
        <v>44072</v>
      </c>
      <c r="G382">
        <f t="shared" si="53"/>
        <v>1088.7657813903238</v>
      </c>
      <c r="H382">
        <f t="shared" si="54"/>
        <v>20.325491529694091</v>
      </c>
      <c r="I382">
        <f t="shared" si="58"/>
        <v>44014</v>
      </c>
      <c r="J382">
        <f t="shared" si="55"/>
        <v>2318.6425697408786</v>
      </c>
      <c r="K382">
        <f t="shared" si="56"/>
        <v>48.009837976333074</v>
      </c>
      <c r="V382" s="11">
        <v>44891</v>
      </c>
      <c r="W382">
        <v>20442.168291888898</v>
      </c>
    </row>
    <row r="383" spans="2:23" x14ac:dyDescent="0.4">
      <c r="B383" s="5">
        <f t="shared" ref="B383:B394" si="64">B384-1</f>
        <v>44092</v>
      </c>
      <c r="C383">
        <f t="shared" si="63"/>
        <v>379</v>
      </c>
      <c r="D383">
        <f t="shared" si="50"/>
        <v>5049.9786452429516</v>
      </c>
      <c r="E383">
        <f t="shared" si="52"/>
        <v>114.87004336311566</v>
      </c>
      <c r="F383" s="11">
        <f t="shared" si="57"/>
        <v>44073</v>
      </c>
      <c r="G383">
        <f t="shared" si="53"/>
        <v>1109.0912729200179</v>
      </c>
      <c r="H383">
        <f t="shared" si="54"/>
        <v>20.704856675619794</v>
      </c>
      <c r="I383">
        <f t="shared" si="58"/>
        <v>44015</v>
      </c>
      <c r="J383">
        <f t="shared" si="55"/>
        <v>2366.6524077172116</v>
      </c>
      <c r="K383">
        <f t="shared" si="56"/>
        <v>49.003657860158455</v>
      </c>
      <c r="V383" s="11">
        <v>44892</v>
      </c>
      <c r="W383">
        <v>20596.536493895343</v>
      </c>
    </row>
    <row r="384" spans="2:23" x14ac:dyDescent="0.4">
      <c r="B384" s="5">
        <f t="shared" si="64"/>
        <v>44093</v>
      </c>
      <c r="C384">
        <f t="shared" si="63"/>
        <v>380</v>
      </c>
      <c r="D384">
        <f t="shared" si="50"/>
        <v>5164.8486886060673</v>
      </c>
      <c r="E384">
        <f t="shared" si="52"/>
        <v>117.48196459048449</v>
      </c>
      <c r="F384" s="11">
        <f t="shared" si="57"/>
        <v>44074</v>
      </c>
      <c r="G384">
        <f t="shared" si="53"/>
        <v>1129.7961295956377</v>
      </c>
      <c r="H384">
        <f t="shared" si="54"/>
        <v>21.091299512166643</v>
      </c>
      <c r="I384">
        <f t="shared" si="58"/>
        <v>44016</v>
      </c>
      <c r="J384">
        <f t="shared" si="55"/>
        <v>2415.6560655773701</v>
      </c>
      <c r="K384">
        <f t="shared" si="56"/>
        <v>50.018038757062641</v>
      </c>
      <c r="V384" s="11">
        <v>44893</v>
      </c>
      <c r="W384">
        <v>20749.824541373877</v>
      </c>
    </row>
    <row r="385" spans="2:23" x14ac:dyDescent="0.4">
      <c r="B385" s="5">
        <f t="shared" si="64"/>
        <v>44094</v>
      </c>
      <c r="C385">
        <f t="shared" si="63"/>
        <v>381</v>
      </c>
      <c r="D385">
        <f t="shared" si="50"/>
        <v>5282.3306531965518</v>
      </c>
      <c r="E385">
        <f t="shared" si="52"/>
        <v>120.15323044709203</v>
      </c>
      <c r="F385" s="11">
        <f t="shared" si="57"/>
        <v>44075</v>
      </c>
      <c r="G385">
        <f t="shared" si="53"/>
        <v>1150.8874291078043</v>
      </c>
      <c r="H385">
        <f t="shared" si="54"/>
        <v>21.48495197353941</v>
      </c>
      <c r="I385">
        <f t="shared" si="58"/>
        <v>44017</v>
      </c>
      <c r="J385">
        <f t="shared" si="55"/>
        <v>2465.6741043344327</v>
      </c>
      <c r="K385">
        <f t="shared" si="56"/>
        <v>51.053405574474255</v>
      </c>
      <c r="V385" s="11">
        <v>44894</v>
      </c>
      <c r="W385">
        <v>20901.974257819122</v>
      </c>
    </row>
    <row r="386" spans="2:23" x14ac:dyDescent="0.4">
      <c r="B386" s="5">
        <f t="shared" si="64"/>
        <v>44095</v>
      </c>
      <c r="C386">
        <f t="shared" si="63"/>
        <v>382</v>
      </c>
      <c r="D386">
        <f t="shared" si="50"/>
        <v>5402.4838836436438</v>
      </c>
      <c r="E386">
        <f t="shared" si="52"/>
        <v>122.88518719566582</v>
      </c>
      <c r="F386" s="11">
        <f t="shared" si="57"/>
        <v>44076</v>
      </c>
      <c r="G386">
        <f t="shared" si="53"/>
        <v>1172.3723810813437</v>
      </c>
      <c r="H386">
        <f t="shared" si="54"/>
        <v>21.88594844909835</v>
      </c>
      <c r="I386">
        <f t="shared" si="58"/>
        <v>44018</v>
      </c>
      <c r="J386">
        <f t="shared" si="55"/>
        <v>2516.727509908907</v>
      </c>
      <c r="K386">
        <f t="shared" si="56"/>
        <v>52.110191980881609</v>
      </c>
      <c r="V386" s="11">
        <v>44895</v>
      </c>
      <c r="W386">
        <v>21052.927166295471</v>
      </c>
    </row>
    <row r="387" spans="2:23" x14ac:dyDescent="0.4">
      <c r="B387" s="5">
        <f t="shared" si="64"/>
        <v>44096</v>
      </c>
      <c r="C387">
        <f t="shared" si="63"/>
        <v>383</v>
      </c>
      <c r="D387">
        <f t="shared" si="50"/>
        <v>5525.3690708393096</v>
      </c>
      <c r="E387">
        <f t="shared" si="52"/>
        <v>125.67921154343458</v>
      </c>
      <c r="F387" s="11">
        <f t="shared" si="57"/>
        <v>44077</v>
      </c>
      <c r="G387">
        <f t="shared" si="53"/>
        <v>1194.2583295304421</v>
      </c>
      <c r="H387">
        <f t="shared" si="54"/>
        <v>22.294425828871908</v>
      </c>
      <c r="I387">
        <f t="shared" si="58"/>
        <v>44019</v>
      </c>
      <c r="J387">
        <f t="shared" si="55"/>
        <v>2568.8377018897886</v>
      </c>
      <c r="K387">
        <f t="shared" si="56"/>
        <v>53.188840585632988</v>
      </c>
      <c r="V387" s="11">
        <v>44896</v>
      </c>
      <c r="W387">
        <v>21202.624528685352</v>
      </c>
    </row>
    <row r="388" spans="2:23" x14ac:dyDescent="0.4">
      <c r="B388" s="5">
        <f t="shared" si="64"/>
        <v>44097</v>
      </c>
      <c r="C388">
        <f t="shared" si="63"/>
        <v>384</v>
      </c>
      <c r="D388">
        <f t="shared" ref="D388:D451" si="65">$D$1/(($D$1-1)*EXP(-$E$1*$C388)+1)</f>
        <v>5651.0482823827442</v>
      </c>
      <c r="E388">
        <f t="shared" si="52"/>
        <v>128.53671132629461</v>
      </c>
      <c r="F388" s="11">
        <f t="shared" si="57"/>
        <v>44078</v>
      </c>
      <c r="G388">
        <f t="shared" si="53"/>
        <v>1216.552755359314</v>
      </c>
      <c r="H388">
        <f t="shared" si="54"/>
        <v>22.710523549939126</v>
      </c>
      <c r="I388">
        <f t="shared" si="58"/>
        <v>44020</v>
      </c>
      <c r="J388">
        <f t="shared" si="55"/>
        <v>2622.0265424754216</v>
      </c>
      <c r="K388">
        <f t="shared" si="56"/>
        <v>54.289803122404919</v>
      </c>
      <c r="V388" s="11">
        <v>44897</v>
      </c>
      <c r="W388">
        <v>21351.007386072306</v>
      </c>
    </row>
    <row r="389" spans="2:23" x14ac:dyDescent="0.4">
      <c r="B389" s="5">
        <f t="shared" si="64"/>
        <v>44098</v>
      </c>
      <c r="C389">
        <f t="shared" si="63"/>
        <v>385</v>
      </c>
      <c r="D389">
        <f t="shared" si="65"/>
        <v>5779.5849937090388</v>
      </c>
      <c r="E389">
        <f t="shared" ref="E389:E452" si="66">D390-D389</f>
        <v>131.45912620801937</v>
      </c>
      <c r="F389" s="11">
        <f t="shared" si="57"/>
        <v>44079</v>
      </c>
      <c r="G389">
        <f t="shared" ref="G389:G452" si="67">$G$1/(($G$1-1)*EXP(-$H$1*$C389)+1)</f>
        <v>1239.2632789092531</v>
      </c>
      <c r="H389">
        <f t="shared" ref="H389:H452" si="68">G390-G389</f>
        <v>23.134383643636511</v>
      </c>
      <c r="I389">
        <f t="shared" si="58"/>
        <v>44021</v>
      </c>
      <c r="J389">
        <f t="shared" ref="J389:J452" si="69">$J$1/(($J$1-1)*EXP(-$K$1*$C389)+1)</f>
        <v>2676.3163455978265</v>
      </c>
      <c r="K389">
        <f t="shared" ref="K389:K452" si="70">J390-J389</f>
        <v>55.413540636375274</v>
      </c>
      <c r="V389" s="11">
        <v>44898</v>
      </c>
      <c r="W389">
        <v>21498.016600150615</v>
      </c>
    </row>
    <row r="390" spans="2:23" x14ac:dyDescent="0.4">
      <c r="B390" s="5">
        <f t="shared" si="64"/>
        <v>44099</v>
      </c>
      <c r="C390">
        <f t="shared" si="63"/>
        <v>386</v>
      </c>
      <c r="D390">
        <f t="shared" si="65"/>
        <v>5911.0441199170582</v>
      </c>
      <c r="E390">
        <f t="shared" si="66"/>
        <v>134.44792839487491</v>
      </c>
      <c r="F390" s="11">
        <f t="shared" si="57"/>
        <v>44080</v>
      </c>
      <c r="G390">
        <f t="shared" si="67"/>
        <v>1262.3976625528896</v>
      </c>
      <c r="H390">
        <f t="shared" si="68"/>
        <v>23.566150783656212</v>
      </c>
      <c r="I390">
        <f t="shared" si="58"/>
        <v>44022</v>
      </c>
      <c r="J390">
        <f t="shared" si="69"/>
        <v>2731.7298862342018</v>
      </c>
      <c r="K390">
        <f t="shared" si="70"/>
        <v>56.5605236752358</v>
      </c>
      <c r="V390" s="11">
        <v>44899</v>
      </c>
      <c r="W390">
        <v>21643.592895635637</v>
      </c>
    </row>
    <row r="391" spans="2:23" x14ac:dyDescent="0.4">
      <c r="B391" s="5">
        <f t="shared" si="64"/>
        <v>44100</v>
      </c>
      <c r="C391">
        <f t="shared" si="63"/>
        <v>387</v>
      </c>
      <c r="D391">
        <f t="shared" si="65"/>
        <v>6045.4920483119331</v>
      </c>
      <c r="E391">
        <f t="shared" si="66"/>
        <v>137.50462336630608</v>
      </c>
      <c r="F391" s="11">
        <f t="shared" si="57"/>
        <v>44081</v>
      </c>
      <c r="G391">
        <f t="shared" si="67"/>
        <v>1285.9638133365459</v>
      </c>
      <c r="H391">
        <f t="shared" si="68"/>
        <v>24.005972335018441</v>
      </c>
      <c r="I391">
        <f t="shared" si="58"/>
        <v>44023</v>
      </c>
      <c r="J391">
        <f t="shared" si="69"/>
        <v>2788.2904099094376</v>
      </c>
      <c r="K391">
        <f t="shared" si="70"/>
        <v>57.731232484047268</v>
      </c>
      <c r="V391" s="11">
        <v>44900</v>
      </c>
      <c r="W391">
        <v>21787.676903691143</v>
      </c>
    </row>
    <row r="392" spans="2:23" x14ac:dyDescent="0.4">
      <c r="B392" s="5">
        <f t="shared" si="64"/>
        <v>44101</v>
      </c>
      <c r="C392">
        <f t="shared" si="63"/>
        <v>388</v>
      </c>
      <c r="D392">
        <f t="shared" si="65"/>
        <v>6182.9966716782392</v>
      </c>
      <c r="E392">
        <f t="shared" si="66"/>
        <v>140.6307506214871</v>
      </c>
      <c r="F392" s="11">
        <f t="shared" ref="F392:F455" si="71">F393-1</f>
        <v>44082</v>
      </c>
      <c r="G392">
        <f t="shared" si="67"/>
        <v>1309.9697856715643</v>
      </c>
      <c r="H392">
        <f t="shared" si="68"/>
        <v>24.453998403940204</v>
      </c>
      <c r="I392">
        <f t="shared" ref="I392:I455" si="72">I393-1</f>
        <v>44024</v>
      </c>
      <c r="J392">
        <f t="shared" si="69"/>
        <v>2846.0216423934849</v>
      </c>
      <c r="K392">
        <f t="shared" si="70"/>
        <v>58.926157204076389</v>
      </c>
      <c r="V392" s="11">
        <v>44901</v>
      </c>
      <c r="W392">
        <v>21930.209206276573</v>
      </c>
    </row>
    <row r="393" spans="2:23" x14ac:dyDescent="0.4">
      <c r="B393" s="5">
        <f t="shared" si="64"/>
        <v>44102</v>
      </c>
      <c r="C393">
        <f t="shared" si="63"/>
        <v>389</v>
      </c>
      <c r="D393">
        <f t="shared" si="65"/>
        <v>6323.6274222997263</v>
      </c>
      <c r="E393">
        <f t="shared" si="66"/>
        <v>143.82788444269772</v>
      </c>
      <c r="F393" s="11">
        <f t="shared" si="71"/>
        <v>44083</v>
      </c>
      <c r="G393">
        <f t="shared" si="67"/>
        <v>1334.4237840755045</v>
      </c>
      <c r="H393">
        <f t="shared" si="68"/>
        <v>24.910381888637858</v>
      </c>
      <c r="I393">
        <f t="shared" si="72"/>
        <v>44025</v>
      </c>
      <c r="J393">
        <f t="shared" si="69"/>
        <v>2904.9477995975612</v>
      </c>
      <c r="K393">
        <f t="shared" si="70"/>
        <v>60.145798075649964</v>
      </c>
      <c r="V393" s="11">
        <v>44902</v>
      </c>
      <c r="W393">
        <v>22071.130381362746</v>
      </c>
    </row>
    <row r="394" spans="2:23" x14ac:dyDescent="0.4">
      <c r="B394" s="5">
        <f t="shared" si="64"/>
        <v>44103</v>
      </c>
      <c r="C394">
        <f t="shared" si="63"/>
        <v>390</v>
      </c>
      <c r="D394">
        <f t="shared" si="65"/>
        <v>6467.455306742424</v>
      </c>
      <c r="E394">
        <f t="shared" si="66"/>
        <v>147.09763467524499</v>
      </c>
      <c r="F394" s="11">
        <f t="shared" si="71"/>
        <v>44084</v>
      </c>
      <c r="G394">
        <f t="shared" si="67"/>
        <v>1359.3341659641424</v>
      </c>
      <c r="H394">
        <f t="shared" si="68"/>
        <v>25.375278531038475</v>
      </c>
      <c r="I394">
        <f t="shared" si="72"/>
        <v>44026</v>
      </c>
      <c r="J394">
        <f t="shared" si="69"/>
        <v>2965.0935976732112</v>
      </c>
      <c r="K394">
        <f t="shared" si="70"/>
        <v>61.390665645119043</v>
      </c>
      <c r="V394" s="11">
        <v>44903</v>
      </c>
      <c r="W394">
        <v>22210.381049044663</v>
      </c>
    </row>
    <row r="395" spans="2:23" x14ac:dyDescent="0.4">
      <c r="B395" s="5">
        <f t="shared" ref="B395:B403" si="73">B396-1</f>
        <v>44104</v>
      </c>
      <c r="C395">
        <f t="shared" si="63"/>
        <v>391</v>
      </c>
      <c r="D395">
        <f t="shared" si="65"/>
        <v>6614.552941417669</v>
      </c>
      <c r="E395">
        <f t="shared" si="66"/>
        <v>150.44164752493998</v>
      </c>
      <c r="F395" s="11">
        <f t="shared" si="71"/>
        <v>44085</v>
      </c>
      <c r="G395">
        <f t="shared" si="67"/>
        <v>1384.7094444951808</v>
      </c>
      <c r="H395">
        <f t="shared" si="68"/>
        <v>25.848846969471879</v>
      </c>
      <c r="I395">
        <f t="shared" si="72"/>
        <v>44027</v>
      </c>
      <c r="J395">
        <f t="shared" si="69"/>
        <v>3026.4842633183302</v>
      </c>
      <c r="K395">
        <f t="shared" si="70"/>
        <v>62.661280976029047</v>
      </c>
      <c r="V395" s="11">
        <v>44904</v>
      </c>
      <c r="W395">
        <v>22347.901918422198</v>
      </c>
    </row>
    <row r="396" spans="2:23" x14ac:dyDescent="0.4">
      <c r="B396" s="5">
        <f t="shared" si="73"/>
        <v>44105</v>
      </c>
      <c r="C396">
        <f t="shared" si="63"/>
        <v>392</v>
      </c>
      <c r="D396">
        <f t="shared" si="65"/>
        <v>6764.994588942609</v>
      </c>
      <c r="E396">
        <f t="shared" si="66"/>
        <v>153.86160637284138</v>
      </c>
      <c r="F396" s="11">
        <f t="shared" si="71"/>
        <v>44086</v>
      </c>
      <c r="G396">
        <f t="shared" si="67"/>
        <v>1410.5582914646527</v>
      </c>
      <c r="H396">
        <f t="shared" si="68"/>
        <v>26.331248792296492</v>
      </c>
      <c r="I396">
        <f t="shared" si="72"/>
        <v>44028</v>
      </c>
      <c r="J396">
        <f t="shared" si="69"/>
        <v>3089.1455442943593</v>
      </c>
      <c r="K396">
        <f t="shared" si="70"/>
        <v>63.958175864598616</v>
      </c>
      <c r="V396" s="11">
        <v>44905</v>
      </c>
      <c r="W396">
        <v>22483.63383521419</v>
      </c>
    </row>
    <row r="397" spans="2:23" x14ac:dyDescent="0.4">
      <c r="B397" s="5">
        <f t="shared" si="73"/>
        <v>44106</v>
      </c>
      <c r="C397">
        <f t="shared" si="63"/>
        <v>393</v>
      </c>
      <c r="D397">
        <f t="shared" si="65"/>
        <v>6918.8561953154503</v>
      </c>
      <c r="E397">
        <f t="shared" si="66"/>
        <v>157.35923260830259</v>
      </c>
      <c r="F397" s="11">
        <f t="shared" si="71"/>
        <v>44087</v>
      </c>
      <c r="G397">
        <f t="shared" si="67"/>
        <v>1436.8895402569492</v>
      </c>
      <c r="H397">
        <f t="shared" si="68"/>
        <v>26.822648592547694</v>
      </c>
      <c r="I397">
        <f t="shared" si="72"/>
        <v>44029</v>
      </c>
      <c r="J397">
        <f t="shared" si="69"/>
        <v>3153.1037201589579</v>
      </c>
      <c r="K397">
        <f t="shared" si="70"/>
        <v>65.281893059463528</v>
      </c>
      <c r="V397" s="11">
        <v>44906</v>
      </c>
      <c r="W397">
        <v>22617.517830098979</v>
      </c>
    </row>
    <row r="398" spans="2:23" x14ac:dyDescent="0.4">
      <c r="B398" s="5">
        <f t="shared" si="73"/>
        <v>44107</v>
      </c>
      <c r="C398">
        <f t="shared" si="63"/>
        <v>394</v>
      </c>
      <c r="D398">
        <f t="shared" si="65"/>
        <v>7076.2154279237529</v>
      </c>
      <c r="E398">
        <f t="shared" si="66"/>
        <v>160.93628648003232</v>
      </c>
      <c r="F398" s="11">
        <f t="shared" si="71"/>
        <v>44088</v>
      </c>
      <c r="G398">
        <f t="shared" si="67"/>
        <v>1463.7121888494969</v>
      </c>
      <c r="H398">
        <f t="shared" si="68"/>
        <v>27.32321402354728</v>
      </c>
      <c r="I398">
        <f t="shared" si="72"/>
        <v>44030</v>
      </c>
      <c r="J398">
        <f t="shared" si="69"/>
        <v>3218.3856132184214</v>
      </c>
      <c r="K398">
        <f t="shared" si="70"/>
        <v>66.632986485986294</v>
      </c>
      <c r="V398" s="11">
        <v>44907</v>
      </c>
      <c r="W398">
        <v>22749.495167678921</v>
      </c>
    </row>
    <row r="399" spans="2:23" x14ac:dyDescent="0.4">
      <c r="B399" s="5">
        <f t="shared" si="73"/>
        <v>44108</v>
      </c>
      <c r="C399">
        <f t="shared" si="63"/>
        <v>395</v>
      </c>
      <c r="D399">
        <f t="shared" si="65"/>
        <v>7237.1517144037853</v>
      </c>
      <c r="E399">
        <f t="shared" si="66"/>
        <v>164.59456796625273</v>
      </c>
      <c r="F399" s="11">
        <f t="shared" si="71"/>
        <v>44089</v>
      </c>
      <c r="G399">
        <f t="shared" si="67"/>
        <v>1491.0354028730442</v>
      </c>
      <c r="H399">
        <f t="shared" si="68"/>
        <v>27.833115855580445</v>
      </c>
      <c r="I399">
        <f t="shared" si="72"/>
        <v>44031</v>
      </c>
      <c r="J399">
        <f t="shared" si="69"/>
        <v>3285.0185997044077</v>
      </c>
      <c r="K399">
        <f t="shared" si="70"/>
        <v>68.012021475035908</v>
      </c>
      <c r="V399" s="11">
        <v>44908</v>
      </c>
      <c r="W399">
        <v>22879.507395981112</v>
      </c>
    </row>
    <row r="400" spans="2:23" x14ac:dyDescent="0.4">
      <c r="B400" s="5">
        <f t="shared" si="73"/>
        <v>44109</v>
      </c>
      <c r="C400">
        <f t="shared" si="63"/>
        <v>396</v>
      </c>
      <c r="D400">
        <f t="shared" si="65"/>
        <v>7401.746282370038</v>
      </c>
      <c r="E400">
        <f t="shared" si="66"/>
        <v>168.3359176636377</v>
      </c>
      <c r="F400" s="11">
        <f t="shared" si="71"/>
        <v>44090</v>
      </c>
      <c r="G400">
        <f t="shared" si="67"/>
        <v>1518.8685187286246</v>
      </c>
      <c r="H400">
        <f t="shared" si="68"/>
        <v>28.352528033562294</v>
      </c>
      <c r="I400">
        <f t="shared" si="72"/>
        <v>44032</v>
      </c>
      <c r="J400">
        <f t="shared" si="69"/>
        <v>3353.0306211794436</v>
      </c>
      <c r="K400">
        <f t="shared" si="70"/>
        <v>69.419574996400115</v>
      </c>
      <c r="V400" s="11">
        <v>44909</v>
      </c>
      <c r="W400">
        <v>23007.496396547183</v>
      </c>
    </row>
    <row r="401" spans="2:23" x14ac:dyDescent="0.4">
      <c r="B401" s="5">
        <f t="shared" si="73"/>
        <v>44110</v>
      </c>
      <c r="C401">
        <f t="shared" si="63"/>
        <v>397</v>
      </c>
      <c r="D401">
        <f t="shared" si="65"/>
        <v>7570.0822000336757</v>
      </c>
      <c r="E401">
        <f t="shared" si="66"/>
        <v>172.16221769615822</v>
      </c>
      <c r="F401" s="11">
        <f t="shared" si="71"/>
        <v>44091</v>
      </c>
      <c r="G401">
        <f t="shared" si="67"/>
        <v>1547.2210467621869</v>
      </c>
      <c r="H401">
        <f t="shared" si="68"/>
        <v>28.881627735809161</v>
      </c>
      <c r="I401">
        <f t="shared" si="72"/>
        <v>44033</v>
      </c>
      <c r="J401">
        <f t="shared" si="69"/>
        <v>3422.4501961758438</v>
      </c>
      <c r="K401">
        <f t="shared" si="70"/>
        <v>70.856235896932048</v>
      </c>
      <c r="V401" s="11">
        <v>44910</v>
      </c>
      <c r="W401">
        <v>23133.404434887692</v>
      </c>
    </row>
    <row r="402" spans="2:23" x14ac:dyDescent="0.4">
      <c r="B402" s="5">
        <f t="shared" si="73"/>
        <v>44111</v>
      </c>
      <c r="C402">
        <f t="shared" si="63"/>
        <v>398</v>
      </c>
      <c r="D402">
        <f t="shared" si="65"/>
        <v>7742.2444177298339</v>
      </c>
      <c r="E402">
        <f t="shared" si="66"/>
        <v>176.07539264353181</v>
      </c>
      <c r="F402" s="11">
        <f t="shared" si="71"/>
        <v>44092</v>
      </c>
      <c r="G402">
        <f t="shared" si="67"/>
        <v>1576.1026744979961</v>
      </c>
      <c r="H402">
        <f t="shared" si="68"/>
        <v>29.420595433857898</v>
      </c>
      <c r="I402">
        <f t="shared" si="72"/>
        <v>44034</v>
      </c>
      <c r="J402">
        <f t="shared" si="69"/>
        <v>3493.3064320727758</v>
      </c>
      <c r="K402">
        <f t="shared" si="70"/>
        <v>72.322605143496276</v>
      </c>
      <c r="V402" s="11">
        <v>44911</v>
      </c>
      <c r="W402">
        <v>23257.17421138566</v>
      </c>
    </row>
    <row r="403" spans="2:23" x14ac:dyDescent="0.4">
      <c r="B403" s="5">
        <f t="shared" si="73"/>
        <v>44112</v>
      </c>
      <c r="C403">
        <f t="shared" si="63"/>
        <v>399</v>
      </c>
      <c r="D403">
        <f t="shared" si="65"/>
        <v>7918.3198103733657</v>
      </c>
      <c r="E403">
        <f t="shared" si="66"/>
        <v>180.07741049042579</v>
      </c>
      <c r="F403" s="11">
        <f t="shared" si="71"/>
        <v>44093</v>
      </c>
      <c r="G403">
        <f t="shared" si="67"/>
        <v>1605.523269931854</v>
      </c>
      <c r="H403">
        <f t="shared" si="68"/>
        <v>29.969614953381097</v>
      </c>
      <c r="I403">
        <f t="shared" si="72"/>
        <v>44035</v>
      </c>
      <c r="J403">
        <f t="shared" si="69"/>
        <v>3565.6290372162721</v>
      </c>
      <c r="K403">
        <f t="shared" si="70"/>
        <v>73.819296070817472</v>
      </c>
      <c r="V403" s="11">
        <v>44912</v>
      </c>
      <c r="W403">
        <v>23378.748912489507</v>
      </c>
    </row>
    <row r="404" spans="2:23" x14ac:dyDescent="0.4">
      <c r="B404" s="5">
        <f t="shared" ref="B404:B409" si="74">B405-1</f>
        <v>44113</v>
      </c>
      <c r="C404">
        <f t="shared" si="63"/>
        <v>400</v>
      </c>
      <c r="D404">
        <f t="shared" si="65"/>
        <v>8098.3972208637915</v>
      </c>
      <c r="E404">
        <f t="shared" si="66"/>
        <v>184.17028359607684</v>
      </c>
      <c r="F404" s="11">
        <f t="shared" si="71"/>
        <v>44094</v>
      </c>
      <c r="G404">
        <f t="shared" si="67"/>
        <v>1635.4928848852351</v>
      </c>
      <c r="H404">
        <f t="shared" si="68"/>
        <v>30.52887353624692</v>
      </c>
      <c r="I404">
        <f t="shared" si="72"/>
        <v>44036</v>
      </c>
      <c r="J404">
        <f t="shared" si="69"/>
        <v>3639.4483332870896</v>
      </c>
      <c r="K404">
        <f t="shared" si="70"/>
        <v>75.346934634336321</v>
      </c>
      <c r="V404" s="11">
        <v>44913</v>
      </c>
      <c r="W404">
        <v>23498.072262123227</v>
      </c>
    </row>
    <row r="405" spans="2:23" x14ac:dyDescent="0.4">
      <c r="B405" s="5">
        <f t="shared" si="74"/>
        <v>44114</v>
      </c>
      <c r="C405">
        <f t="shared" si="63"/>
        <v>401</v>
      </c>
      <c r="D405">
        <f t="shared" si="65"/>
        <v>8282.5675044598684</v>
      </c>
      <c r="E405">
        <f t="shared" si="66"/>
        <v>188.35606968557295</v>
      </c>
      <c r="F405" s="11">
        <f t="shared" si="71"/>
        <v>44095</v>
      </c>
      <c r="G405">
        <f t="shared" si="67"/>
        <v>1666.021758421482</v>
      </c>
      <c r="H405">
        <f t="shared" si="68"/>
        <v>31.098561903671225</v>
      </c>
      <c r="I405">
        <f t="shared" si="72"/>
        <v>44037</v>
      </c>
      <c r="J405">
        <f t="shared" si="69"/>
        <v>3714.7952679214259</v>
      </c>
      <c r="K405">
        <f t="shared" si="70"/>
        <v>76.90615966818541</v>
      </c>
      <c r="V405" s="11">
        <v>44914</v>
      </c>
      <c r="W405">
        <v>23615.088573317043</v>
      </c>
    </row>
    <row r="406" spans="2:23" x14ac:dyDescent="0.4">
      <c r="B406" s="5">
        <f t="shared" si="74"/>
        <v>44115</v>
      </c>
      <c r="C406">
        <f t="shared" si="63"/>
        <v>402</v>
      </c>
      <c r="D406">
        <f t="shared" si="65"/>
        <v>8470.9235741454413</v>
      </c>
      <c r="E406">
        <f t="shared" si="66"/>
        <v>192.6368728624202</v>
      </c>
      <c r="F406" s="11">
        <f t="shared" si="71"/>
        <v>44096</v>
      </c>
      <c r="G406">
        <f t="shared" si="67"/>
        <v>1697.1203203251532</v>
      </c>
      <c r="H406">
        <f t="shared" si="68"/>
        <v>31.678874320575915</v>
      </c>
      <c r="I406">
        <f t="shared" si="72"/>
        <v>44038</v>
      </c>
      <c r="J406">
        <f t="shared" si="69"/>
        <v>3791.7014275896113</v>
      </c>
      <c r="K406">
        <f t="shared" si="70"/>
        <v>78.497623148285584</v>
      </c>
      <c r="V406" s="11">
        <v>44915</v>
      </c>
      <c r="W406">
        <v>23729.742799907923</v>
      </c>
    </row>
    <row r="407" spans="2:23" x14ac:dyDescent="0.4">
      <c r="B407" s="5">
        <f t="shared" si="74"/>
        <v>44116</v>
      </c>
      <c r="C407">
        <f t="shared" si="63"/>
        <v>403</v>
      </c>
      <c r="D407">
        <f t="shared" si="65"/>
        <v>8663.5604470078615</v>
      </c>
      <c r="E407">
        <f t="shared" si="66"/>
        <v>197.01484464366877</v>
      </c>
      <c r="F407" s="11">
        <f t="shared" si="71"/>
        <v>44097</v>
      </c>
      <c r="G407">
        <f t="shared" si="67"/>
        <v>1728.7991946457291</v>
      </c>
      <c r="H407">
        <f t="shared" si="68"/>
        <v>32.270008661073007</v>
      </c>
      <c r="I407">
        <f t="shared" si="72"/>
        <v>44039</v>
      </c>
      <c r="J407">
        <f t="shared" si="69"/>
        <v>3870.1990507378969</v>
      </c>
      <c r="K407">
        <f t="shared" si="70"/>
        <v>80.121990460857432</v>
      </c>
      <c r="V407" s="11">
        <v>44916</v>
      </c>
      <c r="W407">
        <v>23841.980588248465</v>
      </c>
    </row>
    <row r="408" spans="2:23" x14ac:dyDescent="0.4">
      <c r="B408" s="5">
        <f t="shared" si="74"/>
        <v>44117</v>
      </c>
      <c r="C408">
        <f t="shared" si="63"/>
        <v>404</v>
      </c>
      <c r="D408">
        <f t="shared" si="65"/>
        <v>8860.5752916515303</v>
      </c>
      <c r="E408">
        <f t="shared" si="66"/>
        <v>201.49218501723044</v>
      </c>
      <c r="F408" s="11">
        <f t="shared" si="71"/>
        <v>44098</v>
      </c>
      <c r="G408">
        <f t="shared" si="67"/>
        <v>1761.0692033068021</v>
      </c>
      <c r="H408">
        <f t="shared" si="68"/>
        <v>32.872166475201084</v>
      </c>
      <c r="I408">
        <f t="shared" si="72"/>
        <v>44040</v>
      </c>
      <c r="J408">
        <f t="shared" si="69"/>
        <v>3950.3210411987543</v>
      </c>
      <c r="K408">
        <f t="shared" si="70"/>
        <v>81.779940676248771</v>
      </c>
      <c r="V408" s="11">
        <v>44917</v>
      </c>
      <c r="W408">
        <v>23951.748328885064</v>
      </c>
    </row>
    <row r="409" spans="2:23" x14ac:dyDescent="0.4">
      <c r="B409" s="5">
        <f t="shared" si="74"/>
        <v>44118</v>
      </c>
      <c r="C409">
        <f t="shared" si="63"/>
        <v>405</v>
      </c>
      <c r="D409">
        <f t="shared" si="65"/>
        <v>9062.0674766687607</v>
      </c>
      <c r="E409">
        <f t="shared" si="66"/>
        <v>206.07114352273493</v>
      </c>
      <c r="F409" s="11">
        <f t="shared" si="71"/>
        <v>44099</v>
      </c>
      <c r="G409">
        <f t="shared" si="67"/>
        <v>1793.9413697820032</v>
      </c>
      <c r="H409">
        <f t="shared" si="68"/>
        <v>33.485553056825211</v>
      </c>
      <c r="I409">
        <f t="shared" si="72"/>
        <v>44041</v>
      </c>
      <c r="J409">
        <f t="shared" si="69"/>
        <v>4032.1009818750031</v>
      </c>
      <c r="K409">
        <f t="shared" si="70"/>
        <v>83.472166828307763</v>
      </c>
      <c r="V409" s="11">
        <v>44918</v>
      </c>
      <c r="W409">
        <v>24058.993208106607</v>
      </c>
    </row>
    <row r="410" spans="2:23" x14ac:dyDescent="0.4">
      <c r="B410" s="5">
        <f t="shared" ref="B410:B418" si="75">B411-1</f>
        <v>44119</v>
      </c>
      <c r="C410">
        <f t="shared" si="63"/>
        <v>406</v>
      </c>
      <c r="D410">
        <f t="shared" si="65"/>
        <v>9268.1386201914956</v>
      </c>
      <c r="E410">
        <f t="shared" si="66"/>
        <v>210.75402035547086</v>
      </c>
      <c r="F410" s="11">
        <f t="shared" si="71"/>
        <v>44100</v>
      </c>
      <c r="G410">
        <f t="shared" si="67"/>
        <v>1827.4269228388284</v>
      </c>
      <c r="H410">
        <f t="shared" si="68"/>
        <v>34.110377512835612</v>
      </c>
      <c r="I410">
        <f t="shared" si="72"/>
        <v>44042</v>
      </c>
      <c r="J410">
        <f t="shared" si="69"/>
        <v>4115.5731487033108</v>
      </c>
      <c r="K410">
        <f t="shared" si="70"/>
        <v>85.19937619936627</v>
      </c>
      <c r="V410" s="11">
        <v>44919</v>
      </c>
      <c r="W410">
        <v>24163.663259231951</v>
      </c>
    </row>
    <row r="411" spans="2:23" x14ac:dyDescent="0.4">
      <c r="B411" s="5">
        <f t="shared" si="75"/>
        <v>44120</v>
      </c>
      <c r="C411">
        <f t="shared" si="63"/>
        <v>407</v>
      </c>
      <c r="D411">
        <f t="shared" si="65"/>
        <v>9478.8926405469665</v>
      </c>
      <c r="E411">
        <f t="shared" si="66"/>
        <v>215.5431674948868</v>
      </c>
      <c r="F411" s="11">
        <f t="shared" si="71"/>
        <v>44101</v>
      </c>
      <c r="G411">
        <f t="shared" si="67"/>
        <v>1861.537300351664</v>
      </c>
      <c r="H411">
        <f t="shared" si="68"/>
        <v>34.746852833557114</v>
      </c>
      <c r="I411">
        <f t="shared" si="72"/>
        <v>44043</v>
      </c>
      <c r="J411">
        <f t="shared" si="69"/>
        <v>4200.7725249026771</v>
      </c>
      <c r="K411">
        <f t="shared" si="70"/>
        <v>86.96229061095346</v>
      </c>
      <c r="V411" s="11">
        <v>44920</v>
      </c>
      <c r="W411">
        <v>24265.707413662225</v>
      </c>
    </row>
    <row r="412" spans="2:23" x14ac:dyDescent="0.4">
      <c r="B412" s="5">
        <f t="shared" si="75"/>
        <v>44121</v>
      </c>
      <c r="C412">
        <f t="shared" si="63"/>
        <v>408</v>
      </c>
      <c r="D412">
        <f t="shared" si="65"/>
        <v>9694.4358080418533</v>
      </c>
      <c r="E412">
        <f t="shared" si="66"/>
        <v>220.44098985711025</v>
      </c>
      <c r="F412" s="11">
        <f t="shared" si="71"/>
        <v>44102</v>
      </c>
      <c r="G412">
        <f t="shared" si="67"/>
        <v>1896.2841531852212</v>
      </c>
      <c r="H412">
        <f t="shared" si="68"/>
        <v>35.395195964486902</v>
      </c>
      <c r="I412">
        <f t="shared" si="72"/>
        <v>44044</v>
      </c>
      <c r="J412">
        <f t="shared" si="69"/>
        <v>4287.7348155136306</v>
      </c>
      <c r="K412">
        <f t="shared" si="70"/>
        <v>88.761646720335193</v>
      </c>
      <c r="V412" s="11">
        <v>44921</v>
      </c>
      <c r="W412">
        <v>24365.0755515364</v>
      </c>
    </row>
    <row r="413" spans="2:23" x14ac:dyDescent="0.4">
      <c r="B413" s="5">
        <f t="shared" si="75"/>
        <v>44122</v>
      </c>
      <c r="C413">
        <f t="shared" si="63"/>
        <v>409</v>
      </c>
      <c r="D413">
        <f t="shared" si="65"/>
        <v>9914.8767978989636</v>
      </c>
      <c r="E413">
        <f t="shared" si="66"/>
        <v>225.44994647311069</v>
      </c>
      <c r="F413" s="11">
        <f t="shared" si="71"/>
        <v>44103</v>
      </c>
      <c r="G413">
        <f t="shared" si="67"/>
        <v>1931.6793491497081</v>
      </c>
      <c r="H413">
        <f t="shared" si="68"/>
        <v>36.055627879321946</v>
      </c>
      <c r="I413">
        <f t="shared" si="72"/>
        <v>44045</v>
      </c>
      <c r="J413">
        <f t="shared" si="69"/>
        <v>4376.4964622339658</v>
      </c>
      <c r="K413">
        <f t="shared" si="70"/>
        <v>90.598196323029697</v>
      </c>
      <c r="V413" s="11">
        <v>44922</v>
      </c>
      <c r="W413">
        <v>24461.718551892322</v>
      </c>
    </row>
    <row r="414" spans="2:23" x14ac:dyDescent="0.4">
      <c r="B414" s="5">
        <f t="shared" si="75"/>
        <v>44123</v>
      </c>
      <c r="C414">
        <f t="shared" si="63"/>
        <v>410</v>
      </c>
      <c r="D414">
        <f t="shared" si="65"/>
        <v>10140.326744372074</v>
      </c>
      <c r="E414">
        <f t="shared" si="66"/>
        <v>230.57255169184464</v>
      </c>
      <c r="F414" s="11">
        <f t="shared" si="71"/>
        <v>44104</v>
      </c>
      <c r="G414">
        <f t="shared" si="67"/>
        <v>1967.73497702903</v>
      </c>
      <c r="H414">
        <f t="shared" si="68"/>
        <v>36.72837365431019</v>
      </c>
      <c r="I414">
        <f t="shared" si="72"/>
        <v>44046</v>
      </c>
      <c r="J414">
        <f t="shared" si="69"/>
        <v>4467.0946585569955</v>
      </c>
      <c r="K414">
        <f t="shared" si="70"/>
        <v>92.472706661342272</v>
      </c>
      <c r="V414" s="11">
        <v>44923</v>
      </c>
      <c r="W414">
        <v>24555.588342353236</v>
      </c>
    </row>
    <row r="415" spans="2:23" x14ac:dyDescent="0.4">
      <c r="B415" s="5">
        <f t="shared" si="75"/>
        <v>44124</v>
      </c>
      <c r="C415">
        <f t="shared" si="63"/>
        <v>411</v>
      </c>
      <c r="D415">
        <f t="shared" si="65"/>
        <v>10370.899296063919</v>
      </c>
      <c r="E415">
        <f t="shared" si="66"/>
        <v>235.81137640999805</v>
      </c>
      <c r="F415" s="11">
        <f t="shared" si="71"/>
        <v>44105</v>
      </c>
      <c r="G415">
        <f t="shared" si="67"/>
        <v>2004.4633506833402</v>
      </c>
      <c r="H415">
        <f t="shared" si="68"/>
        <v>37.413662543991222</v>
      </c>
      <c r="I415">
        <f t="shared" si="72"/>
        <v>44047</v>
      </c>
      <c r="J415">
        <f t="shared" si="69"/>
        <v>4559.5673652183377</v>
      </c>
      <c r="K415">
        <f t="shared" si="70"/>
        <v>94.385960739175061</v>
      </c>
      <c r="V415" s="11">
        <v>44924</v>
      </c>
      <c r="W415">
        <v>24646.637948154472</v>
      </c>
    </row>
    <row r="416" spans="2:23" x14ac:dyDescent="0.4">
      <c r="B416" s="5">
        <f t="shared" si="75"/>
        <v>44125</v>
      </c>
      <c r="C416">
        <f t="shared" si="63"/>
        <v>412</v>
      </c>
      <c r="D416">
        <f t="shared" si="65"/>
        <v>10606.710672473917</v>
      </c>
      <c r="E416">
        <f t="shared" si="66"/>
        <v>241.16904932816033</v>
      </c>
      <c r="F416" s="11">
        <f t="shared" si="71"/>
        <v>44106</v>
      </c>
      <c r="G416">
        <f t="shared" si="67"/>
        <v>2041.8770132273314</v>
      </c>
      <c r="H416">
        <f t="shared" si="68"/>
        <v>38.111728058270955</v>
      </c>
      <c r="I416">
        <f t="shared" si="72"/>
        <v>44048</v>
      </c>
      <c r="J416">
        <f t="shared" si="69"/>
        <v>4653.9533259575128</v>
      </c>
      <c r="K416">
        <f t="shared" si="70"/>
        <v>96.338757642985911</v>
      </c>
      <c r="V416" s="11">
        <v>44925</v>
      </c>
      <c r="W416">
        <v>24734.821540453937</v>
      </c>
    </row>
    <row r="417" spans="2:23" x14ac:dyDescent="0.4">
      <c r="B417" s="5">
        <f t="shared" si="75"/>
        <v>44126</v>
      </c>
      <c r="C417">
        <f t="shared" ref="C417:C480" si="76">C416+1</f>
        <v>413</v>
      </c>
      <c r="D417">
        <f t="shared" si="65"/>
        <v>10847.879721802077</v>
      </c>
      <c r="E417">
        <f t="shared" si="66"/>
        <v>246.64825823401952</v>
      </c>
      <c r="F417" s="11">
        <f t="shared" si="71"/>
        <v>44107</v>
      </c>
      <c r="G417">
        <f t="shared" si="67"/>
        <v>2079.9887412856024</v>
      </c>
      <c r="H417">
        <f t="shared" si="68"/>
        <v>38.822808040953987</v>
      </c>
      <c r="I417">
        <f t="shared" si="72"/>
        <v>44049</v>
      </c>
      <c r="J417">
        <f t="shared" si="69"/>
        <v>4750.2920836004987</v>
      </c>
      <c r="K417">
        <f t="shared" si="70"/>
        <v>98.331912869351981</v>
      </c>
      <c r="V417" s="11">
        <v>44926</v>
      </c>
      <c r="W417">
        <v>24820.09448389383</v>
      </c>
    </row>
    <row r="418" spans="2:23" x14ac:dyDescent="0.4">
      <c r="B418" s="5">
        <f t="shared" si="75"/>
        <v>44127</v>
      </c>
      <c r="C418">
        <f t="shared" si="76"/>
        <v>414</v>
      </c>
      <c r="D418">
        <f t="shared" si="65"/>
        <v>11094.527980036097</v>
      </c>
      <c r="E418">
        <f t="shared" si="66"/>
        <v>252.25175131375545</v>
      </c>
      <c r="F418" s="11">
        <f t="shared" si="71"/>
        <v>44108</v>
      </c>
      <c r="G418">
        <f t="shared" si="67"/>
        <v>2118.8115493265564</v>
      </c>
      <c r="H418">
        <f t="shared" si="68"/>
        <v>39.547144749652944</v>
      </c>
      <c r="I418">
        <f t="shared" si="72"/>
        <v>44050</v>
      </c>
      <c r="J418">
        <f t="shared" si="69"/>
        <v>4848.6239964698507</v>
      </c>
      <c r="K418">
        <f t="shared" si="70"/>
        <v>100.36625865894894</v>
      </c>
      <c r="V418" s="11">
        <v>44927</v>
      </c>
      <c r="W418">
        <v>24902.413383276667</v>
      </c>
    </row>
    <row r="419" spans="2:23" x14ac:dyDescent="0.4">
      <c r="B419" s="5">
        <f t="shared" ref="B419:B424" si="77">B420-1</f>
        <v>44128</v>
      </c>
      <c r="C419">
        <f t="shared" si="76"/>
        <v>415</v>
      </c>
      <c r="D419">
        <f t="shared" si="65"/>
        <v>11346.779731349852</v>
      </c>
      <c r="E419">
        <f t="shared" si="66"/>
        <v>257.98233849113603</v>
      </c>
      <c r="F419" s="11">
        <f t="shared" si="71"/>
        <v>44109</v>
      </c>
      <c r="G419">
        <f t="shared" si="67"/>
        <v>2158.3586940762093</v>
      </c>
      <c r="H419">
        <f t="shared" si="68"/>
        <v>40.284984937203262</v>
      </c>
      <c r="I419">
        <f t="shared" si="72"/>
        <v>44051</v>
      </c>
      <c r="J419">
        <f t="shared" si="69"/>
        <v>4948.9902551287996</v>
      </c>
      <c r="K419">
        <f t="shared" si="70"/>
        <v>102.44264433726403</v>
      </c>
      <c r="V419" s="11">
        <v>44928</v>
      </c>
      <c r="W419">
        <v>24981.736129262485</v>
      </c>
    </row>
    <row r="420" spans="2:23" x14ac:dyDescent="0.4">
      <c r="B420" s="5">
        <f t="shared" si="77"/>
        <v>44129</v>
      </c>
      <c r="C420">
        <f t="shared" si="76"/>
        <v>416</v>
      </c>
      <c r="D420">
        <f t="shared" si="65"/>
        <v>11604.762069840988</v>
      </c>
      <c r="E420">
        <f t="shared" si="66"/>
        <v>263.84289279615223</v>
      </c>
      <c r="F420" s="11">
        <f t="shared" si="71"/>
        <v>44110</v>
      </c>
      <c r="G420">
        <f t="shared" si="67"/>
        <v>2198.6436790134126</v>
      </c>
      <c r="H420">
        <f t="shared" si="68"/>
        <v>41.036579934510883</v>
      </c>
      <c r="I420">
        <f t="shared" si="72"/>
        <v>44052</v>
      </c>
      <c r="J420">
        <f t="shared" si="69"/>
        <v>5051.4328994660636</v>
      </c>
      <c r="K420">
        <f t="shared" si="70"/>
        <v>104.56193666209219</v>
      </c>
      <c r="V420" s="11">
        <v>44929</v>
      </c>
      <c r="W420">
        <v>25058.021943108179</v>
      </c>
    </row>
    <row r="421" spans="2:23" x14ac:dyDescent="0.4">
      <c r="B421" s="5">
        <f t="shared" si="77"/>
        <v>44130</v>
      </c>
      <c r="C421">
        <f t="shared" si="76"/>
        <v>417</v>
      </c>
      <c r="D421">
        <f t="shared" si="65"/>
        <v>11868.60496263714</v>
      </c>
      <c r="E421">
        <f t="shared" si="66"/>
        <v>269.83635176243115</v>
      </c>
      <c r="F421" s="11">
        <f t="shared" si="71"/>
        <v>44111</v>
      </c>
      <c r="G421">
        <f t="shared" si="67"/>
        <v>2239.6802589479234</v>
      </c>
      <c r="H421">
        <f t="shared" si="68"/>
        <v>41.802185734960403</v>
      </c>
      <c r="I421">
        <f t="shared" si="72"/>
        <v>44053</v>
      </c>
      <c r="J421">
        <f t="shared" si="69"/>
        <v>5155.9948361281558</v>
      </c>
      <c r="K421">
        <f t="shared" si="70"/>
        <v>106.72502017797069</v>
      </c>
      <c r="V421" s="11">
        <v>44930</v>
      </c>
      <c r="W421">
        <v>25131.231420210563</v>
      </c>
    </row>
    <row r="422" spans="2:23" x14ac:dyDescent="0.4">
      <c r="B422" s="5">
        <f t="shared" si="77"/>
        <v>44131</v>
      </c>
      <c r="C422">
        <f t="shared" si="76"/>
        <v>418</v>
      </c>
      <c r="D422">
        <f t="shared" si="65"/>
        <v>12138.441314399572</v>
      </c>
      <c r="E422">
        <f t="shared" si="66"/>
        <v>275.96571885540652</v>
      </c>
      <c r="F422" s="11">
        <f t="shared" si="71"/>
        <v>44112</v>
      </c>
      <c r="G422">
        <f t="shared" si="67"/>
        <v>2281.4824446828839</v>
      </c>
      <c r="H422">
        <f t="shared" si="68"/>
        <v>42.582063080297303</v>
      </c>
      <c r="I422">
        <f t="shared" si="72"/>
        <v>44054</v>
      </c>
      <c r="J422">
        <f t="shared" si="69"/>
        <v>5262.7198563061265</v>
      </c>
      <c r="K422">
        <f t="shared" si="70"/>
        <v>108.93279757768596</v>
      </c>
      <c r="V422" s="11">
        <v>44931</v>
      </c>
      <c r="W422">
        <v>25201.326572534163</v>
      </c>
    </row>
    <row r="423" spans="2:23" x14ac:dyDescent="0.4">
      <c r="B423" s="5">
        <f t="shared" si="77"/>
        <v>44132</v>
      </c>
      <c r="C423">
        <f t="shared" si="76"/>
        <v>419</v>
      </c>
      <c r="D423">
        <f t="shared" si="65"/>
        <v>12414.407033254978</v>
      </c>
      <c r="E423">
        <f t="shared" si="66"/>
        <v>282.23406493044604</v>
      </c>
      <c r="F423" s="11">
        <f t="shared" si="71"/>
        <v>44113</v>
      </c>
      <c r="G423">
        <f t="shared" si="67"/>
        <v>2324.0645077631812</v>
      </c>
      <c r="H423">
        <f t="shared" si="68"/>
        <v>43.376477548124512</v>
      </c>
      <c r="I423">
        <f t="shared" si="72"/>
        <v>44055</v>
      </c>
      <c r="J423">
        <f t="shared" si="69"/>
        <v>5371.6526538838125</v>
      </c>
      <c r="K423">
        <f t="shared" si="70"/>
        <v>111.18619007096004</v>
      </c>
      <c r="V423" s="11">
        <v>44932</v>
      </c>
      <c r="W423">
        <v>25268.270869749598</v>
      </c>
    </row>
    <row r="424" spans="2:23" x14ac:dyDescent="0.4">
      <c r="B424" s="5">
        <f t="shared" si="77"/>
        <v>44133</v>
      </c>
      <c r="C424">
        <f t="shared" si="76"/>
        <v>420</v>
      </c>
      <c r="D424">
        <f t="shared" si="65"/>
        <v>12696.641098185424</v>
      </c>
      <c r="E424">
        <f t="shared" si="66"/>
        <v>288.64452972296749</v>
      </c>
      <c r="F424" s="11">
        <f t="shared" si="71"/>
        <v>44114</v>
      </c>
      <c r="G424">
        <f t="shared" si="67"/>
        <v>2367.4409853113057</v>
      </c>
      <c r="H424">
        <f t="shared" si="68"/>
        <v>44.185699640968323</v>
      </c>
      <c r="I424">
        <f t="shared" si="72"/>
        <v>44056</v>
      </c>
      <c r="J424">
        <f t="shared" si="69"/>
        <v>5482.8388439547725</v>
      </c>
      <c r="K424">
        <f t="shared" si="70"/>
        <v>113.48613776048478</v>
      </c>
      <c r="V424" s="11">
        <v>44933</v>
      </c>
      <c r="W424">
        <v>25332.029279005248</v>
      </c>
    </row>
    <row r="425" spans="2:23" x14ac:dyDescent="0.4">
      <c r="B425" s="5">
        <f t="shared" ref="B425:B430" si="78">B426-1</f>
        <v>44134</v>
      </c>
      <c r="C425">
        <f t="shared" si="76"/>
        <v>421</v>
      </c>
      <c r="D425">
        <f t="shared" si="65"/>
        <v>12985.285627908392</v>
      </c>
      <c r="E425">
        <f t="shared" si="66"/>
        <v>295.200323369736</v>
      </c>
      <c r="F425" s="11">
        <f t="shared" si="71"/>
        <v>44115</v>
      </c>
      <c r="G425">
        <f t="shared" si="67"/>
        <v>2411.626684952274</v>
      </c>
      <c r="H425">
        <f t="shared" si="68"/>
        <v>45.010004876932271</v>
      </c>
      <c r="I425">
        <f t="shared" si="72"/>
        <v>44057</v>
      </c>
      <c r="J425">
        <f t="shared" si="69"/>
        <v>5596.3249817152573</v>
      </c>
      <c r="K425">
        <f t="shared" si="70"/>
        <v>115.83360002548852</v>
      </c>
      <c r="V425" s="11">
        <v>44934</v>
      </c>
      <c r="W425">
        <v>25392.56830334058</v>
      </c>
    </row>
    <row r="426" spans="2:23" x14ac:dyDescent="0.4">
      <c r="B426" s="5">
        <f t="shared" si="78"/>
        <v>44135</v>
      </c>
      <c r="C426">
        <f t="shared" si="76"/>
        <v>422</v>
      </c>
      <c r="D426">
        <f t="shared" si="65"/>
        <v>13280.485951278128</v>
      </c>
      <c r="E426">
        <f t="shared" si="66"/>
        <v>301.90472796343056</v>
      </c>
      <c r="F426" s="11">
        <f t="shared" si="71"/>
        <v>44116</v>
      </c>
      <c r="G426">
        <f t="shared" si="67"/>
        <v>2456.6366898292063</v>
      </c>
      <c r="H426">
        <f t="shared" si="68"/>
        <v>45.849673882057232</v>
      </c>
      <c r="I426">
        <f t="shared" si="72"/>
        <v>44058</v>
      </c>
      <c r="J426">
        <f t="shared" si="69"/>
        <v>5712.1585817407458</v>
      </c>
      <c r="K426">
        <f t="shared" si="70"/>
        <v>118.22955591275513</v>
      </c>
      <c r="V426" s="11">
        <v>44935</v>
      </c>
      <c r="W426">
        <v>25449.85601858655</v>
      </c>
    </row>
    <row r="427" spans="2:23" x14ac:dyDescent="0.4">
      <c r="B427" s="5">
        <f t="shared" si="78"/>
        <v>44136</v>
      </c>
      <c r="C427">
        <f t="shared" si="76"/>
        <v>423</v>
      </c>
      <c r="D427">
        <f t="shared" si="65"/>
        <v>13582.390679241558</v>
      </c>
      <c r="E427">
        <f t="shared" si="66"/>
        <v>308.76109913964501</v>
      </c>
      <c r="F427" s="11">
        <f t="shared" si="71"/>
        <v>44117</v>
      </c>
      <c r="G427">
        <f t="shared" si="67"/>
        <v>2502.4863637112635</v>
      </c>
      <c r="H427">
        <f t="shared" si="68"/>
        <v>46.70499248428905</v>
      </c>
      <c r="I427">
        <f t="shared" si="72"/>
        <v>44059</v>
      </c>
      <c r="J427">
        <f t="shared" si="69"/>
        <v>5830.388137653501</v>
      </c>
      <c r="K427">
        <f t="shared" si="70"/>
        <v>120.67500453564026</v>
      </c>
      <c r="V427" s="11">
        <v>44936</v>
      </c>
      <c r="W427">
        <v>25503.862108699046</v>
      </c>
    </row>
    <row r="428" spans="2:23" x14ac:dyDescent="0.4">
      <c r="B428" s="5">
        <f t="shared" si="78"/>
        <v>44137</v>
      </c>
      <c r="C428">
        <f t="shared" si="76"/>
        <v>424</v>
      </c>
      <c r="D428">
        <f t="shared" si="65"/>
        <v>13891.151778381203</v>
      </c>
      <c r="E428">
        <f t="shared" si="66"/>
        <v>315.7728676984807</v>
      </c>
      <c r="F428" s="11">
        <f t="shared" si="71"/>
        <v>44118</v>
      </c>
      <c r="G428">
        <f t="shared" si="67"/>
        <v>2549.1913561955525</v>
      </c>
      <c r="H428">
        <f t="shared" si="68"/>
        <v>47.576251809213318</v>
      </c>
      <c r="I428">
        <f t="shared" si="72"/>
        <v>44060</v>
      </c>
      <c r="J428">
        <f t="shared" si="69"/>
        <v>5951.0631421891412</v>
      </c>
      <c r="K428">
        <f t="shared" si="70"/>
        <v>123.17096548079644</v>
      </c>
      <c r="V428" s="11">
        <v>44937</v>
      </c>
      <c r="W428">
        <v>25554.557899515145</v>
      </c>
    </row>
    <row r="429" spans="2:23" x14ac:dyDescent="0.4">
      <c r="B429" s="5">
        <f t="shared" si="78"/>
        <v>44138</v>
      </c>
      <c r="C429">
        <f t="shared" si="76"/>
        <v>425</v>
      </c>
      <c r="D429">
        <f t="shared" si="65"/>
        <v>14206.924646079684</v>
      </c>
      <c r="E429">
        <f t="shared" si="66"/>
        <v>322.94354125988684</v>
      </c>
      <c r="F429" s="11">
        <f t="shared" si="71"/>
        <v>44119</v>
      </c>
      <c r="G429">
        <f t="shared" si="67"/>
        <v>2596.7676080047659</v>
      </c>
      <c r="H429">
        <f t="shared" si="68"/>
        <v>48.463748377452703</v>
      </c>
      <c r="I429">
        <f t="shared" si="72"/>
        <v>44061</v>
      </c>
      <c r="J429">
        <f t="shared" si="69"/>
        <v>6074.2341076699377</v>
      </c>
      <c r="K429">
        <f t="shared" si="70"/>
        <v>125.71847922307643</v>
      </c>
      <c r="V429" s="11">
        <v>44938</v>
      </c>
      <c r="W429">
        <v>25601.916390802246</v>
      </c>
    </row>
    <row r="430" spans="2:23" x14ac:dyDescent="0.4">
      <c r="B430" s="5">
        <f t="shared" si="78"/>
        <v>44139</v>
      </c>
      <c r="C430">
        <f t="shared" si="76"/>
        <v>426</v>
      </c>
      <c r="D430">
        <f t="shared" si="65"/>
        <v>14529.868187339571</v>
      </c>
      <c r="E430">
        <f t="shared" si="66"/>
        <v>330.27670595494237</v>
      </c>
      <c r="F430" s="11">
        <f t="shared" si="71"/>
        <v>44120</v>
      </c>
      <c r="G430">
        <f t="shared" si="67"/>
        <v>2645.2313563822186</v>
      </c>
      <c r="H430">
        <f t="shared" si="68"/>
        <v>49.367784203912834</v>
      </c>
      <c r="I430">
        <f t="shared" si="72"/>
        <v>44062</v>
      </c>
      <c r="J430">
        <f t="shared" si="69"/>
        <v>6199.9525868930141</v>
      </c>
      <c r="K430">
        <f t="shared" si="70"/>
        <v>128.31860754858826</v>
      </c>
      <c r="V430" s="11">
        <v>44939</v>
      </c>
      <c r="W430">
        <v>25645.912286556792</v>
      </c>
    </row>
    <row r="431" spans="2:23" x14ac:dyDescent="0.4">
      <c r="B431" s="5">
        <f t="shared" ref="B431:B436" si="79">B432-1</f>
        <v>44140</v>
      </c>
      <c r="C431">
        <f t="shared" si="76"/>
        <v>427</v>
      </c>
      <c r="D431">
        <f t="shared" si="65"/>
        <v>14860.144893294513</v>
      </c>
      <c r="E431">
        <f t="shared" si="66"/>
        <v>337.77602815223872</v>
      </c>
      <c r="F431" s="11">
        <f t="shared" si="71"/>
        <v>44121</v>
      </c>
      <c r="G431">
        <f t="shared" si="67"/>
        <v>2694.5991405861314</v>
      </c>
      <c r="H431">
        <f t="shared" si="68"/>
        <v>50.288666898728479</v>
      </c>
      <c r="I431">
        <f t="shared" si="72"/>
        <v>44063</v>
      </c>
      <c r="J431">
        <f t="shared" si="69"/>
        <v>6328.2711944416023</v>
      </c>
      <c r="K431">
        <f t="shared" si="70"/>
        <v>130.9724339861441</v>
      </c>
      <c r="V431" s="11">
        <v>44940</v>
      </c>
      <c r="W431">
        <v>25686.522023525555</v>
      </c>
    </row>
    <row r="432" spans="2:23" x14ac:dyDescent="0.4">
      <c r="B432" s="5">
        <f t="shared" si="79"/>
        <v>44141</v>
      </c>
      <c r="C432">
        <f t="shared" si="76"/>
        <v>428</v>
      </c>
      <c r="D432">
        <f t="shared" si="65"/>
        <v>15197.920921446752</v>
      </c>
      <c r="E432">
        <f t="shared" si="66"/>
        <v>345.44525622159927</v>
      </c>
      <c r="F432" s="11">
        <f t="shared" si="71"/>
        <v>44122</v>
      </c>
      <c r="G432">
        <f t="shared" si="67"/>
        <v>2744.8878074848599</v>
      </c>
      <c r="H432">
        <f t="shared" si="68"/>
        <v>51.226709770130583</v>
      </c>
      <c r="I432">
        <f t="shared" si="72"/>
        <v>44064</v>
      </c>
      <c r="J432">
        <f t="shared" si="69"/>
        <v>6459.2436284277464</v>
      </c>
      <c r="K432">
        <f t="shared" si="70"/>
        <v>133.68106424721009</v>
      </c>
      <c r="V432" s="11">
        <v>44941</v>
      </c>
      <c r="W432">
        <v>25723.723797873594</v>
      </c>
    </row>
    <row r="433" spans="2:23" x14ac:dyDescent="0.4">
      <c r="B433" s="5">
        <f t="shared" si="79"/>
        <v>44142</v>
      </c>
      <c r="C433">
        <f t="shared" si="76"/>
        <v>429</v>
      </c>
      <c r="D433">
        <f t="shared" si="65"/>
        <v>15543.366177668351</v>
      </c>
      <c r="E433">
        <f t="shared" si="66"/>
        <v>353.2882223342549</v>
      </c>
      <c r="F433" s="11">
        <f t="shared" si="71"/>
        <v>44123</v>
      </c>
      <c r="G433">
        <f t="shared" si="67"/>
        <v>2796.1145172549905</v>
      </c>
      <c r="H433">
        <f t="shared" si="68"/>
        <v>52.182231929080899</v>
      </c>
      <c r="I433">
        <f t="shared" si="72"/>
        <v>44065</v>
      </c>
      <c r="J433">
        <f t="shared" si="69"/>
        <v>6592.9246926749565</v>
      </c>
      <c r="K433">
        <f t="shared" si="70"/>
        <v>136.44562667455375</v>
      </c>
      <c r="V433" s="11">
        <v>44942</v>
      </c>
      <c r="W433">
        <v>25757.49758989783</v>
      </c>
    </row>
    <row r="434" spans="2:23" x14ac:dyDescent="0.4">
      <c r="B434" s="5">
        <f t="shared" si="79"/>
        <v>44143</v>
      </c>
      <c r="C434">
        <f t="shared" si="76"/>
        <v>430</v>
      </c>
      <c r="D434">
        <f t="shared" si="65"/>
        <v>15896.654400002606</v>
      </c>
      <c r="E434">
        <f t="shared" si="66"/>
        <v>361.30884430190781</v>
      </c>
      <c r="F434" s="11">
        <f t="shared" si="71"/>
        <v>44124</v>
      </c>
      <c r="G434">
        <f t="shared" si="67"/>
        <v>2848.2967491840714</v>
      </c>
      <c r="H434">
        <f t="shared" si="68"/>
        <v>53.155558395882053</v>
      </c>
      <c r="I434">
        <f t="shared" si="72"/>
        <v>44066</v>
      </c>
      <c r="J434">
        <f t="shared" si="69"/>
        <v>6729.3703193495103</v>
      </c>
      <c r="K434">
        <f t="shared" si="70"/>
        <v>139.26727269976982</v>
      </c>
      <c r="V434" s="11">
        <v>44943</v>
      </c>
      <c r="W434">
        <v>25787.825186858419</v>
      </c>
    </row>
    <row r="435" spans="2:23" x14ac:dyDescent="0.4">
      <c r="B435" s="5">
        <f t="shared" si="79"/>
        <v>44144</v>
      </c>
      <c r="C435">
        <f t="shared" si="76"/>
        <v>431</v>
      </c>
      <c r="D435">
        <f t="shared" si="65"/>
        <v>16257.963244304514</v>
      </c>
      <c r="E435">
        <f t="shared" si="66"/>
        <v>369.51112745355749</v>
      </c>
      <c r="F435" s="11">
        <f t="shared" si="71"/>
        <v>44125</v>
      </c>
      <c r="G435">
        <f t="shared" si="67"/>
        <v>2901.4523075799534</v>
      </c>
      <c r="H435">
        <f t="shared" si="68"/>
        <v>54.147020208627509</v>
      </c>
      <c r="I435">
        <f t="shared" si="72"/>
        <v>44067</v>
      </c>
      <c r="J435">
        <f t="shared" si="69"/>
        <v>6868.6375920492801</v>
      </c>
      <c r="K435">
        <f t="shared" si="70"/>
        <v>142.14717730966368</v>
      </c>
      <c r="V435" s="11">
        <v>44944</v>
      </c>
      <c r="W435">
        <v>25814.690203765873</v>
      </c>
    </row>
    <row r="436" spans="2:23" x14ac:dyDescent="0.4">
      <c r="B436" s="5">
        <f t="shared" si="79"/>
        <v>44145</v>
      </c>
      <c r="C436">
        <f t="shared" si="76"/>
        <v>432</v>
      </c>
      <c r="D436">
        <f t="shared" si="65"/>
        <v>16627.474371758071</v>
      </c>
      <c r="E436">
        <f t="shared" si="66"/>
        <v>377.89916655274646</v>
      </c>
      <c r="F436" s="11">
        <f t="shared" si="71"/>
        <v>44126</v>
      </c>
      <c r="G436">
        <f t="shared" si="67"/>
        <v>2955.5993277885809</v>
      </c>
      <c r="H436">
        <f t="shared" si="68"/>
        <v>55.156954533681528</v>
      </c>
      <c r="I436">
        <f t="shared" si="72"/>
        <v>44068</v>
      </c>
      <c r="J436">
        <f t="shared" si="69"/>
        <v>7010.7847693589438</v>
      </c>
      <c r="K436">
        <f t="shared" si="70"/>
        <v>145.08653952203076</v>
      </c>
      <c r="V436" s="11">
        <v>44945</v>
      </c>
      <c r="W436">
        <v>25838.078102113213</v>
      </c>
    </row>
    <row r="437" spans="2:23" x14ac:dyDescent="0.4">
      <c r="B437" s="5">
        <f>B438-1</f>
        <v>44146</v>
      </c>
      <c r="C437">
        <f t="shared" si="76"/>
        <v>433</v>
      </c>
      <c r="D437">
        <f t="shared" si="65"/>
        <v>17005.373538310818</v>
      </c>
      <c r="E437">
        <f t="shared" si="66"/>
        <v>386.47714775408167</v>
      </c>
      <c r="F437" s="11">
        <f t="shared" si="71"/>
        <v>44127</v>
      </c>
      <c r="G437">
        <f t="shared" si="67"/>
        <v>3010.7562823222625</v>
      </c>
      <c r="H437">
        <f t="shared" si="68"/>
        <v>56.185704778099534</v>
      </c>
      <c r="I437">
        <f t="shared" si="72"/>
        <v>44069</v>
      </c>
      <c r="J437">
        <f t="shared" si="69"/>
        <v>7155.8713088809745</v>
      </c>
      <c r="K437">
        <f t="shared" si="70"/>
        <v>148.08658287061098</v>
      </c>
      <c r="V437" s="11">
        <v>44946</v>
      </c>
      <c r="W437">
        <v>25857.976206601597</v>
      </c>
    </row>
    <row r="438" spans="2:23" x14ac:dyDescent="0.4">
      <c r="B438" s="5">
        <v>44147</v>
      </c>
      <c r="C438">
        <f t="shared" si="76"/>
        <v>434</v>
      </c>
      <c r="D438" s="7">
        <f t="shared" si="65"/>
        <v>17391.850686064899</v>
      </c>
      <c r="E438" s="7">
        <f t="shared" si="66"/>
        <v>395.24935060163625</v>
      </c>
      <c r="F438" s="11">
        <f t="shared" si="71"/>
        <v>44128</v>
      </c>
      <c r="G438">
        <f t="shared" si="67"/>
        <v>3066.941987100362</v>
      </c>
      <c r="H438">
        <f t="shared" si="68"/>
        <v>57.233620704101213</v>
      </c>
      <c r="I438">
        <f t="shared" si="72"/>
        <v>44070</v>
      </c>
      <c r="J438">
        <f t="shared" si="69"/>
        <v>7303.9578917515855</v>
      </c>
      <c r="K438">
        <f t="shared" si="70"/>
        <v>151.1485558996319</v>
      </c>
      <c r="V438" s="11">
        <v>44947</v>
      </c>
      <c r="W438">
        <v>25874.373719666153</v>
      </c>
    </row>
    <row r="439" spans="2:23" x14ac:dyDescent="0.4">
      <c r="B439" s="5">
        <f>B438+1</f>
        <v>44148</v>
      </c>
      <c r="C439">
        <f t="shared" si="76"/>
        <v>435</v>
      </c>
      <c r="D439">
        <f t="shared" si="65"/>
        <v>17787.100036666536</v>
      </c>
      <c r="E439">
        <f t="shared" si="66"/>
        <v>404.22015006822039</v>
      </c>
      <c r="F439" s="11">
        <f t="shared" si="71"/>
        <v>44129</v>
      </c>
      <c r="G439">
        <f t="shared" si="67"/>
        <v>3124.1756078044632</v>
      </c>
      <c r="H439">
        <f t="shared" si="68"/>
        <v>58.301058545582237</v>
      </c>
      <c r="I439">
        <f t="shared" si="72"/>
        <v>44071</v>
      </c>
      <c r="J439">
        <f t="shared" si="69"/>
        <v>7455.1064476512174</v>
      </c>
      <c r="K439">
        <f t="shared" si="70"/>
        <v>154.27373266801078</v>
      </c>
      <c r="V439" s="11">
        <v>44948</v>
      </c>
      <c r="W439">
        <v>25887.26173393894</v>
      </c>
    </row>
    <row r="440" spans="2:23" x14ac:dyDescent="0.4">
      <c r="B440" s="5">
        <f t="shared" ref="B440:B503" si="80">B439+1</f>
        <v>44149</v>
      </c>
      <c r="C440">
        <f t="shared" si="76"/>
        <v>436</v>
      </c>
      <c r="D440">
        <f t="shared" si="65"/>
        <v>18191.320186734756</v>
      </c>
      <c r="E440">
        <f t="shared" si="66"/>
        <v>413.39401863784587</v>
      </c>
      <c r="F440" s="11">
        <f t="shared" si="71"/>
        <v>44130</v>
      </c>
      <c r="G440">
        <f t="shared" si="67"/>
        <v>3182.4766663500454</v>
      </c>
      <c r="H440">
        <f t="shared" si="68"/>
        <v>59.388381126741933</v>
      </c>
      <c r="I440">
        <f t="shared" si="72"/>
        <v>44072</v>
      </c>
      <c r="J440">
        <f t="shared" si="69"/>
        <v>7609.3801803192282</v>
      </c>
      <c r="K440">
        <f t="shared" si="70"/>
        <v>157.46341326346464</v>
      </c>
      <c r="V440" s="11">
        <v>44949</v>
      </c>
      <c r="W440">
        <v>25896.633242526557</v>
      </c>
    </row>
    <row r="441" spans="2:23" x14ac:dyDescent="0.4">
      <c r="B441" s="5">
        <f t="shared" si="80"/>
        <v>44150</v>
      </c>
      <c r="C441">
        <f t="shared" si="76"/>
        <v>437</v>
      </c>
      <c r="D441">
        <f t="shared" si="65"/>
        <v>18604.714205372602</v>
      </c>
      <c r="E441">
        <f t="shared" si="66"/>
        <v>422.77552843133526</v>
      </c>
      <c r="F441" s="11">
        <f t="shared" si="71"/>
        <v>44131</v>
      </c>
      <c r="G441">
        <f t="shared" si="67"/>
        <v>3241.8650474767874</v>
      </c>
      <c r="H441">
        <f t="shared" si="68"/>
        <v>60.495957982808704</v>
      </c>
      <c r="I441">
        <f t="shared" si="72"/>
        <v>44073</v>
      </c>
      <c r="J441">
        <f t="shared" si="69"/>
        <v>7766.8435935826928</v>
      </c>
      <c r="K441">
        <f t="shared" si="70"/>
        <v>160.71892432663572</v>
      </c>
      <c r="V441" s="11">
        <v>44950</v>
      </c>
      <c r="W441">
        <v>25902.483147066552</v>
      </c>
    </row>
    <row r="442" spans="2:23" x14ac:dyDescent="0.4">
      <c r="B442" s="5">
        <f t="shared" si="80"/>
        <v>44151</v>
      </c>
      <c r="C442">
        <f t="shared" si="76"/>
        <v>438</v>
      </c>
      <c r="D442">
        <f t="shared" si="65"/>
        <v>19027.489733803937</v>
      </c>
      <c r="E442">
        <f t="shared" si="66"/>
        <v>432.36935337552859</v>
      </c>
      <c r="F442" s="11">
        <f t="shared" si="71"/>
        <v>44132</v>
      </c>
      <c r="G442">
        <f t="shared" si="67"/>
        <v>3302.3610054595961</v>
      </c>
      <c r="H442">
        <f t="shared" si="68"/>
        <v>61.624165483004617</v>
      </c>
      <c r="I442">
        <f t="shared" si="72"/>
        <v>44074</v>
      </c>
      <c r="J442">
        <f t="shared" si="69"/>
        <v>7927.5625179093286</v>
      </c>
      <c r="K442">
        <f t="shared" si="70"/>
        <v>164.04161958547411</v>
      </c>
      <c r="V442" s="11">
        <v>44951</v>
      </c>
      <c r="W442">
        <v>25904.808263652027</v>
      </c>
    </row>
    <row r="443" spans="2:23" x14ac:dyDescent="0.4">
      <c r="B443" s="5">
        <f t="shared" si="80"/>
        <v>44152</v>
      </c>
      <c r="C443">
        <f t="shared" si="76"/>
        <v>439</v>
      </c>
      <c r="D443">
        <f t="shared" si="65"/>
        <v>19459.859087179466</v>
      </c>
      <c r="E443">
        <f t="shared" si="66"/>
        <v>442.18027141842322</v>
      </c>
      <c r="F443" s="11">
        <f t="shared" si="71"/>
        <v>44133</v>
      </c>
      <c r="G443">
        <f t="shared" si="67"/>
        <v>3363.9851709426007</v>
      </c>
      <c r="H443">
        <f t="shared" si="68"/>
        <v>62.773386955621845</v>
      </c>
      <c r="I443">
        <f t="shared" si="72"/>
        <v>44075</v>
      </c>
      <c r="J443">
        <f t="shared" si="69"/>
        <v>8091.6041374948027</v>
      </c>
      <c r="K443">
        <f t="shared" si="70"/>
        <v>167.43288039999516</v>
      </c>
      <c r="V443" s="11">
        <v>44952</v>
      </c>
      <c r="W443">
        <v>25903.607326508034</v>
      </c>
    </row>
    <row r="444" spans="2:23" x14ac:dyDescent="0.4">
      <c r="B444" s="5">
        <f t="shared" si="80"/>
        <v>44153</v>
      </c>
      <c r="C444">
        <f t="shared" si="76"/>
        <v>440</v>
      </c>
      <c r="D444">
        <f t="shared" si="65"/>
        <v>19902.039358597889</v>
      </c>
      <c r="E444">
        <f t="shared" si="66"/>
        <v>452.21316678889343</v>
      </c>
      <c r="F444" s="11">
        <f t="shared" si="71"/>
        <v>44134</v>
      </c>
      <c r="G444">
        <f t="shared" si="67"/>
        <v>3426.7585578982225</v>
      </c>
      <c r="H444">
        <f t="shared" si="68"/>
        <v>63.944012815412407</v>
      </c>
      <c r="I444">
        <f t="shared" si="72"/>
        <v>44076</v>
      </c>
      <c r="J444">
        <f t="shared" si="69"/>
        <v>8259.0370178947978</v>
      </c>
      <c r="K444">
        <f t="shared" si="70"/>
        <v>170.89411631779512</v>
      </c>
      <c r="V444" s="11">
        <v>44953</v>
      </c>
      <c r="W444">
        <v>25898.880989431869</v>
      </c>
    </row>
    <row r="445" spans="2:23" x14ac:dyDescent="0.4">
      <c r="B445" s="5">
        <f t="shared" si="80"/>
        <v>44154</v>
      </c>
      <c r="C445">
        <f t="shared" si="76"/>
        <v>441</v>
      </c>
      <c r="D445">
        <f t="shared" si="65"/>
        <v>20354.252525386783</v>
      </c>
      <c r="E445">
        <f t="shared" si="66"/>
        <v>462.47303230414036</v>
      </c>
      <c r="F445" s="11">
        <f t="shared" si="71"/>
        <v>44135</v>
      </c>
      <c r="G445">
        <f t="shared" si="67"/>
        <v>3490.7025707136349</v>
      </c>
      <c r="H445">
        <f t="shared" si="68"/>
        <v>65.136440693207078</v>
      </c>
      <c r="I445">
        <f t="shared" si="72"/>
        <v>44077</v>
      </c>
      <c r="J445">
        <f t="shared" si="69"/>
        <v>8429.931134212593</v>
      </c>
      <c r="K445">
        <f t="shared" si="70"/>
        <v>174.42676564005706</v>
      </c>
      <c r="V445" s="11">
        <v>44954</v>
      </c>
      <c r="W445">
        <v>25890.631825061981</v>
      </c>
    </row>
    <row r="446" spans="2:23" x14ac:dyDescent="0.4">
      <c r="B446" s="5">
        <f t="shared" si="80"/>
        <v>44155</v>
      </c>
      <c r="C446">
        <f t="shared" si="76"/>
        <v>442</v>
      </c>
      <c r="D446">
        <f t="shared" si="65"/>
        <v>20816.725557690923</v>
      </c>
      <c r="E446">
        <f t="shared" si="66"/>
        <v>472.96497172341697</v>
      </c>
      <c r="F446" s="11">
        <f t="shared" si="71"/>
        <v>44136</v>
      </c>
      <c r="G446">
        <f t="shared" si="67"/>
        <v>3555.839011406842</v>
      </c>
      <c r="H446">
        <f t="shared" si="68"/>
        <v>66.351075567940825</v>
      </c>
      <c r="I446">
        <f t="shared" si="72"/>
        <v>44078</v>
      </c>
      <c r="J446">
        <f t="shared" si="69"/>
        <v>8604.35789985265</v>
      </c>
      <c r="K446">
        <f t="shared" si="70"/>
        <v>178.03229599894075</v>
      </c>
      <c r="V446" s="11">
        <v>44955</v>
      </c>
      <c r="W446">
        <v>25878.864321905188</v>
      </c>
    </row>
    <row r="447" spans="2:23" x14ac:dyDescent="0.4">
      <c r="B447" s="5">
        <f t="shared" si="80"/>
        <v>44156</v>
      </c>
      <c r="C447">
        <f t="shared" si="76"/>
        <v>443</v>
      </c>
      <c r="D447">
        <f t="shared" si="65"/>
        <v>21289.69052941434</v>
      </c>
      <c r="E447">
        <f t="shared" si="66"/>
        <v>483.69420215112405</v>
      </c>
      <c r="F447" s="11">
        <f t="shared" si="71"/>
        <v>44137</v>
      </c>
      <c r="G447">
        <f t="shared" si="67"/>
        <v>3622.1900869747828</v>
      </c>
      <c r="H447">
        <f t="shared" si="68"/>
        <v>67.588329900925601</v>
      </c>
      <c r="I447">
        <f t="shared" si="72"/>
        <v>44079</v>
      </c>
      <c r="J447">
        <f t="shared" si="69"/>
        <v>8782.3901958515908</v>
      </c>
      <c r="K447">
        <f t="shared" si="70"/>
        <v>181.71220494587214</v>
      </c>
      <c r="V447" s="11">
        <v>44956</v>
      </c>
      <c r="W447">
        <v>25863.584879119415</v>
      </c>
    </row>
    <row r="448" spans="2:23" x14ac:dyDescent="0.4">
      <c r="B448" s="5">
        <f t="shared" si="80"/>
        <v>44157</v>
      </c>
      <c r="C448">
        <f t="shared" si="76"/>
        <v>444</v>
      </c>
      <c r="D448">
        <f t="shared" si="65"/>
        <v>21773.384731565464</v>
      </c>
      <c r="E448">
        <f t="shared" si="66"/>
        <v>494.66605648799668</v>
      </c>
      <c r="F448" s="11">
        <f t="shared" si="71"/>
        <v>44138</v>
      </c>
      <c r="G448">
        <f t="shared" si="67"/>
        <v>3689.7784168757084</v>
      </c>
      <c r="H448">
        <f t="shared" si="68"/>
        <v>68.848623772577866</v>
      </c>
      <c r="I448">
        <f t="shared" si="72"/>
        <v>44080</v>
      </c>
      <c r="J448">
        <f t="shared" si="69"/>
        <v>8964.1024007974629</v>
      </c>
      <c r="K448">
        <f t="shared" si="70"/>
        <v>185.46802055136322</v>
      </c>
      <c r="V448" s="11">
        <v>44957</v>
      </c>
      <c r="W448">
        <v>25844.801799151115</v>
      </c>
    </row>
    <row r="449" spans="2:23" x14ac:dyDescent="0.4">
      <c r="B449" s="5">
        <f t="shared" si="80"/>
        <v>44158</v>
      </c>
      <c r="C449">
        <f t="shared" si="76"/>
        <v>445</v>
      </c>
      <c r="D449">
        <f t="shared" si="65"/>
        <v>22268.050788053461</v>
      </c>
      <c r="E449">
        <f t="shared" si="66"/>
        <v>505.88598593327333</v>
      </c>
      <c r="F449" s="11">
        <f t="shared" si="71"/>
        <v>44139</v>
      </c>
      <c r="G449">
        <f t="shared" si="67"/>
        <v>3758.6270406482863</v>
      </c>
      <c r="H449">
        <f t="shared" si="68"/>
        <v>70.132385021646314</v>
      </c>
      <c r="I449">
        <f t="shared" si="72"/>
        <v>44081</v>
      </c>
      <c r="J449">
        <f t="shared" si="69"/>
        <v>9149.5704213488261</v>
      </c>
      <c r="K449">
        <f t="shared" si="70"/>
        <v>189.30130201636712</v>
      </c>
      <c r="V449" s="11">
        <v>44958</v>
      </c>
      <c r="W449">
        <v>25822.525278156158</v>
      </c>
    </row>
    <row r="450" spans="2:23" x14ac:dyDescent="0.4">
      <c r="B450" s="5">
        <f t="shared" si="80"/>
        <v>44159</v>
      </c>
      <c r="C450">
        <f t="shared" si="76"/>
        <v>446</v>
      </c>
      <c r="D450">
        <f t="shared" si="65"/>
        <v>22773.936773986734</v>
      </c>
      <c r="E450">
        <f t="shared" si="66"/>
        <v>517.3595625366579</v>
      </c>
      <c r="F450" s="11">
        <f t="shared" si="71"/>
        <v>44140</v>
      </c>
      <c r="G450">
        <f t="shared" si="67"/>
        <v>3828.7594256699326</v>
      </c>
      <c r="H450">
        <f t="shared" si="68"/>
        <v>71.440049386800183</v>
      </c>
      <c r="I450">
        <f t="shared" si="72"/>
        <v>44082</v>
      </c>
      <c r="J450">
        <f t="shared" si="69"/>
        <v>9338.8717233651932</v>
      </c>
      <c r="K450">
        <f t="shared" si="70"/>
        <v>193.21364029549295</v>
      </c>
      <c r="V450" s="11">
        <v>44959</v>
      </c>
      <c r="W450">
        <v>25796.767394225579</v>
      </c>
    </row>
    <row r="451" spans="2:23" x14ac:dyDescent="0.4">
      <c r="B451" s="5">
        <f t="shared" si="80"/>
        <v>44160</v>
      </c>
      <c r="C451">
        <f t="shared" si="76"/>
        <v>447</v>
      </c>
      <c r="D451">
        <f t="shared" si="65"/>
        <v>23291.296336523392</v>
      </c>
      <c r="E451">
        <f t="shared" si="66"/>
        <v>529.0924818032363</v>
      </c>
      <c r="F451" s="11">
        <f t="shared" si="71"/>
        <v>44141</v>
      </c>
      <c r="G451">
        <f t="shared" si="67"/>
        <v>3900.1994750567328</v>
      </c>
      <c r="H451">
        <f t="shared" si="68"/>
        <v>72.772060650844651</v>
      </c>
      <c r="I451">
        <f t="shared" si="72"/>
        <v>44083</v>
      </c>
      <c r="J451">
        <f t="shared" si="69"/>
        <v>9532.0853636606862</v>
      </c>
      <c r="K451">
        <f t="shared" si="70"/>
        <v>197.20665873217877</v>
      </c>
      <c r="V451" s="11">
        <v>44960</v>
      </c>
      <c r="W451">
        <v>25767.542093520053</v>
      </c>
    </row>
    <row r="452" spans="2:23" x14ac:dyDescent="0.4">
      <c r="B452" s="5">
        <f t="shared" si="80"/>
        <v>44161</v>
      </c>
      <c r="C452">
        <f t="shared" si="76"/>
        <v>448</v>
      </c>
      <c r="D452">
        <f t="shared" ref="D452:D515" si="81">$D$1/(($D$1-1)*EXP(-$E$1*$C452)+1)</f>
        <v>23820.388818326628</v>
      </c>
      <c r="E452">
        <f t="shared" si="66"/>
        <v>541.09056534975025</v>
      </c>
      <c r="F452" s="11">
        <f t="shared" si="71"/>
        <v>44142</v>
      </c>
      <c r="G452">
        <f t="shared" si="67"/>
        <v>3972.9715357075775</v>
      </c>
      <c r="H452">
        <f t="shared" si="68"/>
        <v>74.128870787420055</v>
      </c>
      <c r="I452">
        <f t="shared" si="72"/>
        <v>44084</v>
      </c>
      <c r="J452">
        <f t="shared" si="69"/>
        <v>9729.292022392865</v>
      </c>
      <c r="K452">
        <f t="shared" si="70"/>
        <v>201.28201370611168</v>
      </c>
      <c r="V452" s="11">
        <v>44961</v>
      </c>
      <c r="W452">
        <v>25734.865174257196</v>
      </c>
    </row>
    <row r="453" spans="2:23" x14ac:dyDescent="0.4">
      <c r="B453" s="5">
        <f t="shared" si="80"/>
        <v>44162</v>
      </c>
      <c r="C453">
        <f t="shared" si="76"/>
        <v>449</v>
      </c>
      <c r="D453">
        <f t="shared" si="81"/>
        <v>24361.479383676378</v>
      </c>
      <c r="E453">
        <f t="shared" ref="E453:E513" si="82">D454-D453</f>
        <v>553.35976361569192</v>
      </c>
      <c r="F453" s="11">
        <f t="shared" si="71"/>
        <v>44143</v>
      </c>
      <c r="G453">
        <f t="shared" ref="G453:G516" si="83">$G$1/(($G$1-1)*EXP(-$H$1*$C453)+1)</f>
        <v>4047.1004064949975</v>
      </c>
      <c r="H453">
        <f t="shared" ref="H453:H516" si="84">G454-G453</f>
        <v>75.510940110426418</v>
      </c>
      <c r="I453">
        <f t="shared" si="72"/>
        <v>44085</v>
      </c>
      <c r="J453">
        <f t="shared" ref="J453:J516" si="85">$J$1/(($J$1-1)*EXP(-$K$1*$C453)+1)</f>
        <v>9930.5740360989766</v>
      </c>
      <c r="K453">
        <f t="shared" ref="K453:K504" si="86">J454-J453</f>
        <v>205.44139529308268</v>
      </c>
      <c r="V453" s="11">
        <v>44962</v>
      </c>
      <c r="W453">
        <v>25698.754268581048</v>
      </c>
    </row>
    <row r="454" spans="2:23" x14ac:dyDescent="0.4">
      <c r="B454" s="5">
        <f t="shared" si="80"/>
        <v>44163</v>
      </c>
      <c r="C454">
        <f t="shared" si="76"/>
        <v>450</v>
      </c>
      <c r="D454">
        <f t="shared" si="81"/>
        <v>24914.83914729207</v>
      </c>
      <c r="E454">
        <f t="shared" si="82"/>
        <v>565.90615862757841</v>
      </c>
      <c r="F454" s="11">
        <f t="shared" si="71"/>
        <v>44144</v>
      </c>
      <c r="G454">
        <f t="shared" si="83"/>
        <v>4122.6113466054239</v>
      </c>
      <c r="H454">
        <f t="shared" si="84"/>
        <v>76.918737425967265</v>
      </c>
      <c r="I454">
        <f t="shared" si="72"/>
        <v>44086</v>
      </c>
      <c r="J454">
        <f t="shared" si="85"/>
        <v>10136.015431392059</v>
      </c>
      <c r="K454">
        <f t="shared" si="86"/>
        <v>209.68652793755791</v>
      </c>
      <c r="V454" s="11">
        <v>44963</v>
      </c>
      <c r="W454">
        <v>25659.228822459932</v>
      </c>
    </row>
    <row r="455" spans="2:23" x14ac:dyDescent="0.4">
      <c r="B455" s="5">
        <f t="shared" si="80"/>
        <v>44164</v>
      </c>
      <c r="C455">
        <f t="shared" si="76"/>
        <v>451</v>
      </c>
      <c r="D455">
        <f t="shared" si="81"/>
        <v>25480.745305919649</v>
      </c>
      <c r="E455">
        <f t="shared" si="82"/>
        <v>578.73596681983327</v>
      </c>
      <c r="F455" s="11">
        <f t="shared" si="71"/>
        <v>44145</v>
      </c>
      <c r="G455">
        <f t="shared" si="83"/>
        <v>4199.5300840313912</v>
      </c>
      <c r="H455">
        <f t="shared" si="84"/>
        <v>78.352740187094241</v>
      </c>
      <c r="I455">
        <f t="shared" si="72"/>
        <v>44087</v>
      </c>
      <c r="J455">
        <f t="shared" si="85"/>
        <v>10345.701959329617</v>
      </c>
      <c r="K455">
        <f t="shared" si="86"/>
        <v>214.01917113791569</v>
      </c>
      <c r="V455" s="11">
        <v>44964</v>
      </c>
      <c r="W455">
        <v>25616.31007347675</v>
      </c>
    </row>
    <row r="456" spans="2:23" x14ac:dyDescent="0.4">
      <c r="B456" s="5">
        <f t="shared" si="80"/>
        <v>44165</v>
      </c>
      <c r="C456">
        <f t="shared" si="76"/>
        <v>452</v>
      </c>
      <c r="D456">
        <f t="shared" si="81"/>
        <v>26059.481272739482</v>
      </c>
      <c r="E456">
        <f t="shared" si="82"/>
        <v>591.85554191068877</v>
      </c>
      <c r="F456" s="11">
        <f>F457-1</f>
        <v>44146</v>
      </c>
      <c r="G456">
        <f t="shared" si="83"/>
        <v>4277.8828242184854</v>
      </c>
      <c r="H456">
        <f t="shared" si="84"/>
        <v>79.813434651209718</v>
      </c>
      <c r="I456">
        <f t="shared" ref="I456:I519" si="87">I457-1</f>
        <v>44088</v>
      </c>
      <c r="J456">
        <f t="shared" si="85"/>
        <v>10559.721130467533</v>
      </c>
      <c r="K456">
        <f t="shared" si="86"/>
        <v>218.44112014508755</v>
      </c>
      <c r="V456" s="11">
        <v>44965</v>
      </c>
      <c r="W456">
        <v>25570.021026730072</v>
      </c>
    </row>
    <row r="457" spans="2:23" x14ac:dyDescent="0.4">
      <c r="B457" s="5">
        <f t="shared" si="80"/>
        <v>44166</v>
      </c>
      <c r="C457">
        <f t="shared" si="76"/>
        <v>453</v>
      </c>
      <c r="D457">
        <f t="shared" si="81"/>
        <v>26651.336814650171</v>
      </c>
      <c r="E457">
        <f t="shared" si="82"/>
        <v>605.27137783660874</v>
      </c>
      <c r="F457" s="50">
        <v>44147</v>
      </c>
      <c r="G457" s="7">
        <f t="shared" si="83"/>
        <v>4357.6962588696952</v>
      </c>
      <c r="H457" s="7">
        <f t="shared" si="84"/>
        <v>81.301316040391612</v>
      </c>
      <c r="I457">
        <f t="shared" si="87"/>
        <v>44089</v>
      </c>
      <c r="J457">
        <f t="shared" si="85"/>
        <v>10778.16225061262</v>
      </c>
      <c r="K457">
        <f t="shared" si="86"/>
        <v>222.95420667429062</v>
      </c>
      <c r="V457" s="11">
        <v>44966</v>
      </c>
      <c r="W457">
        <v>25520.386428775731</v>
      </c>
    </row>
    <row r="458" spans="2:23" x14ac:dyDescent="0.4">
      <c r="B458" s="5">
        <f t="shared" si="80"/>
        <v>44167</v>
      </c>
      <c r="C458">
        <f t="shared" si="76"/>
        <v>454</v>
      </c>
      <c r="D458">
        <f t="shared" si="81"/>
        <v>27256.608192486779</v>
      </c>
      <c r="E458">
        <f t="shared" si="82"/>
        <v>618.99011174338739</v>
      </c>
      <c r="F458" s="11">
        <f t="shared" ref="F458:F499" si="88">F457+1</f>
        <v>44148</v>
      </c>
      <c r="G458">
        <f t="shared" si="83"/>
        <v>4438.9975749100868</v>
      </c>
      <c r="H458">
        <f t="shared" si="84"/>
        <v>82.816888704401208</v>
      </c>
      <c r="I458">
        <f t="shared" si="87"/>
        <v>44090</v>
      </c>
      <c r="J458">
        <f t="shared" si="85"/>
        <v>11001.116457286911</v>
      </c>
      <c r="K458">
        <f t="shared" si="86"/>
        <v>227.56029963040055</v>
      </c>
      <c r="V458" s="11">
        <v>44967</v>
      </c>
      <c r="W458">
        <v>25467.432739681099</v>
      </c>
    </row>
    <row r="459" spans="2:23" x14ac:dyDescent="0.4">
      <c r="B459" s="5">
        <f t="shared" si="80"/>
        <v>44168</v>
      </c>
      <c r="C459">
        <f t="shared" si="76"/>
        <v>455</v>
      </c>
      <c r="D459">
        <f t="shared" si="81"/>
        <v>27875.598304230167</v>
      </c>
      <c r="E459">
        <f t="shared" si="82"/>
        <v>633.01852703792247</v>
      </c>
      <c r="F459" s="11">
        <f t="shared" si="88"/>
        <v>44149</v>
      </c>
      <c r="G459">
        <f t="shared" si="83"/>
        <v>4521.814463614488</v>
      </c>
      <c r="H459">
        <f t="shared" si="84"/>
        <v>84.360666286631385</v>
      </c>
      <c r="I459">
        <f t="shared" si="87"/>
        <v>44091</v>
      </c>
      <c r="J459" s="7">
        <f t="shared" si="85"/>
        <v>11228.676756917312</v>
      </c>
      <c r="K459" s="7">
        <f t="shared" si="86"/>
        <v>232.26130584711245</v>
      </c>
      <c r="L459" s="8">
        <v>44147</v>
      </c>
      <c r="V459" s="11">
        <v>44968</v>
      </c>
      <c r="W459">
        <v>25411.188103304245</v>
      </c>
    </row>
    <row r="460" spans="2:23" x14ac:dyDescent="0.4">
      <c r="B460" s="5">
        <f t="shared" si="80"/>
        <v>44169</v>
      </c>
      <c r="C460">
        <f t="shared" si="76"/>
        <v>456</v>
      </c>
      <c r="D460">
        <f t="shared" si="81"/>
        <v>28508.616831268089</v>
      </c>
      <c r="E460">
        <f t="shared" si="82"/>
        <v>647.3635564982651</v>
      </c>
      <c r="F460" s="11">
        <f t="shared" si="88"/>
        <v>44150</v>
      </c>
      <c r="G460">
        <f t="shared" si="83"/>
        <v>4606.1751299011194</v>
      </c>
      <c r="H460">
        <f t="shared" si="84"/>
        <v>85.933171893088911</v>
      </c>
      <c r="I460">
        <f t="shared" si="87"/>
        <v>44092</v>
      </c>
      <c r="J460">
        <f t="shared" si="85"/>
        <v>11460.938062764424</v>
      </c>
      <c r="K460">
        <f t="shared" si="86"/>
        <v>237.05917084008252</v>
      </c>
      <c r="L460" s="5">
        <f>L459+1</f>
        <v>44148</v>
      </c>
      <c r="V460" s="11">
        <v>44969</v>
      </c>
      <c r="W460">
        <v>25351.682315789629</v>
      </c>
    </row>
    <row r="461" spans="2:23" x14ac:dyDescent="0.4">
      <c r="B461" s="5">
        <f t="shared" si="80"/>
        <v>44170</v>
      </c>
      <c r="C461">
        <f t="shared" si="76"/>
        <v>457</v>
      </c>
      <c r="D461">
        <f t="shared" si="81"/>
        <v>29155.980387766354</v>
      </c>
      <c r="E461">
        <f t="shared" si="82"/>
        <v>662.03228544637386</v>
      </c>
      <c r="F461" s="11">
        <f t="shared" si="88"/>
        <v>44151</v>
      </c>
      <c r="G461">
        <f t="shared" si="83"/>
        <v>4692.1083017942083</v>
      </c>
      <c r="H461">
        <f t="shared" si="84"/>
        <v>87.534938264170705</v>
      </c>
      <c r="I461">
        <f t="shared" si="87"/>
        <v>44093</v>
      </c>
      <c r="J461">
        <f t="shared" si="85"/>
        <v>11697.997233604507</v>
      </c>
      <c r="K461">
        <f t="shared" si="86"/>
        <v>241.95587957437965</v>
      </c>
      <c r="L461" s="11">
        <f t="shared" ref="L461:L524" si="89">L460+1</f>
        <v>44149</v>
      </c>
      <c r="V461" s="11">
        <v>44970</v>
      </c>
      <c r="W461">
        <v>25288.946792340372</v>
      </c>
    </row>
    <row r="462" spans="2:23" x14ac:dyDescent="0.4">
      <c r="B462" s="5">
        <f t="shared" si="80"/>
        <v>44171</v>
      </c>
      <c r="C462">
        <f t="shared" si="76"/>
        <v>458</v>
      </c>
      <c r="D462">
        <f t="shared" si="81"/>
        <v>29818.012673212728</v>
      </c>
      <c r="E462">
        <f t="shared" si="82"/>
        <v>677.03195498105561</v>
      </c>
      <c r="F462" s="11">
        <f t="shared" si="88"/>
        <v>44152</v>
      </c>
      <c r="G462">
        <f t="shared" si="83"/>
        <v>4779.643240058379</v>
      </c>
      <c r="H462">
        <f t="shared" si="84"/>
        <v>89.1665079496197</v>
      </c>
      <c r="I462">
        <f t="shared" si="87"/>
        <v>44094</v>
      </c>
      <c r="J462">
        <f t="shared" si="85"/>
        <v>11939.953113178886</v>
      </c>
      <c r="K462">
        <f t="shared" si="86"/>
        <v>246.95345724636536</v>
      </c>
      <c r="L462" s="11">
        <f t="shared" si="89"/>
        <v>44150</v>
      </c>
      <c r="V462" s="11">
        <v>44971</v>
      </c>
      <c r="W462">
        <v>25223.014532391913</v>
      </c>
    </row>
    <row r="463" spans="2:23" x14ac:dyDescent="0.4">
      <c r="B463" s="5">
        <f t="shared" si="80"/>
        <v>44172</v>
      </c>
      <c r="C463">
        <f t="shared" si="76"/>
        <v>459</v>
      </c>
      <c r="D463">
        <f t="shared" si="81"/>
        <v>30495.044628193784</v>
      </c>
      <c r="E463">
        <f t="shared" si="82"/>
        <v>692.36996527534575</v>
      </c>
      <c r="F463" s="11">
        <f t="shared" si="88"/>
        <v>44153</v>
      </c>
      <c r="G463">
        <f t="shared" si="83"/>
        <v>4868.8097480079987</v>
      </c>
      <c r="H463">
        <f t="shared" si="84"/>
        <v>90.828433486453832</v>
      </c>
      <c r="I463">
        <f t="shared" si="87"/>
        <v>44095</v>
      </c>
      <c r="J463">
        <f t="shared" si="85"/>
        <v>12186.906570425252</v>
      </c>
      <c r="K463">
        <f t="shared" si="86"/>
        <v>252.05397008047657</v>
      </c>
      <c r="L463" s="11">
        <f t="shared" si="89"/>
        <v>44151</v>
      </c>
      <c r="V463" s="11">
        <v>44972</v>
      </c>
      <c r="W463">
        <v>25153.920083205216</v>
      </c>
    </row>
    <row r="464" spans="2:23" x14ac:dyDescent="0.4">
      <c r="B464" s="5">
        <f t="shared" si="80"/>
        <v>44173</v>
      </c>
      <c r="C464">
        <f t="shared" si="76"/>
        <v>460</v>
      </c>
      <c r="D464">
        <f t="shared" si="81"/>
        <v>31187.41459346913</v>
      </c>
      <c r="E464">
        <f t="shared" si="82"/>
        <v>708.05387893618172</v>
      </c>
      <c r="F464" s="11">
        <f t="shared" si="88"/>
        <v>44154</v>
      </c>
      <c r="G464">
        <f t="shared" si="83"/>
        <v>4959.6381814944525</v>
      </c>
      <c r="H464">
        <f t="shared" si="84"/>
        <v>92.521277580160131</v>
      </c>
      <c r="I464">
        <f t="shared" si="87"/>
        <v>44096</v>
      </c>
      <c r="J464">
        <f t="shared" si="85"/>
        <v>12438.960540505728</v>
      </c>
      <c r="K464">
        <f t="shared" si="86"/>
        <v>257.25952614062953</v>
      </c>
      <c r="L464" s="11">
        <f t="shared" si="89"/>
        <v>44152</v>
      </c>
      <c r="V464" s="11">
        <v>44973</v>
      </c>
      <c r="W464">
        <v>25081.699501918629</v>
      </c>
    </row>
    <row r="465" spans="2:23" x14ac:dyDescent="0.4">
      <c r="B465" s="5">
        <f t="shared" si="80"/>
        <v>44174</v>
      </c>
      <c r="C465">
        <f t="shared" si="76"/>
        <v>461</v>
      </c>
      <c r="D465">
        <f t="shared" si="81"/>
        <v>31895.468472405311</v>
      </c>
      <c r="E465">
        <f t="shared" si="82"/>
        <v>724.09142442997836</v>
      </c>
      <c r="F465" s="11">
        <f t="shared" si="88"/>
        <v>44155</v>
      </c>
      <c r="G465">
        <f t="shared" si="83"/>
        <v>5052.1594590746126</v>
      </c>
      <c r="H465">
        <f t="shared" si="84"/>
        <v>94.245613288891946</v>
      </c>
      <c r="I465">
        <f t="shared" si="87"/>
        <v>44097</v>
      </c>
      <c r="J465">
        <f t="shared" si="85"/>
        <v>12696.220066646358</v>
      </c>
      <c r="K465">
        <f t="shared" si="86"/>
        <v>262.57227615734155</v>
      </c>
      <c r="L465" s="11">
        <f t="shared" si="89"/>
        <v>44153</v>
      </c>
      <c r="V465" s="11">
        <v>44974</v>
      </c>
      <c r="W465">
        <v>25006.390316204168</v>
      </c>
    </row>
    <row r="466" spans="2:23" x14ac:dyDescent="0.4">
      <c r="B466" s="5">
        <f t="shared" si="80"/>
        <v>44175</v>
      </c>
      <c r="C466">
        <f t="shared" si="76"/>
        <v>462</v>
      </c>
      <c r="D466">
        <f t="shared" si="81"/>
        <v>32619.55989683529</v>
      </c>
      <c r="E466">
        <f t="shared" si="82"/>
        <v>740.49049957347233</v>
      </c>
      <c r="F466" s="11">
        <f t="shared" si="88"/>
        <v>44156</v>
      </c>
      <c r="G466">
        <f t="shared" si="83"/>
        <v>5146.4050723635046</v>
      </c>
      <c r="H466">
        <f t="shared" si="84"/>
        <v>96.002024211056778</v>
      </c>
      <c r="I466">
        <f t="shared" si="87"/>
        <v>44098</v>
      </c>
      <c r="J466">
        <f t="shared" si="85"/>
        <v>12958.792342803699</v>
      </c>
      <c r="K466">
        <f t="shared" si="86"/>
        <v>267.9944143699704</v>
      </c>
      <c r="L466" s="11">
        <f t="shared" si="89"/>
        <v>44154</v>
      </c>
      <c r="V466" s="11">
        <v>44975</v>
      </c>
      <c r="W466">
        <v>24928.031483556144</v>
      </c>
    </row>
    <row r="467" spans="2:23" x14ac:dyDescent="0.4">
      <c r="B467" s="5">
        <f t="shared" si="80"/>
        <v>44176</v>
      </c>
      <c r="C467">
        <f t="shared" si="76"/>
        <v>463</v>
      </c>
      <c r="D467">
        <f t="shared" si="81"/>
        <v>33360.050396408762</v>
      </c>
      <c r="E467">
        <f t="shared" si="82"/>
        <v>757.25917509056308</v>
      </c>
      <c r="F467" s="11">
        <f t="shared" si="88"/>
        <v>44157</v>
      </c>
      <c r="G467">
        <f t="shared" si="83"/>
        <v>5242.4070965745614</v>
      </c>
      <c r="H467">
        <f t="shared" si="84"/>
        <v>97.791104676049144</v>
      </c>
      <c r="I467">
        <f t="shared" si="87"/>
        <v>44099</v>
      </c>
      <c r="J467">
        <f t="shared" si="85"/>
        <v>13226.78675717367</v>
      </c>
      <c r="K467">
        <f t="shared" si="86"/>
        <v>273.52817938481348</v>
      </c>
      <c r="L467" s="11">
        <f t="shared" si="89"/>
        <v>44155</v>
      </c>
      <c r="V467" s="11">
        <v>44976</v>
      </c>
      <c r="W467">
        <v>24846.663349282462</v>
      </c>
    </row>
    <row r="468" spans="2:23" x14ac:dyDescent="0.4">
      <c r="B468" s="5">
        <f t="shared" si="80"/>
        <v>44177</v>
      </c>
      <c r="C468">
        <f t="shared" si="76"/>
        <v>464</v>
      </c>
      <c r="D468">
        <f t="shared" si="81"/>
        <v>34117.309571499325</v>
      </c>
      <c r="E468">
        <f t="shared" si="82"/>
        <v>774.40569823811529</v>
      </c>
      <c r="F468" s="11">
        <f t="shared" si="88"/>
        <v>44158</v>
      </c>
      <c r="G468" s="7">
        <f t="shared" si="83"/>
        <v>5340.1982012506105</v>
      </c>
      <c r="H468" s="7">
        <f t="shared" si="84"/>
        <v>99.613459938505002</v>
      </c>
      <c r="I468" s="7">
        <f t="shared" si="87"/>
        <v>44100</v>
      </c>
      <c r="J468">
        <f t="shared" si="85"/>
        <v>13500.314936558483</v>
      </c>
      <c r="K468">
        <f t="shared" si="86"/>
        <v>279.17585504922135</v>
      </c>
      <c r="L468" s="11">
        <f t="shared" si="89"/>
        <v>44156</v>
      </c>
      <c r="V468" s="11">
        <v>44977</v>
      </c>
      <c r="W468">
        <v>24762.327603278682</v>
      </c>
    </row>
    <row r="469" spans="2:23" x14ac:dyDescent="0.4">
      <c r="B469" s="5">
        <f t="shared" si="80"/>
        <v>44178</v>
      </c>
      <c r="C469">
        <f t="shared" si="76"/>
        <v>465</v>
      </c>
      <c r="D469">
        <f t="shared" si="81"/>
        <v>34891.71526973744</v>
      </c>
      <c r="E469">
        <f t="shared" si="82"/>
        <v>791.93849649857293</v>
      </c>
      <c r="F469" s="11">
        <f t="shared" si="88"/>
        <v>44159</v>
      </c>
      <c r="G469">
        <f t="shared" si="83"/>
        <v>5439.8116611891155</v>
      </c>
      <c r="H469">
        <f t="shared" si="84"/>
        <v>101.46970637574304</v>
      </c>
      <c r="I469">
        <f t="shared" si="87"/>
        <v>44101</v>
      </c>
      <c r="J469">
        <f t="shared" si="85"/>
        <v>13779.490791607705</v>
      </c>
      <c r="K469">
        <f t="shared" si="86"/>
        <v>284.93977134192573</v>
      </c>
      <c r="L469" s="11">
        <f t="shared" si="89"/>
        <v>44157</v>
      </c>
      <c r="V469" s="11">
        <v>44978</v>
      </c>
      <c r="W469">
        <v>24675.067235681228</v>
      </c>
    </row>
    <row r="470" spans="2:23" x14ac:dyDescent="0.4">
      <c r="B470" s="5">
        <f t="shared" si="80"/>
        <v>44179</v>
      </c>
      <c r="C470">
        <f t="shared" si="76"/>
        <v>466</v>
      </c>
      <c r="D470">
        <f t="shared" si="81"/>
        <v>35683.653766236013</v>
      </c>
      <c r="E470">
        <f t="shared" si="82"/>
        <v>809.86618134372839</v>
      </c>
      <c r="F470" s="11">
        <f t="shared" si="88"/>
        <v>44160</v>
      </c>
      <c r="G470">
        <f t="shared" si="83"/>
        <v>5541.2813675648586</v>
      </c>
      <c r="H470">
        <f t="shared" si="84"/>
        <v>103.36047168875302</v>
      </c>
      <c r="I470">
        <f t="shared" si="87"/>
        <v>44102</v>
      </c>
      <c r="J470">
        <f t="shared" si="85"/>
        <v>14064.43056294963</v>
      </c>
      <c r="K470">
        <f t="shared" si="86"/>
        <v>290.82230527988213</v>
      </c>
      <c r="L470" s="11">
        <f t="shared" si="89"/>
        <v>44158</v>
      </c>
      <c r="V470" s="11">
        <v>44979</v>
      </c>
      <c r="W470">
        <v>24584.926491487771</v>
      </c>
    </row>
    <row r="471" spans="2:23" x14ac:dyDescent="0.4">
      <c r="B471" s="5">
        <f t="shared" si="80"/>
        <v>44180</v>
      </c>
      <c r="C471">
        <f t="shared" si="76"/>
        <v>467</v>
      </c>
      <c r="D471">
        <f t="shared" si="81"/>
        <v>36493.519947579742</v>
      </c>
      <c r="E471">
        <f t="shared" si="82"/>
        <v>828.19755206711125</v>
      </c>
      <c r="F471" s="11">
        <f t="shared" si="88"/>
        <v>44161</v>
      </c>
      <c r="G471">
        <f t="shared" si="83"/>
        <v>5644.6418392536116</v>
      </c>
      <c r="H471">
        <f t="shared" si="84"/>
        <v>105.28639510676476</v>
      </c>
      <c r="I471">
        <f t="shared" si="87"/>
        <v>44103</v>
      </c>
      <c r="J471">
        <f t="shared" si="85"/>
        <v>14355.252868229512</v>
      </c>
      <c r="K471">
        <f t="shared" si="86"/>
        <v>296.82588184187989</v>
      </c>
      <c r="L471" s="11">
        <f t="shared" si="89"/>
        <v>44159</v>
      </c>
      <c r="N471" s="11">
        <v>44100</v>
      </c>
      <c r="V471" s="11">
        <v>44980</v>
      </c>
      <c r="W471">
        <v>24491.950824118685</v>
      </c>
    </row>
    <row r="472" spans="2:23" x14ac:dyDescent="0.4">
      <c r="B472" s="5">
        <f t="shared" si="80"/>
        <v>44181</v>
      </c>
      <c r="C472">
        <f t="shared" si="76"/>
        <v>468</v>
      </c>
      <c r="D472">
        <f t="shared" si="81"/>
        <v>37321.717499646853</v>
      </c>
      <c r="E472">
        <f t="shared" si="82"/>
        <v>846.94159968950407</v>
      </c>
      <c r="F472" s="11">
        <f t="shared" si="88"/>
        <v>44162</v>
      </c>
      <c r="G472">
        <f t="shared" si="83"/>
        <v>5749.9282343603763</v>
      </c>
      <c r="H472">
        <f t="shared" si="84"/>
        <v>107.24812759520137</v>
      </c>
      <c r="I472">
        <f t="shared" si="87"/>
        <v>44104</v>
      </c>
      <c r="J472">
        <f t="shared" si="85"/>
        <v>14652.078750071392</v>
      </c>
      <c r="K472">
        <f t="shared" si="86"/>
        <v>302.95297490920166</v>
      </c>
      <c r="L472" s="11">
        <f t="shared" si="89"/>
        <v>44160</v>
      </c>
      <c r="V472" s="11">
        <v>44981</v>
      </c>
      <c r="W472">
        <v>24396.186848199926</v>
      </c>
    </row>
    <row r="473" spans="2:23" x14ac:dyDescent="0.4">
      <c r="B473" s="5">
        <f t="shared" si="80"/>
        <v>44182</v>
      </c>
      <c r="C473">
        <f t="shared" si="76"/>
        <v>469</v>
      </c>
      <c r="D473">
        <f t="shared" si="81"/>
        <v>38168.659099336357</v>
      </c>
      <c r="E473">
        <f t="shared" si="82"/>
        <v>866.10751093466388</v>
      </c>
      <c r="F473" s="11">
        <f t="shared" si="88"/>
        <v>44163</v>
      </c>
      <c r="G473">
        <f t="shared" si="83"/>
        <v>5857.1763619555777</v>
      </c>
      <c r="H473">
        <f t="shared" si="84"/>
        <v>109.24633206738326</v>
      </c>
      <c r="I473">
        <f t="shared" si="87"/>
        <v>44105</v>
      </c>
      <c r="J473">
        <f t="shared" si="85"/>
        <v>14955.031724980594</v>
      </c>
      <c r="K473">
        <f t="shared" si="86"/>
        <v>309.20610822368326</v>
      </c>
      <c r="L473" s="11">
        <f t="shared" si="89"/>
        <v>44161</v>
      </c>
      <c r="V473" s="11">
        <v>44982</v>
      </c>
      <c r="W473">
        <v>24297.682291446254</v>
      </c>
    </row>
    <row r="474" spans="2:23" x14ac:dyDescent="0.4">
      <c r="B474" s="5">
        <f t="shared" si="80"/>
        <v>44183</v>
      </c>
      <c r="C474">
        <f t="shared" si="76"/>
        <v>470</v>
      </c>
      <c r="D474">
        <f t="shared" si="81"/>
        <v>39034.766610271021</v>
      </c>
      <c r="E474">
        <f t="shared" si="82"/>
        <v>885.70467228022608</v>
      </c>
      <c r="F474" s="11">
        <f t="shared" si="88"/>
        <v>44164</v>
      </c>
      <c r="G474">
        <f t="shared" si="83"/>
        <v>5966.422694022961</v>
      </c>
      <c r="H474">
        <f t="shared" si="84"/>
        <v>111.28168359981555</v>
      </c>
      <c r="I474">
        <f t="shared" si="87"/>
        <v>44106</v>
      </c>
      <c r="J474">
        <f t="shared" si="85"/>
        <v>15264.237833204277</v>
      </c>
      <c r="K474">
        <f t="shared" si="86"/>
        <v>315.58785636298671</v>
      </c>
      <c r="L474" s="11">
        <f t="shared" si="89"/>
        <v>44162</v>
      </c>
      <c r="V474" s="11">
        <v>44983</v>
      </c>
      <c r="W474">
        <v>24196.485945854336</v>
      </c>
    </row>
    <row r="475" spans="2:23" x14ac:dyDescent="0.4">
      <c r="B475" s="5">
        <f t="shared" si="80"/>
        <v>44184</v>
      </c>
      <c r="C475">
        <f t="shared" si="76"/>
        <v>471</v>
      </c>
      <c r="D475">
        <f t="shared" si="81"/>
        <v>39920.471282551247</v>
      </c>
      <c r="E475">
        <f t="shared" si="82"/>
        <v>905.74267408045125</v>
      </c>
      <c r="F475" s="11">
        <f t="shared" si="88"/>
        <v>44165</v>
      </c>
      <c r="G475">
        <f t="shared" si="83"/>
        <v>6077.7043776227765</v>
      </c>
      <c r="H475">
        <f t="shared" si="84"/>
        <v>113.35486965133987</v>
      </c>
      <c r="I475">
        <f t="shared" si="87"/>
        <v>44107</v>
      </c>
      <c r="J475">
        <f t="shared" si="85"/>
        <v>15579.825689567264</v>
      </c>
      <c r="K475">
        <f t="shared" si="86"/>
        <v>322.1008457342723</v>
      </c>
      <c r="L475" s="11">
        <f t="shared" si="89"/>
        <v>44163</v>
      </c>
      <c r="V475" s="11">
        <v>44984</v>
      </c>
      <c r="W475">
        <v>24092.647618226707</v>
      </c>
    </row>
    <row r="476" spans="2:23" x14ac:dyDescent="0.4">
      <c r="B476" s="5">
        <f t="shared" si="80"/>
        <v>44185</v>
      </c>
      <c r="C476">
        <f t="shared" si="76"/>
        <v>472</v>
      </c>
      <c r="D476">
        <f t="shared" si="81"/>
        <v>40826.213956631698</v>
      </c>
      <c r="E476">
        <f t="shared" si="82"/>
        <v>926.23131476598064</v>
      </c>
      <c r="F476" s="11">
        <f t="shared" si="88"/>
        <v>44166</v>
      </c>
      <c r="G476">
        <f t="shared" si="83"/>
        <v>6191.0592472741164</v>
      </c>
      <c r="H476">
        <f t="shared" si="84"/>
        <v>115.4665902858851</v>
      </c>
      <c r="I476">
        <f t="shared" si="87"/>
        <v>44108</v>
      </c>
      <c r="J476">
        <f t="shared" si="85"/>
        <v>15901.926535301536</v>
      </c>
      <c r="K476">
        <f t="shared" si="86"/>
        <v>328.74775558552574</v>
      </c>
      <c r="L476" s="11">
        <f t="shared" si="89"/>
        <v>44164</v>
      </c>
      <c r="V476" s="11">
        <v>44985</v>
      </c>
      <c r="W476">
        <v>23986.218080171384</v>
      </c>
    </row>
    <row r="477" spans="2:23" x14ac:dyDescent="0.4">
      <c r="B477" s="5">
        <f t="shared" si="80"/>
        <v>44186</v>
      </c>
      <c r="C477">
        <f t="shared" si="76"/>
        <v>473</v>
      </c>
      <c r="D477">
        <f t="shared" si="81"/>
        <v>41752.445271397679</v>
      </c>
      <c r="E477">
        <f t="shared" si="82"/>
        <v>947.18060511708609</v>
      </c>
      <c r="F477" s="11">
        <f t="shared" si="88"/>
        <v>44167</v>
      </c>
      <c r="G477">
        <f t="shared" si="83"/>
        <v>6306.5258375600015</v>
      </c>
      <c r="H477">
        <f t="shared" si="84"/>
        <v>117.61755839923353</v>
      </c>
      <c r="I477">
        <f t="shared" si="87"/>
        <v>44109</v>
      </c>
      <c r="J477">
        <f t="shared" si="85"/>
        <v>16230.674290887062</v>
      </c>
      <c r="K477">
        <f t="shared" si="86"/>
        <v>335.53131903548638</v>
      </c>
      <c r="L477" s="11">
        <f t="shared" si="89"/>
        <v>44165</v>
      </c>
      <c r="V477" s="11">
        <v>44986</v>
      </c>
      <c r="W477">
        <v>23877.249017532915</v>
      </c>
    </row>
    <row r="478" spans="2:23" x14ac:dyDescent="0.4">
      <c r="B478" s="5">
        <f t="shared" si="80"/>
        <v>44187</v>
      </c>
      <c r="C478">
        <f t="shared" si="76"/>
        <v>474</v>
      </c>
      <c r="D478">
        <f t="shared" si="81"/>
        <v>42699.625876514765</v>
      </c>
      <c r="E478">
        <f t="shared" si="82"/>
        <v>968.60077261582046</v>
      </c>
      <c r="F478" s="11">
        <f t="shared" si="88"/>
        <v>44168</v>
      </c>
      <c r="G478">
        <f t="shared" si="83"/>
        <v>6424.143395959235</v>
      </c>
      <c r="H478">
        <f t="shared" si="84"/>
        <v>119.80849994956043</v>
      </c>
      <c r="I478">
        <f t="shared" si="87"/>
        <v>44110</v>
      </c>
      <c r="J478">
        <f t="shared" si="85"/>
        <v>16566.205609922548</v>
      </c>
      <c r="K478">
        <f t="shared" si="86"/>
        <v>342.4543241222018</v>
      </c>
      <c r="L478" s="11">
        <f t="shared" si="89"/>
        <v>44166</v>
      </c>
      <c r="V478" s="11">
        <v>44987</v>
      </c>
      <c r="W478">
        <v>23765.792979528662</v>
      </c>
    </row>
    <row r="479" spans="2:23" x14ac:dyDescent="0.4">
      <c r="B479" s="5">
        <f t="shared" si="80"/>
        <v>44188</v>
      </c>
      <c r="C479">
        <f t="shared" si="76"/>
        <v>475</v>
      </c>
      <c r="D479">
        <f t="shared" si="81"/>
        <v>43668.226649130585</v>
      </c>
      <c r="E479">
        <f t="shared" si="82"/>
        <v>990.50226587307407</v>
      </c>
      <c r="F479" s="11">
        <f t="shared" si="88"/>
        <v>44169</v>
      </c>
      <c r="G479">
        <f t="shared" si="83"/>
        <v>6543.9518959087954</v>
      </c>
      <c r="H479">
        <f t="shared" si="84"/>
        <v>122.04015419212556</v>
      </c>
      <c r="I479">
        <f t="shared" si="87"/>
        <v>44111</v>
      </c>
      <c r="J479">
        <f t="shared" si="85"/>
        <v>16908.65993404475</v>
      </c>
      <c r="K479">
        <f t="shared" si="86"/>
        <v>349.51961487050721</v>
      </c>
      <c r="L479" s="11">
        <f t="shared" si="89"/>
        <v>44167</v>
      </c>
      <c r="V479" s="11">
        <v>44988</v>
      </c>
      <c r="W479">
        <v>23651.90332749486</v>
      </c>
    </row>
    <row r="480" spans="2:23" x14ac:dyDescent="0.4">
      <c r="B480" s="5">
        <f t="shared" si="80"/>
        <v>44189</v>
      </c>
      <c r="C480">
        <f t="shared" si="76"/>
        <v>476</v>
      </c>
      <c r="D480" s="6">
        <f t="shared" si="81"/>
        <v>44658.728915003659</v>
      </c>
      <c r="E480" s="6">
        <f t="shared" si="82"/>
        <v>1012.8957591363142</v>
      </c>
      <c r="F480" s="11">
        <f t="shared" si="88"/>
        <v>44170</v>
      </c>
      <c r="G480">
        <f t="shared" si="83"/>
        <v>6665.992050100921</v>
      </c>
      <c r="H480">
        <f t="shared" si="84"/>
        <v>124.31327391777177</v>
      </c>
      <c r="I480">
        <f t="shared" si="87"/>
        <v>44112</v>
      </c>
      <c r="J480">
        <f t="shared" si="85"/>
        <v>17258.179548915257</v>
      </c>
      <c r="K480">
        <f t="shared" si="86"/>
        <v>356.73009237877341</v>
      </c>
      <c r="L480" s="11">
        <f t="shared" si="89"/>
        <v>44168</v>
      </c>
      <c r="V480" s="11">
        <v>44989</v>
      </c>
      <c r="W480">
        <v>23535.634183403105</v>
      </c>
    </row>
    <row r="481" spans="2:23" x14ac:dyDescent="0.4">
      <c r="B481" s="5">
        <f t="shared" si="80"/>
        <v>44190</v>
      </c>
      <c r="C481">
        <f t="shared" ref="C481:C544" si="90">C480+1</f>
        <v>477</v>
      </c>
      <c r="D481">
        <f t="shared" si="81"/>
        <v>45671.624674139974</v>
      </c>
      <c r="E481">
        <f t="shared" si="82"/>
        <v>1035.7921568737511</v>
      </c>
      <c r="F481" s="11">
        <f t="shared" si="88"/>
        <v>44171</v>
      </c>
      <c r="G481">
        <f t="shared" si="83"/>
        <v>6790.3053240186928</v>
      </c>
      <c r="H481">
        <f t="shared" si="84"/>
        <v>126.62862569570552</v>
      </c>
      <c r="I481">
        <f t="shared" si="87"/>
        <v>44113</v>
      </c>
      <c r="J481">
        <f t="shared" si="85"/>
        <v>17614.909641294031</v>
      </c>
      <c r="K481">
        <f t="shared" si="86"/>
        <v>364.08871592512151</v>
      </c>
      <c r="L481" s="11">
        <f t="shared" si="89"/>
        <v>44169</v>
      </c>
      <c r="V481" s="11">
        <v>44990</v>
      </c>
      <c r="W481">
        <v>23417.040378232487</v>
      </c>
    </row>
    <row r="482" spans="2:23" x14ac:dyDescent="0.4">
      <c r="B482" s="5">
        <f t="shared" si="80"/>
        <v>44191</v>
      </c>
      <c r="C482">
        <f t="shared" si="90"/>
        <v>478</v>
      </c>
      <c r="D482">
        <f t="shared" si="81"/>
        <v>46707.416831013725</v>
      </c>
      <c r="E482">
        <f t="shared" si="82"/>
        <v>1059.2025984408028</v>
      </c>
      <c r="F482" s="11">
        <f t="shared" si="88"/>
        <v>44172</v>
      </c>
      <c r="G482">
        <f t="shared" si="83"/>
        <v>6916.9339497143983</v>
      </c>
      <c r="H482">
        <f t="shared" si="84"/>
        <v>128.98699012027464</v>
      </c>
      <c r="I482">
        <f t="shared" si="87"/>
        <v>44114</v>
      </c>
      <c r="J482">
        <f t="shared" si="85"/>
        <v>17978.998357219152</v>
      </c>
      <c r="K482">
        <f t="shared" si="86"/>
        <v>371.59850409339197</v>
      </c>
      <c r="L482" s="11">
        <f t="shared" si="89"/>
        <v>44170</v>
      </c>
      <c r="V482" s="11">
        <v>44991</v>
      </c>
      <c r="W482">
        <v>23296.177400278859</v>
      </c>
    </row>
    <row r="483" spans="2:23" x14ac:dyDescent="0.4">
      <c r="B483" s="5">
        <f t="shared" si="80"/>
        <v>44192</v>
      </c>
      <c r="C483">
        <f t="shared" si="90"/>
        <v>479</v>
      </c>
      <c r="D483">
        <f t="shared" si="81"/>
        <v>47766.619429454528</v>
      </c>
      <c r="E483">
        <f t="shared" si="82"/>
        <v>1083.1384628242813</v>
      </c>
      <c r="F483" s="11">
        <f t="shared" si="88"/>
        <v>44173</v>
      </c>
      <c r="G483">
        <f t="shared" si="83"/>
        <v>7045.9209398346729</v>
      </c>
      <c r="H483">
        <f t="shared" si="84"/>
        <v>131.38916206218255</v>
      </c>
      <c r="I483">
        <f t="shared" si="87"/>
        <v>44115</v>
      </c>
      <c r="J483">
        <f t="shared" si="85"/>
        <v>18350.596861312544</v>
      </c>
      <c r="K483">
        <f t="shared" si="86"/>
        <v>379.26253591939167</v>
      </c>
      <c r="L483" s="11">
        <f t="shared" si="89"/>
        <v>44171</v>
      </c>
      <c r="V483" s="11">
        <v>44992</v>
      </c>
      <c r="W483">
        <v>23173.101343377493</v>
      </c>
    </row>
    <row r="484" spans="2:23" x14ac:dyDescent="0.4">
      <c r="B484" s="5">
        <f t="shared" si="80"/>
        <v>44193</v>
      </c>
      <c r="C484">
        <f t="shared" si="90"/>
        <v>480</v>
      </c>
      <c r="D484">
        <f t="shared" si="81"/>
        <v>48849.757892278809</v>
      </c>
      <c r="E484">
        <f t="shared" si="82"/>
        <v>1107.6113734705068</v>
      </c>
      <c r="F484" s="11">
        <f t="shared" si="88"/>
        <v>44174</v>
      </c>
      <c r="G484">
        <f t="shared" si="83"/>
        <v>7177.3101018968555</v>
      </c>
      <c r="H484">
        <f t="shared" si="84"/>
        <v>133.83595092374526</v>
      </c>
      <c r="I484">
        <f t="shared" si="87"/>
        <v>44116</v>
      </c>
      <c r="J484">
        <f t="shared" si="85"/>
        <v>18729.859397231936</v>
      </c>
      <c r="K484">
        <f t="shared" si="86"/>
        <v>387.08395205700435</v>
      </c>
      <c r="L484" s="11">
        <f t="shared" si="89"/>
        <v>44172</v>
      </c>
      <c r="V484" s="11">
        <v>44993</v>
      </c>
      <c r="W484">
        <v>23047.868855319452</v>
      </c>
    </row>
    <row r="485" spans="2:23" x14ac:dyDescent="0.4">
      <c r="B485" s="5">
        <f t="shared" si="80"/>
        <v>44194</v>
      </c>
      <c r="C485">
        <f t="shared" si="90"/>
        <v>481</v>
      </c>
      <c r="D485">
        <f t="shared" si="81"/>
        <v>49957.369265749316</v>
      </c>
      <c r="E485">
        <f t="shared" si="82"/>
        <v>1132.6332031922357</v>
      </c>
      <c r="F485" s="11">
        <f t="shared" si="88"/>
        <v>44175</v>
      </c>
      <c r="G485" s="12">
        <f t="shared" si="83"/>
        <v>7311.1460528206007</v>
      </c>
      <c r="H485" s="12">
        <f t="shared" si="84"/>
        <v>136.32818089861212</v>
      </c>
      <c r="I485" s="40">
        <f t="shared" si="87"/>
        <v>44117</v>
      </c>
      <c r="J485">
        <f t="shared" si="85"/>
        <v>19116.94334928894</v>
      </c>
      <c r="K485">
        <f t="shared" si="86"/>
        <v>395.06595596553962</v>
      </c>
      <c r="L485" s="11">
        <f t="shared" si="89"/>
        <v>44173</v>
      </c>
      <c r="V485" s="11">
        <v>44994</v>
      </c>
      <c r="W485">
        <v>22920.537086321507</v>
      </c>
    </row>
    <row r="486" spans="2:23" x14ac:dyDescent="0.4">
      <c r="B486" s="5">
        <f t="shared" si="80"/>
        <v>44195</v>
      </c>
      <c r="C486">
        <f t="shared" si="90"/>
        <v>482</v>
      </c>
      <c r="D486">
        <f t="shared" si="81"/>
        <v>51090.002468941551</v>
      </c>
      <c r="E486">
        <f t="shared" si="82"/>
        <v>1158.2160791611605</v>
      </c>
      <c r="F486" s="11">
        <f t="shared" si="88"/>
        <v>44176</v>
      </c>
      <c r="G486" s="12">
        <f t="shared" si="83"/>
        <v>7447.4742337192129</v>
      </c>
      <c r="H486" s="12">
        <f t="shared" si="84"/>
        <v>138.86669123600223</v>
      </c>
      <c r="I486" s="39">
        <f t="shared" si="87"/>
        <v>44118</v>
      </c>
      <c r="J486">
        <f t="shared" si="85"/>
        <v>19512.00930525448</v>
      </c>
      <c r="K486">
        <f t="shared" si="86"/>
        <v>403.21181511762188</v>
      </c>
      <c r="L486" s="11">
        <f t="shared" si="89"/>
        <v>44174</v>
      </c>
      <c r="V486" s="11">
        <v>44995</v>
      </c>
      <c r="W486">
        <v>22791.163637750782</v>
      </c>
    </row>
    <row r="487" spans="2:23" x14ac:dyDescent="0.4">
      <c r="B487" s="5">
        <f t="shared" si="80"/>
        <v>44196</v>
      </c>
      <c r="C487">
        <f t="shared" si="90"/>
        <v>483</v>
      </c>
      <c r="D487">
        <f t="shared" si="81"/>
        <v>52248.218548102712</v>
      </c>
      <c r="E487">
        <f t="shared" si="82"/>
        <v>1184.3723879800455</v>
      </c>
      <c r="F487" s="11">
        <f t="shared" si="88"/>
        <v>44177</v>
      </c>
      <c r="G487">
        <f t="shared" si="83"/>
        <v>7586.3409249552151</v>
      </c>
      <c r="H487">
        <f t="shared" si="84"/>
        <v>141.45233650921364</v>
      </c>
      <c r="I487" s="39">
        <f t="shared" si="87"/>
        <v>44119</v>
      </c>
      <c r="J487">
        <f t="shared" si="85"/>
        <v>19915.221120372102</v>
      </c>
      <c r="K487">
        <f t="shared" si="86"/>
        <v>411.52486222827793</v>
      </c>
      <c r="L487" s="11">
        <f t="shared" si="89"/>
        <v>44175</v>
      </c>
      <c r="V487" s="11">
        <v>44996</v>
      </c>
      <c r="W487">
        <v>22659.806511169299</v>
      </c>
    </row>
    <row r="488" spans="2:23" x14ac:dyDescent="0.4">
      <c r="B488" s="5">
        <f t="shared" si="80"/>
        <v>44197</v>
      </c>
      <c r="C488">
        <f t="shared" si="90"/>
        <v>484</v>
      </c>
      <c r="D488">
        <f t="shared" si="81"/>
        <v>53432.590936082757</v>
      </c>
      <c r="E488">
        <f t="shared" si="82"/>
        <v>1211.1147808417154</v>
      </c>
      <c r="F488" s="11">
        <f t="shared" si="88"/>
        <v>44178</v>
      </c>
      <c r="G488">
        <f t="shared" si="83"/>
        <v>7727.7932614644287</v>
      </c>
      <c r="H488">
        <f t="shared" si="84"/>
        <v>144.08598688885286</v>
      </c>
      <c r="I488" s="39">
        <f t="shared" si="87"/>
        <v>44120</v>
      </c>
      <c r="J488">
        <f t="shared" si="85"/>
        <v>20326.74598260038</v>
      </c>
      <c r="K488">
        <f t="shared" si="86"/>
        <v>420.00849650572854</v>
      </c>
      <c r="L488" s="11">
        <f t="shared" si="89"/>
        <v>44176</v>
      </c>
      <c r="V488" s="11">
        <v>44997</v>
      </c>
      <c r="W488">
        <v>22526.524057649076</v>
      </c>
    </row>
    <row r="489" spans="2:23" x14ac:dyDescent="0.4">
      <c r="B489" s="5">
        <f t="shared" si="80"/>
        <v>44198</v>
      </c>
      <c r="C489">
        <f t="shared" si="90"/>
        <v>485</v>
      </c>
      <c r="D489">
        <f t="shared" si="81"/>
        <v>54643.705716924473</v>
      </c>
      <c r="E489">
        <f t="shared" si="82"/>
        <v>1238.4561787689308</v>
      </c>
      <c r="F489" s="11">
        <f t="shared" si="88"/>
        <v>44179</v>
      </c>
      <c r="G489">
        <f t="shared" si="83"/>
        <v>7871.8792483532816</v>
      </c>
      <c r="H489">
        <f t="shared" si="84"/>
        <v>146.76852842053813</v>
      </c>
      <c r="I489" s="39">
        <f t="shared" si="87"/>
        <v>44121</v>
      </c>
      <c r="J489">
        <f t="shared" si="85"/>
        <v>20746.754479106108</v>
      </c>
      <c r="K489">
        <f t="shared" si="86"/>
        <v>428.66618492369889</v>
      </c>
      <c r="L489" s="11">
        <f t="shared" si="89"/>
        <v>44177</v>
      </c>
      <c r="V489" s="11">
        <v>44998</v>
      </c>
      <c r="W489">
        <v>22391.374927634373</v>
      </c>
    </row>
    <row r="490" spans="2:23" x14ac:dyDescent="0.4">
      <c r="B490" s="5">
        <f t="shared" si="80"/>
        <v>44199</v>
      </c>
      <c r="C490">
        <f t="shared" si="90"/>
        <v>486</v>
      </c>
      <c r="D490">
        <f t="shared" si="81"/>
        <v>55882.161895693403</v>
      </c>
      <c r="E490">
        <f t="shared" si="82"/>
        <v>1266.409777941597</v>
      </c>
      <c r="F490" s="11">
        <f t="shared" si="88"/>
        <v>44180</v>
      </c>
      <c r="G490">
        <f t="shared" si="83"/>
        <v>8018.6477767738197</v>
      </c>
      <c r="H490">
        <f t="shared" si="84"/>
        <v>149.50086330751674</v>
      </c>
      <c r="I490" s="39">
        <f t="shared" si="87"/>
        <v>44122</v>
      </c>
      <c r="J490">
        <f t="shared" si="85"/>
        <v>21175.420664029807</v>
      </c>
      <c r="K490">
        <f t="shared" si="86"/>
        <v>437.50146351595686</v>
      </c>
      <c r="L490" s="11">
        <f t="shared" si="89"/>
        <v>44178</v>
      </c>
      <c r="V490" s="11">
        <v>44999</v>
      </c>
      <c r="W490">
        <v>22254.418021213263</v>
      </c>
    </row>
    <row r="491" spans="2:23" x14ac:dyDescent="0.4">
      <c r="B491" s="5">
        <f t="shared" si="80"/>
        <v>44200</v>
      </c>
      <c r="C491">
        <f t="shared" si="90"/>
        <v>487</v>
      </c>
      <c r="D491">
        <f t="shared" si="81"/>
        <v>57148.571673635</v>
      </c>
      <c r="E491">
        <f t="shared" si="82"/>
        <v>1294.9890551061544</v>
      </c>
      <c r="F491" s="11">
        <f t="shared" si="88"/>
        <v>44181</v>
      </c>
      <c r="G491">
        <f t="shared" si="83"/>
        <v>8168.1486400813365</v>
      </c>
      <c r="H491">
        <f t="shared" si="84"/>
        <v>152.28391019774517</v>
      </c>
      <c r="I491" s="39">
        <f t="shared" si="87"/>
        <v>44123</v>
      </c>
      <c r="J491">
        <f t="shared" si="85"/>
        <v>21612.922127545764</v>
      </c>
      <c r="K491">
        <f t="shared" si="86"/>
        <v>446.51793869305402</v>
      </c>
      <c r="L491" s="11">
        <f t="shared" si="89"/>
        <v>44179</v>
      </c>
      <c r="V491" s="11">
        <v>45000</v>
      </c>
      <c r="W491">
        <v>22115.712438967079</v>
      </c>
    </row>
    <row r="492" spans="2:23" x14ac:dyDescent="0.4">
      <c r="B492" s="5">
        <f t="shared" si="80"/>
        <v>44201</v>
      </c>
      <c r="C492">
        <f t="shared" si="90"/>
        <v>488</v>
      </c>
      <c r="D492">
        <f t="shared" si="81"/>
        <v>58443.560728741155</v>
      </c>
      <c r="E492">
        <f t="shared" si="82"/>
        <v>1324.2077730723904</v>
      </c>
      <c r="F492" s="11">
        <f t="shared" si="88"/>
        <v>44182</v>
      </c>
      <c r="G492">
        <f t="shared" si="83"/>
        <v>8320.4325502790816</v>
      </c>
      <c r="H492">
        <f t="shared" si="84"/>
        <v>155.11860447600884</v>
      </c>
      <c r="I492" s="39">
        <f t="shared" si="87"/>
        <v>44124</v>
      </c>
      <c r="J492">
        <f t="shared" si="85"/>
        <v>22059.440066238818</v>
      </c>
      <c r="K492">
        <f t="shared" si="86"/>
        <v>455.7192885819095</v>
      </c>
      <c r="L492" s="11">
        <f t="shared" si="89"/>
        <v>44180</v>
      </c>
      <c r="V492" s="11">
        <v>45001</v>
      </c>
      <c r="W492">
        <v>21975.317433443852</v>
      </c>
    </row>
    <row r="493" spans="2:23" x14ac:dyDescent="0.4">
      <c r="B493" s="5">
        <f t="shared" si="80"/>
        <v>44202</v>
      </c>
      <c r="C493">
        <f t="shared" si="90"/>
        <v>489</v>
      </c>
      <c r="D493">
        <f t="shared" si="81"/>
        <v>59767.768501813545</v>
      </c>
      <c r="E493">
        <f t="shared" si="82"/>
        <v>1354.0799862946733</v>
      </c>
      <c r="F493" s="11">
        <f t="shared" si="88"/>
        <v>44183</v>
      </c>
      <c r="G493">
        <f t="shared" si="83"/>
        <v>8475.5511547550905</v>
      </c>
      <c r="H493">
        <f t="shared" si="84"/>
        <v>158.00589856079387</v>
      </c>
      <c r="I493" s="39">
        <f t="shared" si="87"/>
        <v>44125</v>
      </c>
      <c r="J493">
        <f t="shared" si="85"/>
        <v>22515.159354820727</v>
      </c>
      <c r="K493">
        <f t="shared" si="86"/>
        <v>465.10926438776733</v>
      </c>
      <c r="L493" s="11">
        <f t="shared" si="89"/>
        <v>44181</v>
      </c>
      <c r="V493" s="11">
        <v>45002</v>
      </c>
      <c r="W493">
        <v>21833.292361313477</v>
      </c>
    </row>
    <row r="494" spans="2:23" x14ac:dyDescent="0.4">
      <c r="B494" s="5">
        <f t="shared" si="80"/>
        <v>44203</v>
      </c>
      <c r="C494">
        <f t="shared" si="90"/>
        <v>490</v>
      </c>
      <c r="D494">
        <f t="shared" si="81"/>
        <v>61121.848488108219</v>
      </c>
      <c r="E494">
        <f t="shared" si="82"/>
        <v>1384.6200465381262</v>
      </c>
      <c r="F494" s="11">
        <f t="shared" si="88"/>
        <v>44184</v>
      </c>
      <c r="G494">
        <f t="shared" si="83"/>
        <v>8633.5570533158843</v>
      </c>
      <c r="H494">
        <f t="shared" si="84"/>
        <v>160.94676220632937</v>
      </c>
      <c r="I494" s="39">
        <f t="shared" si="87"/>
        <v>44126</v>
      </c>
      <c r="J494">
        <f t="shared" si="85"/>
        <v>22980.268619208495</v>
      </c>
      <c r="K494">
        <f t="shared" si="86"/>
        <v>474.69169177998265</v>
      </c>
      <c r="L494" s="11">
        <f t="shared" si="89"/>
        <v>44182</v>
      </c>
      <c r="V494" s="11">
        <v>45003</v>
      </c>
      <c r="W494">
        <v>21689.69663619902</v>
      </c>
    </row>
    <row r="495" spans="2:23" x14ac:dyDescent="0.4">
      <c r="B495" s="5">
        <f t="shared" si="80"/>
        <v>44204</v>
      </c>
      <c r="C495">
        <f t="shared" si="90"/>
        <v>491</v>
      </c>
      <c r="D495">
        <f t="shared" si="81"/>
        <v>62506.468534646345</v>
      </c>
      <c r="E495">
        <f t="shared" si="82"/>
        <v>1415.8426086329055</v>
      </c>
      <c r="F495" s="11">
        <f t="shared" si="88"/>
        <v>44185</v>
      </c>
      <c r="G495">
        <f t="shared" si="83"/>
        <v>8794.5038155222137</v>
      </c>
      <c r="H495">
        <f t="shared" si="84"/>
        <v>163.94218280940186</v>
      </c>
      <c r="I495" s="39">
        <f t="shared" si="87"/>
        <v>44127</v>
      </c>
      <c r="J495">
        <f t="shared" si="85"/>
        <v>23454.960310988477</v>
      </c>
      <c r="K495">
        <f t="shared" si="86"/>
        <v>484.47047230077442</v>
      </c>
      <c r="L495" s="11">
        <f t="shared" si="89"/>
        <v>44183</v>
      </c>
      <c r="V495" s="11">
        <v>45004</v>
      </c>
      <c r="W495">
        <v>21544.589682376012</v>
      </c>
    </row>
    <row r="496" spans="2:23" x14ac:dyDescent="0.4">
      <c r="B496" s="5">
        <f t="shared" si="80"/>
        <v>44205</v>
      </c>
      <c r="C496">
        <f t="shared" si="90"/>
        <v>492</v>
      </c>
      <c r="D496">
        <f t="shared" si="81"/>
        <v>63922.31114327925</v>
      </c>
      <c r="E496">
        <f t="shared" si="82"/>
        <v>1447.7626363112722</v>
      </c>
      <c r="F496" s="11">
        <f t="shared" si="88"/>
        <v>44186</v>
      </c>
      <c r="G496">
        <f t="shared" si="83"/>
        <v>8958.4459983316156</v>
      </c>
      <c r="H496">
        <f t="shared" si="84"/>
        <v>166.99316572138923</v>
      </c>
      <c r="I496" s="39">
        <f t="shared" si="87"/>
        <v>44128</v>
      </c>
      <c r="J496">
        <f t="shared" si="85"/>
        <v>23939.430783289252</v>
      </c>
      <c r="K496">
        <f t="shared" si="86"/>
        <v>494.44958479787965</v>
      </c>
      <c r="L496" s="11">
        <f t="shared" si="89"/>
        <v>44184</v>
      </c>
      <c r="V496" s="11">
        <v>45005</v>
      </c>
      <c r="W496">
        <v>21398.030889228918</v>
      </c>
    </row>
    <row r="497" spans="2:23" x14ac:dyDescent="0.4">
      <c r="B497" s="5">
        <f t="shared" si="80"/>
        <v>44206</v>
      </c>
      <c r="C497">
        <f t="shared" si="90"/>
        <v>493</v>
      </c>
      <c r="D497">
        <f t="shared" si="81"/>
        <v>65370.073779590522</v>
      </c>
      <c r="E497">
        <f t="shared" si="82"/>
        <v>1480.3954081339107</v>
      </c>
      <c r="F497" s="11">
        <f t="shared" si="88"/>
        <v>44187</v>
      </c>
      <c r="G497">
        <f t="shared" si="83"/>
        <v>9125.4391640530048</v>
      </c>
      <c r="H497">
        <f t="shared" si="84"/>
        <v>170.10073456564533</v>
      </c>
      <c r="I497" s="39">
        <f t="shared" si="87"/>
        <v>44129</v>
      </c>
      <c r="J497">
        <f t="shared" si="85"/>
        <v>24433.880368087132</v>
      </c>
      <c r="K497">
        <f t="shared" si="86"/>
        <v>504.63308688110919</v>
      </c>
      <c r="L497" s="11">
        <f t="shared" si="89"/>
        <v>44185</v>
      </c>
      <c r="V497" s="11">
        <v>45006</v>
      </c>
      <c r="W497">
        <v>21250.079566623084</v>
      </c>
    </row>
    <row r="498" spans="2:23" x14ac:dyDescent="0.4">
      <c r="B498" s="5">
        <f t="shared" si="80"/>
        <v>44207</v>
      </c>
      <c r="C498">
        <f t="shared" si="90"/>
        <v>494</v>
      </c>
      <c r="D498">
        <f t="shared" si="81"/>
        <v>66850.469187724433</v>
      </c>
      <c r="E498">
        <f t="shared" si="82"/>
        <v>1513.7565234985814</v>
      </c>
      <c r="F498" s="11">
        <f t="shared" si="88"/>
        <v>44188</v>
      </c>
      <c r="G498" s="36">
        <f t="shared" si="83"/>
        <v>9295.5398986186501</v>
      </c>
      <c r="H498" s="36">
        <f t="shared" si="84"/>
        <v>173.26593155981573</v>
      </c>
      <c r="I498" s="40">
        <f t="shared" si="87"/>
        <v>44130</v>
      </c>
      <c r="J498">
        <f t="shared" si="85"/>
        <v>24938.513454968241</v>
      </c>
      <c r="K498">
        <f t="shared" si="86"/>
        <v>515.02511640321609</v>
      </c>
      <c r="L498" s="11">
        <f t="shared" si="89"/>
        <v>44186</v>
      </c>
      <c r="V498" s="11">
        <v>45007</v>
      </c>
      <c r="W498">
        <v>21100.794901191257</v>
      </c>
    </row>
    <row r="499" spans="2:23" x14ac:dyDescent="0.4">
      <c r="B499" s="5">
        <f t="shared" si="80"/>
        <v>44208</v>
      </c>
      <c r="C499">
        <f t="shared" si="90"/>
        <v>495</v>
      </c>
      <c r="D499">
        <f t="shared" si="81"/>
        <v>68364.225711223015</v>
      </c>
      <c r="E499">
        <f t="shared" si="82"/>
        <v>1547.8619087379338</v>
      </c>
      <c r="F499" s="11">
        <f t="shared" si="88"/>
        <v>44189</v>
      </c>
      <c r="G499">
        <f t="shared" si="83"/>
        <v>9468.8058301784658</v>
      </c>
      <c r="H499">
        <f t="shared" si="84"/>
        <v>176.48981784374519</v>
      </c>
      <c r="I499" s="39">
        <f t="shared" si="87"/>
        <v>44131</v>
      </c>
      <c r="J499">
        <f t="shared" si="85"/>
        <v>25453.538571371457</v>
      </c>
      <c r="K499">
        <f t="shared" si="86"/>
        <v>525.62989296524756</v>
      </c>
      <c r="L499" s="11">
        <f t="shared" si="89"/>
        <v>44187</v>
      </c>
      <c r="V499" s="11">
        <v>45008</v>
      </c>
      <c r="W499">
        <v>20950.235913609155</v>
      </c>
    </row>
    <row r="500" spans="2:23" x14ac:dyDescent="0.4">
      <c r="B500" s="5">
        <f t="shared" si="80"/>
        <v>44209</v>
      </c>
      <c r="C500">
        <f t="shared" si="90"/>
        <v>496</v>
      </c>
      <c r="D500">
        <f t="shared" si="81"/>
        <v>69912.087619960948</v>
      </c>
      <c r="E500">
        <f t="shared" si="82"/>
        <v>1582.7278232990066</v>
      </c>
      <c r="F500" s="11">
        <f t="shared" ref="F500:F563" si="91">F499+1</f>
        <v>44190</v>
      </c>
      <c r="G500">
        <f t="shared" si="83"/>
        <v>9645.295648022211</v>
      </c>
      <c r="H500">
        <f t="shared" si="84"/>
        <v>179.77347381257277</v>
      </c>
      <c r="I500" s="39">
        <f t="shared" si="87"/>
        <v>44132</v>
      </c>
      <c r="J500">
        <f t="shared" si="85"/>
        <v>25979.168464336704</v>
      </c>
      <c r="K500">
        <f t="shared" si="86"/>
        <v>536.45171944665344</v>
      </c>
      <c r="L500" s="11">
        <f t="shared" si="89"/>
        <v>44188</v>
      </c>
      <c r="V500" s="11">
        <v>45009</v>
      </c>
      <c r="W500">
        <v>20798.461416804232</v>
      </c>
    </row>
    <row r="501" spans="2:23" x14ac:dyDescent="0.4">
      <c r="B501" s="5">
        <f t="shared" si="80"/>
        <v>44210</v>
      </c>
      <c r="C501">
        <f t="shared" si="90"/>
        <v>497</v>
      </c>
      <c r="D501">
        <f t="shared" si="81"/>
        <v>71494.815443259955</v>
      </c>
      <c r="E501">
        <f t="shared" si="82"/>
        <v>1618.3708660114062</v>
      </c>
      <c r="F501" s="11">
        <f t="shared" si="91"/>
        <v>44191</v>
      </c>
      <c r="G501">
        <f t="shared" si="83"/>
        <v>9825.0691218347838</v>
      </c>
      <c r="H501">
        <f t="shared" si="84"/>
        <v>183.11799945559324</v>
      </c>
      <c r="I501" s="39">
        <f t="shared" si="87"/>
        <v>44133</v>
      </c>
      <c r="J501">
        <f t="shared" si="85"/>
        <v>26515.620183783358</v>
      </c>
      <c r="K501">
        <f t="shared" si="86"/>
        <v>547.49498356036202</v>
      </c>
      <c r="L501" s="11">
        <f t="shared" si="89"/>
        <v>44189</v>
      </c>
      <c r="V501" s="11">
        <v>45010</v>
      </c>
      <c r="W501">
        <v>20645.529975312762</v>
      </c>
    </row>
    <row r="502" spans="2:23" x14ac:dyDescent="0.4">
      <c r="B502" s="5">
        <f t="shared" si="80"/>
        <v>44211</v>
      </c>
      <c r="C502">
        <f t="shared" si="90"/>
        <v>498</v>
      </c>
      <c r="D502">
        <f t="shared" si="81"/>
        <v>73113.186309271361</v>
      </c>
      <c r="E502">
        <f t="shared" si="82"/>
        <v>1654.8079814361263</v>
      </c>
      <c r="F502" s="11">
        <f t="shared" si="91"/>
        <v>44192</v>
      </c>
      <c r="G502">
        <f t="shared" si="83"/>
        <v>10008.187121290377</v>
      </c>
      <c r="H502">
        <f t="shared" si="84"/>
        <v>186.52451470032611</v>
      </c>
      <c r="I502" s="39">
        <f t="shared" si="87"/>
        <v>44134</v>
      </c>
      <c r="J502">
        <f t="shared" si="85"/>
        <v>27063.11516734372</v>
      </c>
      <c r="K502">
        <f t="shared" si="86"/>
        <v>558.76415943346001</v>
      </c>
      <c r="L502" s="11">
        <f t="shared" si="89"/>
        <v>44190</v>
      </c>
      <c r="V502" s="11">
        <v>45011</v>
      </c>
      <c r="W502">
        <v>20491.499865626916</v>
      </c>
    </row>
    <row r="503" spans="2:23" x14ac:dyDescent="0.4">
      <c r="B503" s="5">
        <f t="shared" si="80"/>
        <v>44212</v>
      </c>
      <c r="C503">
        <f t="shared" si="90"/>
        <v>499</v>
      </c>
      <c r="D503">
        <f t="shared" si="81"/>
        <v>74767.994290707487</v>
      </c>
      <c r="E503">
        <f t="shared" si="82"/>
        <v>1692.0564663023251</v>
      </c>
      <c r="F503" s="11">
        <f t="shared" si="91"/>
        <v>44193</v>
      </c>
      <c r="G503">
        <f t="shared" si="83"/>
        <v>10194.711635990703</v>
      </c>
      <c r="H503">
        <f t="shared" si="84"/>
        <v>189.9941597624329</v>
      </c>
      <c r="I503" s="39">
        <f t="shared" si="87"/>
        <v>44135</v>
      </c>
      <c r="J503">
        <f t="shared" si="85"/>
        <v>27621.87932677718</v>
      </c>
      <c r="K503">
        <f t="shared" si="86"/>
        <v>570.26380921261079</v>
      </c>
      <c r="L503" s="11">
        <f t="shared" si="89"/>
        <v>44191</v>
      </c>
      <c r="V503" s="11">
        <v>45012</v>
      </c>
      <c r="W503">
        <v>20336.429037676193</v>
      </c>
    </row>
    <row r="504" spans="2:23" x14ac:dyDescent="0.4">
      <c r="B504" s="5">
        <f t="shared" ref="B504:B567" si="92">B503+1</f>
        <v>44213</v>
      </c>
      <c r="C504">
        <f t="shared" si="90"/>
        <v>500</v>
      </c>
      <c r="D504">
        <f t="shared" si="81"/>
        <v>76460.050757009813</v>
      </c>
      <c r="E504">
        <f t="shared" si="82"/>
        <v>1730.1339760229748</v>
      </c>
      <c r="F504" s="11">
        <f t="shared" si="91"/>
        <v>44194</v>
      </c>
      <c r="G504">
        <f t="shared" si="83"/>
        <v>10384.705795753136</v>
      </c>
      <c r="H504">
        <f t="shared" si="84"/>
        <v>193.52809550120764</v>
      </c>
      <c r="I504" s="39">
        <f t="shared" si="87"/>
        <v>44136</v>
      </c>
      <c r="J504">
        <f t="shared" si="85"/>
        <v>28192.143135989791</v>
      </c>
      <c r="K504">
        <f t="shared" si="86"/>
        <v>581.99858469620085</v>
      </c>
      <c r="L504" s="11">
        <f t="shared" si="89"/>
        <v>44192</v>
      </c>
      <c r="V504" s="11">
        <v>45013</v>
      </c>
      <c r="W504">
        <v>20180.375077472068</v>
      </c>
    </row>
    <row r="505" spans="2:23" x14ac:dyDescent="0.4">
      <c r="B505" s="5">
        <f t="shared" si="92"/>
        <v>44214</v>
      </c>
      <c r="C505">
        <f t="shared" si="90"/>
        <v>501</v>
      </c>
      <c r="D505">
        <f t="shared" si="81"/>
        <v>78190.184733032787</v>
      </c>
      <c r="E505">
        <f t="shared" si="82"/>
        <v>1769.0585312973271</v>
      </c>
      <c r="F505" s="11">
        <f t="shared" si="91"/>
        <v>44195</v>
      </c>
      <c r="G505">
        <f t="shared" si="83"/>
        <v>10578.233891254344</v>
      </c>
      <c r="H505">
        <f>G506-G505</f>
        <v>197.12750378104647</v>
      </c>
      <c r="I505" s="39">
        <f t="shared" si="87"/>
        <v>44137</v>
      </c>
      <c r="J505">
        <f t="shared" si="85"/>
        <v>28774.141720685991</v>
      </c>
      <c r="K505">
        <f>J506-J505</f>
        <v>593.97322899178107</v>
      </c>
      <c r="L505" s="11">
        <f t="shared" si="89"/>
        <v>44193</v>
      </c>
      <c r="V505" s="11">
        <v>45014</v>
      </c>
      <c r="W505">
        <v>20023.395170832984</v>
      </c>
    </row>
    <row r="506" spans="2:23" x14ac:dyDescent="0.4">
      <c r="B506" s="5">
        <f t="shared" si="92"/>
        <v>44215</v>
      </c>
      <c r="C506">
        <f t="shared" si="90"/>
        <v>502</v>
      </c>
      <c r="D506">
        <f t="shared" si="81"/>
        <v>79959.243264330114</v>
      </c>
      <c r="E506">
        <f t="shared" si="82"/>
        <v>1808.8485247901699</v>
      </c>
      <c r="F506" s="50">
        <f t="shared" si="91"/>
        <v>44196</v>
      </c>
      <c r="G506" s="7">
        <f t="shared" si="83"/>
        <v>10775.36139503539</v>
      </c>
      <c r="H506" s="7">
        <f t="shared" si="84"/>
        <v>200.79358783848147</v>
      </c>
      <c r="I506" s="39">
        <f t="shared" si="87"/>
        <v>44138</v>
      </c>
      <c r="J506">
        <f t="shared" si="85"/>
        <v>29368.114949677773</v>
      </c>
      <c r="K506">
        <f t="shared" ref="K506:K569" si="93">J507-J506</f>
        <v>606.19257819991981</v>
      </c>
      <c r="L506" s="11">
        <f t="shared" si="89"/>
        <v>44194</v>
      </c>
      <c r="V506" s="11">
        <v>45015</v>
      </c>
      <c r="W506">
        <v>19865.546068388969</v>
      </c>
    </row>
    <row r="507" spans="2:23" x14ac:dyDescent="0.4">
      <c r="B507" s="5">
        <f t="shared" si="92"/>
        <v>44216</v>
      </c>
      <c r="C507">
        <f t="shared" si="90"/>
        <v>503</v>
      </c>
      <c r="D507">
        <f t="shared" si="81"/>
        <v>81768.091789120284</v>
      </c>
      <c r="E507">
        <f t="shared" si="82"/>
        <v>1849.5227278960956</v>
      </c>
      <c r="F507" s="11">
        <f t="shared" si="91"/>
        <v>44197</v>
      </c>
      <c r="G507">
        <f t="shared" si="83"/>
        <v>10976.154982873872</v>
      </c>
      <c r="H507">
        <f t="shared" si="84"/>
        <v>204.52757265527543</v>
      </c>
      <c r="I507" s="39">
        <f t="shared" si="87"/>
        <v>44139</v>
      </c>
      <c r="J507">
        <f t="shared" si="85"/>
        <v>29974.307527877692</v>
      </c>
      <c r="K507">
        <f t="shared" si="93"/>
        <v>618.66156312453677</v>
      </c>
      <c r="L507" s="11">
        <f t="shared" si="89"/>
        <v>44195</v>
      </c>
      <c r="V507" s="11">
        <v>45016</v>
      </c>
      <c r="W507">
        <v>19706.884051722474</v>
      </c>
    </row>
    <row r="508" spans="2:23" x14ac:dyDescent="0.4">
      <c r="B508" s="5">
        <f t="shared" si="92"/>
        <v>44217</v>
      </c>
      <c r="C508">
        <f t="shared" si="90"/>
        <v>504</v>
      </c>
      <c r="D508">
        <f t="shared" si="81"/>
        <v>83617.61451701638</v>
      </c>
      <c r="E508">
        <f t="shared" si="82"/>
        <v>1891.1002975779265</v>
      </c>
      <c r="F508" s="11">
        <f t="shared" si="91"/>
        <v>44198</v>
      </c>
      <c r="G508">
        <f t="shared" si="83"/>
        <v>11180.682555529147</v>
      </c>
      <c r="H508">
        <f t="shared" si="84"/>
        <v>208.33070533769387</v>
      </c>
      <c r="I508" s="39">
        <f t="shared" si="87"/>
        <v>44140</v>
      </c>
      <c r="J508">
        <f t="shared" si="85"/>
        <v>30592.969091002229</v>
      </c>
      <c r="K508">
        <f t="shared" si="93"/>
        <v>631.3852110097323</v>
      </c>
      <c r="L508" s="11">
        <f t="shared" si="89"/>
        <v>44196</v>
      </c>
      <c r="V508" s="11">
        <v>45017</v>
      </c>
      <c r="W508">
        <v>19547.464900737628</v>
      </c>
    </row>
    <row r="509" spans="2:23" x14ac:dyDescent="0.4">
      <c r="B509" s="5">
        <f t="shared" si="92"/>
        <v>44218</v>
      </c>
      <c r="C509">
        <f t="shared" si="90"/>
        <v>505</v>
      </c>
      <c r="D509">
        <f t="shared" si="81"/>
        <v>85508.714814594307</v>
      </c>
      <c r="E509">
        <f t="shared" si="82"/>
        <v>1933.600783287693</v>
      </c>
      <c r="F509" s="11">
        <f t="shared" si="91"/>
        <v>44199</v>
      </c>
      <c r="G509">
        <f t="shared" si="83"/>
        <v>11389.013260866841</v>
      </c>
      <c r="H509">
        <f t="shared" si="84"/>
        <v>212.20425550149957</v>
      </c>
      <c r="I509" s="39">
        <f t="shared" si="87"/>
        <v>44141</v>
      </c>
      <c r="J509">
        <f t="shared" si="85"/>
        <v>31224.354302011961</v>
      </c>
      <c r="K509">
        <f t="shared" si="93"/>
        <v>644.36864730357047</v>
      </c>
      <c r="L509" s="11">
        <f t="shared" si="89"/>
        <v>44197</v>
      </c>
      <c r="V509" s="11">
        <v>45018</v>
      </c>
      <c r="W509">
        <v>19387.343862278387</v>
      </c>
    </row>
    <row r="510" spans="2:23" x14ac:dyDescent="0.4">
      <c r="B510" s="5">
        <f t="shared" si="92"/>
        <v>44219</v>
      </c>
      <c r="C510">
        <f t="shared" si="90"/>
        <v>506</v>
      </c>
      <c r="D510">
        <f t="shared" si="81"/>
        <v>87442.315597882</v>
      </c>
      <c r="E510">
        <f t="shared" si="82"/>
        <v>1977.0441339586105</v>
      </c>
      <c r="F510" s="11">
        <f t="shared" si="91"/>
        <v>44200</v>
      </c>
      <c r="G510">
        <f t="shared" si="83"/>
        <v>11601.217516368341</v>
      </c>
      <c r="H510">
        <f t="shared" si="84"/>
        <v>216.14951566340642</v>
      </c>
      <c r="I510" s="39">
        <f t="shared" si="87"/>
        <v>44142</v>
      </c>
      <c r="J510">
        <f t="shared" si="85"/>
        <v>31868.722949315532</v>
      </c>
      <c r="K510">
        <f t="shared" si="93"/>
        <v>657.61709744879045</v>
      </c>
      <c r="L510" s="11">
        <f t="shared" si="89"/>
        <v>44198</v>
      </c>
      <c r="V510" s="11">
        <v>45019</v>
      </c>
      <c r="W510">
        <v>19226.575620002113</v>
      </c>
    </row>
    <row r="511" spans="2:23" x14ac:dyDescent="0.4">
      <c r="B511" s="5">
        <f t="shared" si="92"/>
        <v>44220</v>
      </c>
      <c r="C511">
        <f t="shared" si="90"/>
        <v>507</v>
      </c>
      <c r="D511">
        <f t="shared" si="81"/>
        <v>89419.35973184061</v>
      </c>
      <c r="E511">
        <f t="shared" si="82"/>
        <v>2021.4507050765824</v>
      </c>
      <c r="F511" s="11">
        <f t="shared" si="91"/>
        <v>44201</v>
      </c>
      <c r="G511">
        <f t="shared" si="83"/>
        <v>11817.367032031747</v>
      </c>
      <c r="H511">
        <f t="shared" si="84"/>
        <v>220.16780163855947</v>
      </c>
      <c r="I511" s="39">
        <f t="shared" si="87"/>
        <v>44143</v>
      </c>
      <c r="J511">
        <f t="shared" si="85"/>
        <v>32526.340046764322</v>
      </c>
      <c r="K511">
        <f t="shared" si="93"/>
        <v>671.13588870068634</v>
      </c>
      <c r="L511" s="11">
        <f t="shared" si="89"/>
        <v>44199</v>
      </c>
      <c r="V511" s="11">
        <v>45020</v>
      </c>
      <c r="W511">
        <v>19065.214265440591</v>
      </c>
    </row>
    <row r="512" spans="2:23" x14ac:dyDescent="0.4">
      <c r="B512" s="5">
        <f t="shared" si="92"/>
        <v>44221</v>
      </c>
      <c r="C512">
        <f t="shared" si="90"/>
        <v>508</v>
      </c>
      <c r="D512">
        <f t="shared" si="81"/>
        <v>91440.810436917192</v>
      </c>
      <c r="E512">
        <f t="shared" si="82"/>
        <v>2066.8412658187008</v>
      </c>
      <c r="F512" s="11">
        <f t="shared" si="91"/>
        <v>44202</v>
      </c>
      <c r="G512">
        <f t="shared" si="83"/>
        <v>12037.534833670306</v>
      </c>
      <c r="H512">
        <f t="shared" si="84"/>
        <v>224.26045294457435</v>
      </c>
      <c r="I512" s="39">
        <f t="shared" si="87"/>
        <v>44144</v>
      </c>
      <c r="J512">
        <f t="shared" si="85"/>
        <v>33197.475935465009</v>
      </c>
      <c r="K512">
        <f t="shared" si="93"/>
        <v>684.93045197260653</v>
      </c>
      <c r="L512" s="11">
        <f t="shared" si="89"/>
        <v>44200</v>
      </c>
      <c r="V512" s="11">
        <v>45021</v>
      </c>
      <c r="W512">
        <v>18903.313270420767</v>
      </c>
    </row>
    <row r="513" spans="2:23" x14ac:dyDescent="0.4">
      <c r="B513" s="5">
        <f t="shared" si="92"/>
        <v>44222</v>
      </c>
      <c r="C513">
        <f t="shared" si="90"/>
        <v>509</v>
      </c>
      <c r="D513">
        <f t="shared" si="81"/>
        <v>93507.651702735893</v>
      </c>
      <c r="E513">
        <f t="shared" si="82"/>
        <v>2113.2370062674308</v>
      </c>
      <c r="F513" s="11">
        <f t="shared" si="91"/>
        <v>44203</v>
      </c>
      <c r="G513">
        <f t="shared" si="83"/>
        <v>12261.795286614881</v>
      </c>
      <c r="H513">
        <f t="shared" si="84"/>
        <v>228.42883321165573</v>
      </c>
      <c r="I513" s="39">
        <f t="shared" si="87"/>
        <v>44145</v>
      </c>
      <c r="J513">
        <f t="shared" si="85"/>
        <v>33882.406387437615</v>
      </c>
      <c r="K513">
        <f t="shared" si="93"/>
        <v>699.0063237082868</v>
      </c>
      <c r="L513" s="11">
        <f t="shared" si="89"/>
        <v>44201</v>
      </c>
      <c r="V513" s="11">
        <v>45022</v>
      </c>
      <c r="W513">
        <v>18740.925460673869</v>
      </c>
    </row>
    <row r="514" spans="2:23" x14ac:dyDescent="0.4">
      <c r="B514" s="5">
        <f t="shared" si="92"/>
        <v>44223</v>
      </c>
      <c r="C514">
        <f t="shared" si="90"/>
        <v>510</v>
      </c>
      <c r="D514">
        <f t="shared" si="81"/>
        <v>95620.888709003324</v>
      </c>
      <c r="E514">
        <f t="shared" ref="E514:E546" si="94">D515-D514</f>
        <v>2160.6595446872234</v>
      </c>
      <c r="F514" s="11">
        <f t="shared" si="91"/>
        <v>44204</v>
      </c>
      <c r="G514">
        <f t="shared" si="83"/>
        <v>12490.224119826536</v>
      </c>
      <c r="H514">
        <f t="shared" si="84"/>
        <v>232.67433059940959</v>
      </c>
      <c r="I514" s="39">
        <f t="shared" si="87"/>
        <v>44146</v>
      </c>
      <c r="J514">
        <f t="shared" si="85"/>
        <v>34581.412711145902</v>
      </c>
      <c r="K514">
        <f t="shared" si="93"/>
        <v>713.36914778279606</v>
      </c>
      <c r="L514" s="11">
        <f t="shared" si="89"/>
        <v>44202</v>
      </c>
      <c r="V514" s="11">
        <v>45023</v>
      </c>
      <c r="W514">
        <v>18578.102990753949</v>
      </c>
    </row>
    <row r="515" spans="2:23" x14ac:dyDescent="0.4">
      <c r="B515" s="5">
        <f t="shared" si="92"/>
        <v>44224</v>
      </c>
      <c r="C515">
        <f t="shared" si="90"/>
        <v>511</v>
      </c>
      <c r="D515">
        <f t="shared" si="81"/>
        <v>97781.548253690547</v>
      </c>
      <c r="E515">
        <f t="shared" si="94"/>
        <v>2209.1309348722425</v>
      </c>
      <c r="F515" s="11">
        <f t="shared" si="91"/>
        <v>44205</v>
      </c>
      <c r="G515">
        <f t="shared" si="83"/>
        <v>12722.898450425946</v>
      </c>
      <c r="H515">
        <f t="shared" si="84"/>
        <v>236.99835822003661</v>
      </c>
      <c r="I515" s="39">
        <f t="shared" si="87"/>
        <v>44147</v>
      </c>
      <c r="J515">
        <f t="shared" si="85"/>
        <v>35294.781858928698</v>
      </c>
      <c r="K515">
        <f t="shared" si="93"/>
        <v>728.02467743042507</v>
      </c>
      <c r="L515" s="11">
        <f t="shared" si="89"/>
        <v>44203</v>
      </c>
      <c r="V515" s="11">
        <v>45024</v>
      </c>
      <c r="W515">
        <v>18414.897320188582</v>
      </c>
    </row>
    <row r="516" spans="2:23" x14ac:dyDescent="0.4">
      <c r="B516" s="5">
        <f t="shared" si="92"/>
        <v>44225</v>
      </c>
      <c r="C516">
        <f t="shared" si="90"/>
        <v>512</v>
      </c>
      <c r="D516">
        <f t="shared" ref="D516:D579" si="95">$D$1/(($D$1-1)*EXP(-$E$1*$C516)+1)</f>
        <v>99990.67918856279</v>
      </c>
      <c r="E516">
        <f t="shared" si="94"/>
        <v>2258.6736735511804</v>
      </c>
      <c r="F516" s="11">
        <f t="shared" si="91"/>
        <v>44206</v>
      </c>
      <c r="G516">
        <f t="shared" si="83"/>
        <v>12959.896808645983</v>
      </c>
      <c r="H516">
        <f t="shared" si="84"/>
        <v>241.40235456839582</v>
      </c>
      <c r="I516" s="39">
        <f t="shared" si="87"/>
        <v>44148</v>
      </c>
      <c r="J516">
        <f t="shared" si="85"/>
        <v>36022.806536359123</v>
      </c>
      <c r="K516">
        <f t="shared" si="93"/>
        <v>742.9787772009804</v>
      </c>
      <c r="L516" s="11">
        <f t="shared" si="89"/>
        <v>44204</v>
      </c>
      <c r="V516" s="11">
        <v>45025</v>
      </c>
      <c r="W516">
        <v>18251.359190957621</v>
      </c>
    </row>
    <row r="517" spans="2:23" x14ac:dyDescent="0.4">
      <c r="B517" s="5">
        <f t="shared" si="92"/>
        <v>44226</v>
      </c>
      <c r="C517">
        <f t="shared" si="90"/>
        <v>513</v>
      </c>
      <c r="D517">
        <f t="shared" si="95"/>
        <v>102249.35286211397</v>
      </c>
      <c r="E517">
        <f t="shared" si="94"/>
        <v>2309.3107078560424</v>
      </c>
      <c r="F517" s="11">
        <f t="shared" si="91"/>
        <v>44207</v>
      </c>
      <c r="G517">
        <f t="shared" ref="G517:G580" si="96">$G$1/(($G$1-1)*EXP(-$H$1*$C517)+1)</f>
        <v>13201.299163214378</v>
      </c>
      <c r="H517">
        <f t="shared" ref="H517:H580" si="97">G518-G517</f>
        <v>245.88778395843838</v>
      </c>
      <c r="I517" s="39">
        <f t="shared" si="87"/>
        <v>44149</v>
      </c>
      <c r="J517">
        <f t="shared" ref="J517:J580" si="98">$J$1/(($J$1-1)*EXP(-$K$1*$C517)+1)</f>
        <v>36765.785313560104</v>
      </c>
      <c r="K517">
        <f t="shared" si="93"/>
        <v>758.2374249437562</v>
      </c>
      <c r="L517" s="11">
        <f t="shared" si="89"/>
        <v>44205</v>
      </c>
      <c r="V517" s="11">
        <v>45026</v>
      </c>
      <c r="W517">
        <v>18087.538606136106</v>
      </c>
    </row>
    <row r="518" spans="2:23" x14ac:dyDescent="0.4">
      <c r="B518" s="5">
        <f t="shared" si="92"/>
        <v>44227</v>
      </c>
      <c r="C518">
        <f t="shared" si="90"/>
        <v>514</v>
      </c>
      <c r="D518">
        <f t="shared" si="95"/>
        <v>104558.66356997001</v>
      </c>
      <c r="E518">
        <f t="shared" si="94"/>
        <v>2361.0654428460548</v>
      </c>
      <c r="F518" s="11">
        <f t="shared" si="91"/>
        <v>44208</v>
      </c>
      <c r="G518">
        <f t="shared" si="96"/>
        <v>13447.186947172817</v>
      </c>
      <c r="H518">
        <f t="shared" si="97"/>
        <v>250.45613696652981</v>
      </c>
      <c r="I518" s="39">
        <f t="shared" si="87"/>
        <v>44150</v>
      </c>
      <c r="J518">
        <f t="shared" si="98"/>
        <v>37524.02273850386</v>
      </c>
      <c r="K518">
        <f t="shared" si="93"/>
        <v>773.8067138198021</v>
      </c>
      <c r="L518" s="11">
        <f t="shared" si="89"/>
        <v>44206</v>
      </c>
      <c r="V518" s="11">
        <v>45027</v>
      </c>
      <c r="W518">
        <v>17923.484809901565</v>
      </c>
    </row>
    <row r="519" spans="2:23" x14ac:dyDescent="0.4">
      <c r="B519" s="5">
        <f t="shared" si="92"/>
        <v>44228</v>
      </c>
      <c r="C519">
        <f t="shared" si="90"/>
        <v>515</v>
      </c>
      <c r="D519">
        <f t="shared" si="95"/>
        <v>106919.72901281607</v>
      </c>
      <c r="E519">
        <f t="shared" si="94"/>
        <v>2413.9617490823148</v>
      </c>
      <c r="F519" s="11">
        <f t="shared" si="91"/>
        <v>44209</v>
      </c>
      <c r="G519">
        <f t="shared" si="96"/>
        <v>13697.643084139347</v>
      </c>
      <c r="H519">
        <f t="shared" si="97"/>
        <v>255.1089308818664</v>
      </c>
      <c r="I519" s="39">
        <f t="shared" si="87"/>
        <v>44151</v>
      </c>
      <c r="J519">
        <f t="shared" si="98"/>
        <v>38297.829452323662</v>
      </c>
      <c r="K519">
        <f t="shared" si="93"/>
        <v>789.69285434217454</v>
      </c>
      <c r="L519" s="11">
        <f t="shared" si="89"/>
        <v>44207</v>
      </c>
      <c r="V519" s="11">
        <v>45028</v>
      </c>
      <c r="W519">
        <v>17759.246268699877</v>
      </c>
    </row>
    <row r="520" spans="2:23" x14ac:dyDescent="0.4">
      <c r="B520" s="5">
        <f t="shared" si="92"/>
        <v>44229</v>
      </c>
      <c r="C520">
        <f t="shared" si="90"/>
        <v>516</v>
      </c>
      <c r="D520">
        <f t="shared" si="95"/>
        <v>109333.69076189838</v>
      </c>
      <c r="E520">
        <f t="shared" si="94"/>
        <v>2468.023970256414</v>
      </c>
      <c r="F520" s="11">
        <f t="shared" si="91"/>
        <v>44210</v>
      </c>
      <c r="G520">
        <f t="shared" si="96"/>
        <v>13952.752015021213</v>
      </c>
      <c r="H520">
        <f t="shared" si="97"/>
        <v>259.84771016337982</v>
      </c>
      <c r="I520" s="39">
        <f t="shared" ref="I520:I532" si="99">I521-1</f>
        <v>44152</v>
      </c>
      <c r="J520">
        <f t="shared" si="98"/>
        <v>39087.522306665836</v>
      </c>
      <c r="K520">
        <f t="shared" si="93"/>
        <v>805.90217644435324</v>
      </c>
      <c r="L520" s="11">
        <f t="shared" si="89"/>
        <v>44208</v>
      </c>
      <c r="V520" s="11">
        <v>45029</v>
      </c>
      <c r="W520">
        <v>17594.870653701946</v>
      </c>
    </row>
    <row r="521" spans="2:23" x14ac:dyDescent="0.4">
      <c r="B521" s="5">
        <f t="shared" si="92"/>
        <v>44230</v>
      </c>
      <c r="C521">
        <f t="shared" si="90"/>
        <v>517</v>
      </c>
      <c r="D521">
        <f t="shared" si="95"/>
        <v>111801.7147321548</v>
      </c>
      <c r="E521">
        <f t="shared" si="94"/>
        <v>2523.2769308585412</v>
      </c>
      <c r="F521" s="11">
        <f t="shared" si="91"/>
        <v>44211</v>
      </c>
      <c r="G521">
        <f t="shared" si="96"/>
        <v>14212.599725184593</v>
      </c>
      <c r="H521">
        <f t="shared" si="97"/>
        <v>264.67404690398143</v>
      </c>
      <c r="I521" s="39">
        <f t="shared" si="99"/>
        <v>44153</v>
      </c>
      <c r="J521">
        <f t="shared" si="98"/>
        <v>39893.42448311019</v>
      </c>
      <c r="K521">
        <f t="shared" si="93"/>
        <v>822.44113157727406</v>
      </c>
      <c r="L521" s="11">
        <f t="shared" si="89"/>
        <v>44209</v>
      </c>
      <c r="V521" s="11">
        <v>45030</v>
      </c>
      <c r="W521">
        <v>17430.404824464582</v>
      </c>
    </row>
    <row r="522" spans="2:23" x14ac:dyDescent="0.4">
      <c r="B522" s="5">
        <f t="shared" si="92"/>
        <v>44231</v>
      </c>
      <c r="C522">
        <f t="shared" si="90"/>
        <v>518</v>
      </c>
      <c r="D522">
        <f t="shared" si="95"/>
        <v>114324.99166301334</v>
      </c>
      <c r="E522">
        <f t="shared" si="94"/>
        <v>2579.7459438924998</v>
      </c>
      <c r="F522" s="11">
        <f t="shared" si="91"/>
        <v>44212</v>
      </c>
      <c r="G522">
        <f t="shared" si="96"/>
        <v>14477.273772088574</v>
      </c>
      <c r="H522">
        <f t="shared" si="97"/>
        <v>269.58954130160419</v>
      </c>
      <c r="I522" s="39">
        <f t="shared" si="99"/>
        <v>44154</v>
      </c>
      <c r="J522">
        <f t="shared" si="98"/>
        <v>40715.865614687464</v>
      </c>
      <c r="K522">
        <f t="shared" si="93"/>
        <v>839.31629483353026</v>
      </c>
      <c r="L522" s="11">
        <f t="shared" si="89"/>
        <v>44210</v>
      </c>
      <c r="V522" s="11">
        <v>45031</v>
      </c>
      <c r="W522">
        <v>17265.894813783467</v>
      </c>
    </row>
    <row r="523" spans="2:23" x14ac:dyDescent="0.4">
      <c r="B523" s="5">
        <f t="shared" si="92"/>
        <v>44232</v>
      </c>
      <c r="C523">
        <f t="shared" si="90"/>
        <v>519</v>
      </c>
      <c r="D523">
        <f t="shared" si="95"/>
        <v>116904.73760690584</v>
      </c>
      <c r="E523">
        <f t="shared" si="94"/>
        <v>2637.4568186207616</v>
      </c>
      <c r="F523" s="11">
        <f t="shared" si="91"/>
        <v>44213</v>
      </c>
      <c r="G523">
        <f t="shared" si="96"/>
        <v>14746.863313390179</v>
      </c>
      <c r="H523">
        <f t="shared" si="97"/>
        <v>274.59582213779504</v>
      </c>
      <c r="I523" s="39">
        <f t="shared" si="99"/>
        <v>44155</v>
      </c>
      <c r="J523">
        <f t="shared" si="98"/>
        <v>41555.181909520994</v>
      </c>
      <c r="K523">
        <f t="shared" si="93"/>
        <v>856.53436710116512</v>
      </c>
      <c r="L523" s="11">
        <f t="shared" si="89"/>
        <v>44211</v>
      </c>
      <c r="V523" s="11">
        <v>45032</v>
      </c>
      <c r="W523">
        <v>17101.385813783854</v>
      </c>
    </row>
    <row r="524" spans="2:23" x14ac:dyDescent="0.4">
      <c r="B524" s="5">
        <f t="shared" si="92"/>
        <v>44233</v>
      </c>
      <c r="C524">
        <f t="shared" si="90"/>
        <v>520</v>
      </c>
      <c r="D524">
        <f t="shared" si="95"/>
        <v>119542.1944255266</v>
      </c>
      <c r="E524">
        <f t="shared" si="94"/>
        <v>2696.4358683470928</v>
      </c>
      <c r="F524" s="11">
        <f t="shared" si="91"/>
        <v>44214</v>
      </c>
      <c r="G524">
        <f t="shared" si="96"/>
        <v>15021.459135527974</v>
      </c>
      <c r="H524">
        <f t="shared" si="97"/>
        <v>279.69454726299591</v>
      </c>
      <c r="I524" s="39">
        <f t="shared" si="99"/>
        <v>44156</v>
      </c>
      <c r="J524">
        <f t="shared" si="98"/>
        <v>42411.716276622159</v>
      </c>
      <c r="K524">
        <f t="shared" si="93"/>
        <v>874.10217724440008</v>
      </c>
      <c r="L524" s="11">
        <f t="shared" si="89"/>
        <v>44212</v>
      </c>
      <c r="V524" s="11">
        <v>45033</v>
      </c>
      <c r="W524">
        <v>16936.922163159586</v>
      </c>
    </row>
    <row r="525" spans="2:23" x14ac:dyDescent="0.4">
      <c r="B525" s="5">
        <f t="shared" si="92"/>
        <v>44234</v>
      </c>
      <c r="C525">
        <f t="shared" si="90"/>
        <v>521</v>
      </c>
      <c r="D525">
        <f t="shared" si="95"/>
        <v>122238.63029387369</v>
      </c>
      <c r="E525">
        <f t="shared" si="94"/>
        <v>2756.7099182189704</v>
      </c>
      <c r="F525" s="11">
        <f t="shared" si="91"/>
        <v>44215</v>
      </c>
      <c r="G525">
        <f t="shared" si="96"/>
        <v>15301.153682790969</v>
      </c>
      <c r="H525">
        <f t="shared" si="97"/>
        <v>284.88740408955164</v>
      </c>
      <c r="I525" s="39">
        <f t="shared" si="99"/>
        <v>44157</v>
      </c>
      <c r="J525">
        <f t="shared" si="98"/>
        <v>43285.818453866559</v>
      </c>
      <c r="K525">
        <f t="shared" si="93"/>
        <v>892.026684313234</v>
      </c>
      <c r="L525" s="11">
        <f t="shared" ref="L525:L588" si="100">L524+1</f>
        <v>44213</v>
      </c>
      <c r="V525" s="11">
        <v>45034</v>
      </c>
      <c r="W525">
        <v>16772.547335583717</v>
      </c>
    </row>
    <row r="526" spans="2:23" x14ac:dyDescent="0.4">
      <c r="B526" s="5">
        <f t="shared" si="92"/>
        <v>44235</v>
      </c>
      <c r="C526">
        <f t="shared" si="90"/>
        <v>522</v>
      </c>
      <c r="D526">
        <f t="shared" si="95"/>
        <v>124995.34021209266</v>
      </c>
      <c r="E526">
        <f t="shared" si="94"/>
        <v>2818.3063130567607</v>
      </c>
      <c r="F526" s="11">
        <f t="shared" si="91"/>
        <v>44216</v>
      </c>
      <c r="G526">
        <f t="shared" si="96"/>
        <v>15586.041086880521</v>
      </c>
      <c r="H526">
        <f t="shared" si="97"/>
        <v>290.17611009174107</v>
      </c>
      <c r="I526" s="39">
        <f t="shared" si="99"/>
        <v>44158</v>
      </c>
      <c r="J526">
        <f t="shared" si="98"/>
        <v>44177.845138179793</v>
      </c>
      <c r="K526">
        <f t="shared" si="93"/>
        <v>910.31497978044354</v>
      </c>
      <c r="L526" s="11">
        <f t="shared" si="100"/>
        <v>44214</v>
      </c>
      <c r="V526" s="11">
        <v>45035</v>
      </c>
      <c r="W526">
        <v>16608.303929248825</v>
      </c>
    </row>
    <row r="527" spans="2:23" x14ac:dyDescent="0.4">
      <c r="B527" s="5">
        <f t="shared" si="92"/>
        <v>44236</v>
      </c>
      <c r="C527">
        <f t="shared" si="90"/>
        <v>523</v>
      </c>
      <c r="D527">
        <f t="shared" si="95"/>
        <v>127813.64652514942</v>
      </c>
      <c r="E527">
        <f t="shared" si="94"/>
        <v>2881.252925190347</v>
      </c>
      <c r="F527" s="11">
        <f t="shared" si="91"/>
        <v>44217</v>
      </c>
      <c r="G527">
        <f t="shared" si="96"/>
        <v>15876.217196972262</v>
      </c>
      <c r="H527">
        <f t="shared" si="97"/>
        <v>295.56241331367346</v>
      </c>
      <c r="I527" s="39">
        <f t="shared" si="99"/>
        <v>44159</v>
      </c>
      <c r="J527">
        <f t="shared" si="98"/>
        <v>45088.160117960237</v>
      </c>
      <c r="K527">
        <f t="shared" si="93"/>
        <v>928.97428980689438</v>
      </c>
      <c r="L527" s="11">
        <f t="shared" si="100"/>
        <v>44215</v>
      </c>
      <c r="V527" s="11">
        <v>45036</v>
      </c>
      <c r="W527">
        <v>16444.233657557517</v>
      </c>
    </row>
    <row r="528" spans="2:23" x14ac:dyDescent="0.4">
      <c r="B528" s="5">
        <f t="shared" si="92"/>
        <v>44237</v>
      </c>
      <c r="C528">
        <f t="shared" si="90"/>
        <v>524</v>
      </c>
      <c r="D528">
        <f t="shared" si="95"/>
        <v>130694.89945033977</v>
      </c>
      <c r="E528">
        <f t="shared" si="94"/>
        <v>2945.5781623112707</v>
      </c>
      <c r="F528" s="50">
        <f t="shared" si="91"/>
        <v>44218</v>
      </c>
      <c r="G528" s="7">
        <f t="shared" si="96"/>
        <v>16171.779610285936</v>
      </c>
      <c r="H528" s="7">
        <f t="shared" si="97"/>
        <v>301.04809288416072</v>
      </c>
      <c r="I528" s="39">
        <f t="shared" si="99"/>
        <v>44160</v>
      </c>
      <c r="J528">
        <f t="shared" si="98"/>
        <v>46017.134407767131</v>
      </c>
      <c r="K528">
        <f t="shared" si="93"/>
        <v>948.01197753436281</v>
      </c>
      <c r="L528" s="11">
        <f t="shared" si="100"/>
        <v>44216</v>
      </c>
      <c r="V528" s="11">
        <v>45037</v>
      </c>
      <c r="W528">
        <v>16280.377340861596</v>
      </c>
    </row>
    <row r="529" spans="2:23" x14ac:dyDescent="0.4">
      <c r="B529" s="5">
        <f t="shared" si="92"/>
        <v>44238</v>
      </c>
      <c r="C529">
        <f t="shared" si="90"/>
        <v>525</v>
      </c>
      <c r="D529">
        <f t="shared" si="95"/>
        <v>133640.47761265104</v>
      </c>
      <c r="E529">
        <f t="shared" si="94"/>
        <v>3011.3109753180761</v>
      </c>
      <c r="F529" s="11">
        <f t="shared" si="91"/>
        <v>44219</v>
      </c>
      <c r="G529">
        <f t="shared" si="96"/>
        <v>16472.827703170096</v>
      </c>
      <c r="H529">
        <f t="shared" si="97"/>
        <v>306.63495953943129</v>
      </c>
      <c r="I529" s="39">
        <f t="shared" si="99"/>
        <v>44161</v>
      </c>
      <c r="J529">
        <f t="shared" si="98"/>
        <v>46965.146385301494</v>
      </c>
      <c r="K529">
        <f t="shared" si="93"/>
        <v>967.43554540579498</v>
      </c>
      <c r="L529" s="11">
        <f t="shared" si="100"/>
        <v>44217</v>
      </c>
      <c r="V529" s="11">
        <v>45038</v>
      </c>
      <c r="W529">
        <v>16116.774899334647</v>
      </c>
    </row>
    <row r="530" spans="2:23" x14ac:dyDescent="0.4">
      <c r="B530" s="5">
        <f t="shared" si="92"/>
        <v>44239</v>
      </c>
      <c r="C530">
        <f t="shared" si="90"/>
        <v>526</v>
      </c>
      <c r="D530">
        <f t="shared" si="95"/>
        <v>136651.78858796912</v>
      </c>
      <c r="E530">
        <f t="shared" si="94"/>
        <v>3078.4808661639108</v>
      </c>
      <c r="F530" s="11">
        <f t="shared" si="91"/>
        <v>44220</v>
      </c>
      <c r="G530">
        <f t="shared" si="96"/>
        <v>16779.462662709528</v>
      </c>
      <c r="H530">
        <f t="shared" si="97"/>
        <v>312.3248561536966</v>
      </c>
      <c r="I530" s="39">
        <f t="shared" si="99"/>
        <v>44162</v>
      </c>
      <c r="J530">
        <f t="shared" si="98"/>
        <v>47932.581930707289</v>
      </c>
      <c r="K530">
        <f t="shared" si="93"/>
        <v>987.25263751305465</v>
      </c>
      <c r="L530" s="11">
        <f t="shared" si="100"/>
        <v>44218</v>
      </c>
      <c r="V530" s="11">
        <v>45039</v>
      </c>
      <c r="W530">
        <v>15953.465346852317</v>
      </c>
    </row>
    <row r="531" spans="2:23" x14ac:dyDescent="0.4">
      <c r="B531" s="5">
        <f t="shared" si="92"/>
        <v>44240</v>
      </c>
      <c r="C531">
        <f t="shared" si="90"/>
        <v>527</v>
      </c>
      <c r="D531">
        <f t="shared" si="95"/>
        <v>139730.26945413303</v>
      </c>
      <c r="E531">
        <f t="shared" si="94"/>
        <v>3147.1178956819058</v>
      </c>
      <c r="F531" s="11">
        <f t="shared" si="91"/>
        <v>44221</v>
      </c>
      <c r="G531">
        <f t="shared" si="96"/>
        <v>17091.787518863224</v>
      </c>
      <c r="H531">
        <f t="shared" si="97"/>
        <v>318.11965827691529</v>
      </c>
      <c r="I531" s="39">
        <f t="shared" si="99"/>
        <v>44163</v>
      </c>
      <c r="J531" s="26">
        <f t="shared" si="98"/>
        <v>48919.834568220343</v>
      </c>
      <c r="K531" s="26">
        <f t="shared" si="93"/>
        <v>1007.4710419719195</v>
      </c>
      <c r="L531" s="27">
        <f t="shared" si="100"/>
        <v>44219</v>
      </c>
      <c r="V531" s="11">
        <v>45040</v>
      </c>
      <c r="W531">
        <v>15790.486785924062</v>
      </c>
    </row>
    <row r="532" spans="2:23" x14ac:dyDescent="0.4">
      <c r="B532" s="5">
        <f t="shared" si="92"/>
        <v>44241</v>
      </c>
      <c r="C532">
        <f t="shared" si="90"/>
        <v>528</v>
      </c>
      <c r="D532">
        <f t="shared" si="95"/>
        <v>142877.38734981493</v>
      </c>
      <c r="E532">
        <f t="shared" si="94"/>
        <v>3217.2526913975016</v>
      </c>
      <c r="F532" s="11">
        <f t="shared" si="91"/>
        <v>44222</v>
      </c>
      <c r="G532">
        <f t="shared" si="96"/>
        <v>17409.90717714014</v>
      </c>
      <c r="H532">
        <f t="shared" si="97"/>
        <v>324.0212746807083</v>
      </c>
      <c r="I532" s="39">
        <f t="shared" si="99"/>
        <v>44164</v>
      </c>
      <c r="J532">
        <f t="shared" si="98"/>
        <v>49927.305610192263</v>
      </c>
      <c r="K532">
        <f t="shared" si="93"/>
        <v>1028.0986933229942</v>
      </c>
      <c r="L532" s="11">
        <f t="shared" si="100"/>
        <v>44220</v>
      </c>
      <c r="V532" s="11">
        <v>45041</v>
      </c>
      <c r="W532">
        <v>15627.876403609291</v>
      </c>
    </row>
    <row r="533" spans="2:23" x14ac:dyDescent="0.4">
      <c r="B533" s="5">
        <f t="shared" si="92"/>
        <v>44242</v>
      </c>
      <c r="C533">
        <f t="shared" si="90"/>
        <v>529</v>
      </c>
      <c r="D533">
        <f t="shared" si="95"/>
        <v>146094.64004121243</v>
      </c>
      <c r="E533">
        <f t="shared" si="94"/>
        <v>3288.916455301689</v>
      </c>
      <c r="F533" s="11">
        <f t="shared" si="91"/>
        <v>44223</v>
      </c>
      <c r="G533">
        <f t="shared" si="96"/>
        <v>17733.928451820848</v>
      </c>
      <c r="H533">
        <f t="shared" si="97"/>
        <v>330.03164791187373</v>
      </c>
      <c r="I533" s="39">
        <f>I534-1</f>
        <v>44165</v>
      </c>
      <c r="J533">
        <f t="shared" si="98"/>
        <v>50955.404303515257</v>
      </c>
      <c r="K533">
        <f t="shared" si="93"/>
        <v>1049.1436749602435</v>
      </c>
      <c r="L533" s="11">
        <f t="shared" si="100"/>
        <v>44221</v>
      </c>
      <c r="V533" s="11">
        <v>45042</v>
      </c>
      <c r="W533">
        <v>15465.670468443073</v>
      </c>
    </row>
    <row r="534" spans="2:23" x14ac:dyDescent="0.4">
      <c r="B534" s="5">
        <f t="shared" si="92"/>
        <v>44243</v>
      </c>
      <c r="C534">
        <f t="shared" si="90"/>
        <v>530</v>
      </c>
      <c r="D534">
        <f t="shared" si="95"/>
        <v>149383.55649651412</v>
      </c>
      <c r="E534">
        <f t="shared" si="94"/>
        <v>3362.1409715934715</v>
      </c>
      <c r="F534" s="11">
        <f t="shared" si="91"/>
        <v>44224</v>
      </c>
      <c r="G534" s="12">
        <f t="shared" si="96"/>
        <v>18063.960099732722</v>
      </c>
      <c r="H534" s="12">
        <f t="shared" si="97"/>
        <v>336.15275485410166</v>
      </c>
      <c r="I534" s="40">
        <v>44166</v>
      </c>
      <c r="J534">
        <f t="shared" si="98"/>
        <v>52004.547978475501</v>
      </c>
      <c r="K534">
        <f t="shared" si="93"/>
        <v>1070.6142215849977</v>
      </c>
      <c r="L534" s="11">
        <f t="shared" si="100"/>
        <v>44222</v>
      </c>
      <c r="N534" s="8">
        <v>44166</v>
      </c>
      <c r="V534" s="11">
        <v>45043</v>
      </c>
      <c r="W534">
        <v>15303.904328240082</v>
      </c>
    </row>
    <row r="535" spans="2:23" x14ac:dyDescent="0.4">
      <c r="B535" s="5">
        <f t="shared" si="92"/>
        <v>44244</v>
      </c>
      <c r="C535">
        <f t="shared" si="90"/>
        <v>531</v>
      </c>
      <c r="D535">
        <f t="shared" si="95"/>
        <v>152745.6974681076</v>
      </c>
      <c r="E535">
        <f t="shared" si="94"/>
        <v>3436.958614364703</v>
      </c>
      <c r="F535" s="11">
        <f t="shared" si="91"/>
        <v>44225</v>
      </c>
      <c r="G535">
        <f t="shared" si="96"/>
        <v>18400.112854586823</v>
      </c>
      <c r="H535">
        <f t="shared" si="97"/>
        <v>342.38660729719777</v>
      </c>
      <c r="I535" s="39">
        <f t="shared" ref="I535:I550" si="101">I534+1</f>
        <v>44167</v>
      </c>
      <c r="J535">
        <f t="shared" si="98"/>
        <v>53075.162200060498</v>
      </c>
      <c r="K535">
        <f t="shared" si="93"/>
        <v>1092.5187216856139</v>
      </c>
      <c r="L535" s="11">
        <f t="shared" si="100"/>
        <v>44223</v>
      </c>
      <c r="V535" s="11">
        <v>45044</v>
      </c>
      <c r="W535">
        <v>15142.612408910878</v>
      </c>
    </row>
    <row r="536" spans="2:23" x14ac:dyDescent="0.4">
      <c r="B536" s="5">
        <f t="shared" si="92"/>
        <v>44245</v>
      </c>
      <c r="C536">
        <f t="shared" si="90"/>
        <v>532</v>
      </c>
      <c r="D536">
        <f t="shared" si="95"/>
        <v>156182.6560824723</v>
      </c>
      <c r="E536">
        <f t="shared" si="94"/>
        <v>3513.402355234779</v>
      </c>
      <c r="F536" s="11">
        <f t="shared" si="91"/>
        <v>44226</v>
      </c>
      <c r="G536">
        <f t="shared" si="96"/>
        <v>18742.499461884021</v>
      </c>
      <c r="H536">
        <f t="shared" si="97"/>
        <v>348.73525251466344</v>
      </c>
      <c r="I536" s="39">
        <f t="shared" si="101"/>
        <v>44168</v>
      </c>
      <c r="J536">
        <f t="shared" si="98"/>
        <v>54167.680921746112</v>
      </c>
      <c r="K536">
        <f t="shared" si="93"/>
        <v>1114.8657200424932</v>
      </c>
      <c r="L536" s="11">
        <f t="shared" si="100"/>
        <v>44224</v>
      </c>
      <c r="V536" s="11">
        <v>45045</v>
      </c>
      <c r="W536">
        <v>14981.828214099631</v>
      </c>
    </row>
    <row r="537" spans="2:23" x14ac:dyDescent="0.4">
      <c r="B537" s="5">
        <f t="shared" si="92"/>
        <v>44246</v>
      </c>
      <c r="C537">
        <f t="shared" si="90"/>
        <v>533</v>
      </c>
      <c r="D537">
        <f t="shared" si="95"/>
        <v>159696.05843770708</v>
      </c>
      <c r="E537">
        <f t="shared" si="94"/>
        <v>3591.5057709060493</v>
      </c>
      <c r="F537" s="11">
        <f t="shared" si="91"/>
        <v>44227</v>
      </c>
      <c r="G537">
        <f t="shared" si="96"/>
        <v>19091.234714398684</v>
      </c>
      <c r="H537">
        <f t="shared" si="97"/>
        <v>355.20077384899196</v>
      </c>
      <c r="I537" s="39">
        <f t="shared" si="101"/>
        <v>44169</v>
      </c>
      <c r="J537">
        <f t="shared" si="98"/>
        <v>55282.546641788605</v>
      </c>
      <c r="K537">
        <f t="shared" si="93"/>
        <v>1137.6639202581064</v>
      </c>
      <c r="L537" s="11">
        <f t="shared" si="100"/>
        <v>44225</v>
      </c>
      <c r="V537" s="11">
        <v>45046</v>
      </c>
      <c r="W537">
        <v>14821.584325714037</v>
      </c>
    </row>
    <row r="538" spans="2:23" x14ac:dyDescent="0.4">
      <c r="B538" s="5">
        <f t="shared" si="92"/>
        <v>44247</v>
      </c>
      <c r="C538">
        <f t="shared" si="90"/>
        <v>534</v>
      </c>
      <c r="D538">
        <f t="shared" si="95"/>
        <v>163287.56420861313</v>
      </c>
      <c r="E538">
        <f t="shared" si="94"/>
        <v>3671.3030506480427</v>
      </c>
      <c r="F538" s="11">
        <f t="shared" si="91"/>
        <v>44228</v>
      </c>
      <c r="G538">
        <f t="shared" si="96"/>
        <v>19446.435488247676</v>
      </c>
      <c r="H538">
        <f t="shared" si="97"/>
        <v>361.78529130564857</v>
      </c>
      <c r="I538" s="39">
        <f t="shared" si="101"/>
        <v>44170</v>
      </c>
      <c r="J538">
        <f t="shared" si="98"/>
        <v>56420.210562046712</v>
      </c>
      <c r="K538">
        <f t="shared" si="93"/>
        <v>1160.9221873107817</v>
      </c>
      <c r="L538" s="11">
        <f t="shared" si="100"/>
        <v>44226</v>
      </c>
      <c r="V538" s="11">
        <v>45047</v>
      </c>
      <c r="W538">
        <v>14661.912405304611</v>
      </c>
    </row>
    <row r="539" spans="2:23" x14ac:dyDescent="0.4">
      <c r="B539" s="5">
        <f t="shared" si="92"/>
        <v>44248</v>
      </c>
      <c r="C539">
        <f t="shared" si="90"/>
        <v>535</v>
      </c>
      <c r="D539">
        <f t="shared" si="95"/>
        <v>166958.86725926117</v>
      </c>
      <c r="E539">
        <f t="shared" si="94"/>
        <v>3752.8290036791004</v>
      </c>
      <c r="F539" s="11">
        <f t="shared" si="91"/>
        <v>44229</v>
      </c>
      <c r="G539">
        <f t="shared" si="96"/>
        <v>19808.220779553325</v>
      </c>
      <c r="H539">
        <f t="shared" si="97"/>
        <v>368.49096215450845</v>
      </c>
      <c r="I539" s="39">
        <f t="shared" si="101"/>
        <v>44171</v>
      </c>
      <c r="J539">
        <f t="shared" si="98"/>
        <v>57581.132749357494</v>
      </c>
      <c r="K539">
        <f t="shared" si="93"/>
        <v>1184.6495501325044</v>
      </c>
      <c r="L539" s="11">
        <f t="shared" si="100"/>
        <v>44227</v>
      </c>
      <c r="V539" s="11">
        <v>45048</v>
      </c>
      <c r="W539">
        <v>14502.843196206726</v>
      </c>
    </row>
    <row r="540" spans="2:23" x14ac:dyDescent="0.4">
      <c r="B540" s="5">
        <f t="shared" si="92"/>
        <v>44249</v>
      </c>
      <c r="C540">
        <f t="shared" si="90"/>
        <v>536</v>
      </c>
      <c r="D540">
        <f t="shared" si="95"/>
        <v>170711.69626294027</v>
      </c>
      <c r="E540">
        <f t="shared" si="94"/>
        <v>3836.1190664517926</v>
      </c>
      <c r="F540" s="11">
        <f t="shared" si="91"/>
        <v>44230</v>
      </c>
      <c r="G540">
        <f t="shared" si="96"/>
        <v>20176.711741707833</v>
      </c>
      <c r="H540">
        <f t="shared" si="97"/>
        <v>375.31998153978202</v>
      </c>
      <c r="I540" s="39">
        <f t="shared" si="101"/>
        <v>44172</v>
      </c>
      <c r="J540">
        <f t="shared" si="98"/>
        <v>58765.782299489998</v>
      </c>
      <c r="K540">
        <f t="shared" si="93"/>
        <v>1208.8552042094016</v>
      </c>
      <c r="L540" s="11">
        <f t="shared" si="100"/>
        <v>44228</v>
      </c>
      <c r="V540" s="11">
        <v>45049</v>
      </c>
      <c r="W540">
        <v>14344.406526508741</v>
      </c>
    </row>
    <row r="541" spans="2:23" x14ac:dyDescent="0.4">
      <c r="B541" s="5">
        <f t="shared" si="92"/>
        <v>44250</v>
      </c>
      <c r="C541">
        <f t="shared" si="90"/>
        <v>537</v>
      </c>
      <c r="D541">
        <f t="shared" si="95"/>
        <v>174547.81532939206</v>
      </c>
      <c r="E541">
        <f t="shared" si="94"/>
        <v>3921.2093098118494</v>
      </c>
      <c r="F541" s="11">
        <f t="shared" si="91"/>
        <v>44231</v>
      </c>
      <c r="G541">
        <f t="shared" si="96"/>
        <v>20552.031723247615</v>
      </c>
      <c r="H541">
        <f t="shared" si="97"/>
        <v>382.27458309859139</v>
      </c>
      <c r="I541" s="39">
        <f t="shared" si="101"/>
        <v>44173</v>
      </c>
      <c r="J541">
        <f t="shared" si="98"/>
        <v>59974.6375036994</v>
      </c>
      <c r="K541">
        <f t="shared" si="93"/>
        <v>1233.5485142052712</v>
      </c>
      <c r="L541" s="11">
        <f t="shared" si="100"/>
        <v>44229</v>
      </c>
      <c r="V541" s="11">
        <v>45050</v>
      </c>
      <c r="W541">
        <v>14186.631312749349</v>
      </c>
    </row>
    <row r="542" spans="2:23" x14ac:dyDescent="0.4">
      <c r="B542" s="5">
        <f t="shared" si="92"/>
        <v>44251</v>
      </c>
      <c r="C542">
        <f t="shared" si="90"/>
        <v>538</v>
      </c>
      <c r="D542">
        <f t="shared" si="95"/>
        <v>178469.02463920391</v>
      </c>
      <c r="E542">
        <f t="shared" si="94"/>
        <v>4008.1364460308396</v>
      </c>
      <c r="F542" s="11">
        <f t="shared" si="91"/>
        <v>44232</v>
      </c>
      <c r="G542">
        <f t="shared" si="96"/>
        <v>20934.306306346207</v>
      </c>
      <c r="H542">
        <f t="shared" si="97"/>
        <v>389.3570395870629</v>
      </c>
      <c r="I542" s="39">
        <f t="shared" si="101"/>
        <v>44174</v>
      </c>
      <c r="J542">
        <f t="shared" si="98"/>
        <v>61208.186017904671</v>
      </c>
      <c r="K542">
        <f t="shared" si="93"/>
        <v>1258.7390166049663</v>
      </c>
      <c r="L542" s="11">
        <f t="shared" si="100"/>
        <v>44230</v>
      </c>
      <c r="V542" s="11">
        <v>45051</v>
      </c>
      <c r="W542">
        <v>14029.545564318076</v>
      </c>
    </row>
    <row r="543" spans="2:23" x14ac:dyDescent="0.4">
      <c r="B543" s="5">
        <f t="shared" si="92"/>
        <v>44252</v>
      </c>
      <c r="C543">
        <f t="shared" si="90"/>
        <v>539</v>
      </c>
      <c r="D543">
        <f t="shared" si="95"/>
        <v>182477.16108523475</v>
      </c>
      <c r="E543">
        <f t="shared" si="94"/>
        <v>4096.9378356899542</v>
      </c>
      <c r="F543" s="11">
        <f t="shared" si="91"/>
        <v>44233</v>
      </c>
      <c r="G543">
        <f t="shared" si="96"/>
        <v>21323.66334593327</v>
      </c>
      <c r="H543">
        <f t="shared" si="97"/>
        <v>396.56966351538722</v>
      </c>
      <c r="I543" s="39">
        <f t="shared" si="101"/>
        <v>44175</v>
      </c>
      <c r="J543">
        <f t="shared" si="98"/>
        <v>62466.925034509637</v>
      </c>
      <c r="K543">
        <f t="shared" si="93"/>
        <v>1284.4364223806188</v>
      </c>
      <c r="L543" s="11">
        <f t="shared" si="100"/>
        <v>44231</v>
      </c>
      <c r="V543" s="11">
        <v>45052</v>
      </c>
      <c r="W543">
        <v>13873.176388568245</v>
      </c>
    </row>
    <row r="544" spans="2:23" x14ac:dyDescent="0.4">
      <c r="B544" s="5">
        <f t="shared" si="92"/>
        <v>44253</v>
      </c>
      <c r="C544">
        <f t="shared" si="90"/>
        <v>540</v>
      </c>
      <c r="D544">
        <f t="shared" si="95"/>
        <v>186574.09892092471</v>
      </c>
      <c r="E544">
        <f t="shared" si="94"/>
        <v>4187.6514943988586</v>
      </c>
      <c r="F544" s="50">
        <f t="shared" si="91"/>
        <v>44234</v>
      </c>
      <c r="G544" s="7">
        <f t="shared" si="96"/>
        <v>21720.233009448657</v>
      </c>
      <c r="H544" s="7">
        <f t="shared" si="97"/>
        <v>403.91480779073754</v>
      </c>
      <c r="I544" s="39">
        <f t="shared" si="101"/>
        <v>44176</v>
      </c>
      <c r="J544">
        <f t="shared" si="98"/>
        <v>63751.361456890256</v>
      </c>
      <c r="K544">
        <f t="shared" si="93"/>
        <v>1310.6506196763003</v>
      </c>
      <c r="L544" s="11">
        <f t="shared" si="100"/>
        <v>44232</v>
      </c>
      <c r="V544" s="11">
        <v>45053</v>
      </c>
      <c r="W544">
        <v>13717.549996593036</v>
      </c>
    </row>
    <row r="545" spans="2:23" x14ac:dyDescent="0.4">
      <c r="B545" s="5">
        <f t="shared" si="92"/>
        <v>44254</v>
      </c>
      <c r="C545">
        <f t="shared" ref="C545:C608" si="102">C544+1</f>
        <v>541</v>
      </c>
      <c r="D545">
        <f t="shared" si="95"/>
        <v>190761.75041532356</v>
      </c>
      <c r="E545">
        <f t="shared" si="94"/>
        <v>4280.3160993441998</v>
      </c>
      <c r="F545" s="11">
        <f t="shared" si="91"/>
        <v>44235</v>
      </c>
      <c r="G545">
        <f t="shared" si="96"/>
        <v>22124.147817239394</v>
      </c>
      <c r="H545">
        <f t="shared" si="97"/>
        <v>411.39486636923175</v>
      </c>
      <c r="I545" s="39">
        <f t="shared" si="101"/>
        <v>44177</v>
      </c>
      <c r="J545">
        <f t="shared" si="98"/>
        <v>65062.012076566556</v>
      </c>
      <c r="K545">
        <f t="shared" si="93"/>
        <v>1337.3916765118556</v>
      </c>
      <c r="L545" s="11">
        <f t="shared" si="100"/>
        <v>44233</v>
      </c>
      <c r="V545" s="11">
        <v>45054</v>
      </c>
      <c r="W545">
        <v>13562.691709582694</v>
      </c>
    </row>
    <row r="546" spans="2:23" x14ac:dyDescent="0.4">
      <c r="B546" s="5">
        <f t="shared" si="92"/>
        <v>44255</v>
      </c>
      <c r="C546">
        <f t="shared" si="102"/>
        <v>542</v>
      </c>
      <c r="D546">
        <f t="shared" si="95"/>
        <v>195042.06651466776</v>
      </c>
      <c r="E546">
        <f t="shared" si="94"/>
        <v>4374.970995633339</v>
      </c>
      <c r="F546" s="11">
        <f t="shared" si="91"/>
        <v>44236</v>
      </c>
      <c r="G546">
        <f t="shared" si="96"/>
        <v>22535.542683608626</v>
      </c>
      <c r="H546">
        <f t="shared" si="97"/>
        <v>419.01227491549071</v>
      </c>
      <c r="I546" s="39">
        <f t="shared" si="101"/>
        <v>44178</v>
      </c>
      <c r="J546">
        <f t="shared" si="98"/>
        <v>66399.403753078412</v>
      </c>
      <c r="K546">
        <f t="shared" si="93"/>
        <v>1364.6698435050785</v>
      </c>
      <c r="L546" s="11">
        <f t="shared" si="100"/>
        <v>44234</v>
      </c>
      <c r="V546" s="11">
        <v>45055</v>
      </c>
      <c r="W546">
        <v>13408.625965871848</v>
      </c>
    </row>
    <row r="547" spans="2:23" x14ac:dyDescent="0.4">
      <c r="B547" s="5">
        <f t="shared" si="92"/>
        <v>44256</v>
      </c>
      <c r="C547">
        <f t="shared" si="102"/>
        <v>543</v>
      </c>
      <c r="D547">
        <f t="shared" si="95"/>
        <v>199417.0375103011</v>
      </c>
      <c r="E547">
        <f t="shared" ref="E547:E601" si="103">D548-D547</f>
        <v>4471.6562024374725</v>
      </c>
      <c r="F547" s="11">
        <f t="shared" si="91"/>
        <v>44237</v>
      </c>
      <c r="G547">
        <f t="shared" si="96"/>
        <v>22954.554958524117</v>
      </c>
      <c r="H547">
        <f t="shared" si="97"/>
        <v>426.7695114713315</v>
      </c>
      <c r="I547" s="39">
        <f t="shared" si="101"/>
        <v>44179</v>
      </c>
      <c r="J547">
        <f t="shared" si="98"/>
        <v>67764.07359658349</v>
      </c>
      <c r="K547">
        <f t="shared" si="93"/>
        <v>1392.4955566100107</v>
      </c>
      <c r="L547" s="11">
        <f t="shared" si="100"/>
        <v>44235</v>
      </c>
      <c r="V547" s="11">
        <v>45056</v>
      </c>
      <c r="W547">
        <v>13255.376328469254</v>
      </c>
    </row>
    <row r="548" spans="2:23" x14ac:dyDescent="0.4">
      <c r="B548" s="5">
        <f t="shared" si="92"/>
        <v>44257</v>
      </c>
      <c r="C548">
        <f t="shared" si="102"/>
        <v>544</v>
      </c>
      <c r="D548">
        <f t="shared" si="95"/>
        <v>203888.69371273858</v>
      </c>
      <c r="E548">
        <f t="shared" si="103"/>
        <v>4570.4124188919959</v>
      </c>
      <c r="F548" s="11">
        <f t="shared" si="91"/>
        <v>44238</v>
      </c>
      <c r="G548">
        <f t="shared" si="96"/>
        <v>23381.324469995448</v>
      </c>
      <c r="H548">
        <f t="shared" si="97"/>
        <v>434.66909713230052</v>
      </c>
      <c r="I548" s="39">
        <f t="shared" si="101"/>
        <v>44180</v>
      </c>
      <c r="J548">
        <f t="shared" si="98"/>
        <v>69156.569153193501</v>
      </c>
      <c r="K548">
        <f t="shared" si="93"/>
        <v>1420.8794398715545</v>
      </c>
      <c r="L548" s="11">
        <f t="shared" si="100"/>
        <v>44236</v>
      </c>
      <c r="V548" s="11">
        <v>45057</v>
      </c>
      <c r="W548">
        <v>13102.965493193828</v>
      </c>
    </row>
    <row r="549" spans="2:23" x14ac:dyDescent="0.4">
      <c r="B549" s="5">
        <f t="shared" si="92"/>
        <v>44258</v>
      </c>
      <c r="C549">
        <f t="shared" si="102"/>
        <v>545</v>
      </c>
      <c r="D549">
        <f t="shared" si="95"/>
        <v>208459.10613163057</v>
      </c>
      <c r="E549">
        <f t="shared" si="103"/>
        <v>4671.281029759848</v>
      </c>
      <c r="F549" s="11">
        <f t="shared" si="91"/>
        <v>44239</v>
      </c>
      <c r="G549">
        <f t="shared" si="96"/>
        <v>23815.993567127749</v>
      </c>
      <c r="H549">
        <f t="shared" si="97"/>
        <v>442.71359673350889</v>
      </c>
      <c r="I549" s="39">
        <f t="shared" si="101"/>
        <v>44181</v>
      </c>
      <c r="J549">
        <f t="shared" si="98"/>
        <v>70577.448593065055</v>
      </c>
      <c r="K549">
        <f t="shared" si="93"/>
        <v>1449.832308193887</v>
      </c>
      <c r="L549" s="11">
        <f t="shared" si="100"/>
        <v>44237</v>
      </c>
      <c r="V549" s="11">
        <v>45058</v>
      </c>
      <c r="W549">
        <v>12951.415297291242</v>
      </c>
    </row>
    <row r="550" spans="2:23" x14ac:dyDescent="0.4">
      <c r="B550" s="5">
        <f t="shared" si="92"/>
        <v>44259</v>
      </c>
      <c r="C550">
        <f t="shared" si="102"/>
        <v>546</v>
      </c>
      <c r="D550">
        <f t="shared" si="95"/>
        <v>213130.38716139042</v>
      </c>
      <c r="E550">
        <f t="shared" si="103"/>
        <v>4774.3041108124889</v>
      </c>
      <c r="F550" s="11">
        <f t="shared" si="91"/>
        <v>44240</v>
      </c>
      <c r="G550">
        <f t="shared" si="96"/>
        <v>24258.707163861258</v>
      </c>
      <c r="H550">
        <f t="shared" si="97"/>
        <v>450.90561954297664</v>
      </c>
      <c r="I550" s="39">
        <f t="shared" si="101"/>
        <v>44182</v>
      </c>
      <c r="J550">
        <f t="shared" si="98"/>
        <v>72027.280901258942</v>
      </c>
      <c r="K550">
        <f t="shared" si="93"/>
        <v>1479.3651701229828</v>
      </c>
      <c r="L550" s="11">
        <f t="shared" si="100"/>
        <v>44238</v>
      </c>
      <c r="V550" s="11">
        <v>45059</v>
      </c>
      <c r="W550">
        <v>12800.746728569269</v>
      </c>
    </row>
    <row r="551" spans="2:23" x14ac:dyDescent="0.4">
      <c r="B551" s="5">
        <f t="shared" si="92"/>
        <v>44260</v>
      </c>
      <c r="C551">
        <f t="shared" si="102"/>
        <v>547</v>
      </c>
      <c r="D551">
        <f t="shared" si="95"/>
        <v>217904.69127220291</v>
      </c>
      <c r="E551">
        <f t="shared" si="103"/>
        <v>4879.5244339323835</v>
      </c>
      <c r="F551" s="11">
        <f t="shared" si="91"/>
        <v>44241</v>
      </c>
      <c r="G551">
        <f t="shared" si="96"/>
        <v>24709.612783404235</v>
      </c>
      <c r="H551">
        <f t="shared" si="97"/>
        <v>459.24781996398451</v>
      </c>
      <c r="I551" s="39">
        <f t="shared" ref="I551:I614" si="104">I550+1</f>
        <v>44183</v>
      </c>
      <c r="J551">
        <f t="shared" si="98"/>
        <v>73506.646071381925</v>
      </c>
      <c r="K551">
        <f t="shared" si="93"/>
        <v>1509.4892306388647</v>
      </c>
      <c r="L551" s="11">
        <f t="shared" si="100"/>
        <v>44239</v>
      </c>
      <c r="V551" s="11">
        <v>45060</v>
      </c>
      <c r="W551">
        <v>12650.979934947565</v>
      </c>
    </row>
    <row r="552" spans="2:23" x14ac:dyDescent="0.4">
      <c r="B552" s="5">
        <f t="shared" si="92"/>
        <v>44261</v>
      </c>
      <c r="C552">
        <f t="shared" si="102"/>
        <v>548</v>
      </c>
      <c r="D552">
        <f t="shared" si="95"/>
        <v>222784.21570613529</v>
      </c>
      <c r="E552">
        <f t="shared" si="103"/>
        <v>4986.9854718910647</v>
      </c>
      <c r="F552" s="11">
        <f t="shared" si="91"/>
        <v>44242</v>
      </c>
      <c r="G552">
        <f t="shared" si="96"/>
        <v>25168.860603368219</v>
      </c>
      <c r="H552">
        <f t="shared" si="97"/>
        <v>467.74289824615698</v>
      </c>
      <c r="I552" s="39">
        <f t="shared" si="104"/>
        <v>44184</v>
      </c>
      <c r="J552">
        <f t="shared" si="98"/>
        <v>75016.13530202079</v>
      </c>
      <c r="K552">
        <f t="shared" si="93"/>
        <v>1540.2158939605724</v>
      </c>
      <c r="L552" s="11">
        <f t="shared" si="100"/>
        <v>44240</v>
      </c>
      <c r="V552" s="11">
        <v>45061</v>
      </c>
      <c r="W552">
        <v>12502.134234492667</v>
      </c>
    </row>
    <row r="553" spans="2:23" x14ac:dyDescent="0.4">
      <c r="B553" s="5">
        <f t="shared" si="92"/>
        <v>44262</v>
      </c>
      <c r="C553">
        <f t="shared" si="102"/>
        <v>549</v>
      </c>
      <c r="D553">
        <f t="shared" si="95"/>
        <v>227771.20117802636</v>
      </c>
      <c r="E553">
        <f t="shared" si="103"/>
        <v>5096.7314028029796</v>
      </c>
      <c r="F553" s="11">
        <f t="shared" si="91"/>
        <v>44243</v>
      </c>
      <c r="G553">
        <f t="shared" si="96"/>
        <v>25636.603501614376</v>
      </c>
      <c r="H553">
        <f t="shared" si="97"/>
        <v>476.39360120433776</v>
      </c>
      <c r="I553" s="39">
        <f t="shared" si="104"/>
        <v>44185</v>
      </c>
      <c r="J553">
        <f t="shared" si="98"/>
        <v>76556.351195981362</v>
      </c>
      <c r="K553">
        <f t="shared" si="93"/>
        <v>1571.5567663579714</v>
      </c>
      <c r="L553" s="11">
        <f t="shared" si="100"/>
        <v>44241</v>
      </c>
      <c r="V553" s="11">
        <v>45062</v>
      </c>
      <c r="W553">
        <v>12354.228125828318</v>
      </c>
    </row>
    <row r="554" spans="2:23" x14ac:dyDescent="0.4">
      <c r="B554" s="5">
        <f t="shared" si="92"/>
        <v>44263</v>
      </c>
      <c r="C554">
        <f t="shared" si="102"/>
        <v>550</v>
      </c>
      <c r="D554">
        <f t="shared" si="95"/>
        <v>232867.93258082934</v>
      </c>
      <c r="E554">
        <f t="shared" si="103"/>
        <v>5208.8071142080298</v>
      </c>
      <c r="F554" s="11">
        <f t="shared" si="91"/>
        <v>44244</v>
      </c>
      <c r="G554">
        <f t="shared" si="96"/>
        <v>26112.997102818714</v>
      </c>
      <c r="H554">
        <f t="shared" si="97"/>
        <v>485.20272294647293</v>
      </c>
      <c r="I554" s="39">
        <f t="shared" si="104"/>
        <v>44186</v>
      </c>
      <c r="J554">
        <f t="shared" si="98"/>
        <v>78127.907962339334</v>
      </c>
      <c r="K554">
        <f t="shared" si="93"/>
        <v>1603.5236589709966</v>
      </c>
      <c r="L554" s="11">
        <f t="shared" si="100"/>
        <v>44242</v>
      </c>
      <c r="V554" s="11">
        <v>45063</v>
      </c>
      <c r="W554">
        <v>12207.27929891739</v>
      </c>
    </row>
    <row r="555" spans="2:23" x14ac:dyDescent="0.4">
      <c r="B555" s="5">
        <f t="shared" si="92"/>
        <v>44264</v>
      </c>
      <c r="C555">
        <f t="shared" si="102"/>
        <v>551</v>
      </c>
      <c r="D555">
        <f t="shared" si="95"/>
        <v>238076.73969503737</v>
      </c>
      <c r="E555">
        <f t="shared" si="103"/>
        <v>5323.2582067826297</v>
      </c>
      <c r="F555" s="11">
        <f t="shared" si="91"/>
        <v>44245</v>
      </c>
      <c r="G555">
        <f t="shared" si="96"/>
        <v>26598.199825765187</v>
      </c>
      <c r="H555">
        <f t="shared" si="97"/>
        <v>494.17310560951955</v>
      </c>
      <c r="I555" s="39">
        <f t="shared" si="104"/>
        <v>44187</v>
      </c>
      <c r="J555">
        <f t="shared" si="98"/>
        <v>79731.43162131033</v>
      </c>
      <c r="K555">
        <f t="shared" si="93"/>
        <v>1636.1285906342819</v>
      </c>
      <c r="L555" s="11">
        <f t="shared" si="100"/>
        <v>44243</v>
      </c>
      <c r="V555" s="11">
        <v>45064</v>
      </c>
      <c r="W555">
        <v>12061.304646244273</v>
      </c>
    </row>
    <row r="556" spans="2:23" x14ac:dyDescent="0.4">
      <c r="B556" s="5">
        <f t="shared" si="92"/>
        <v>44265</v>
      </c>
      <c r="C556">
        <f t="shared" si="102"/>
        <v>552</v>
      </c>
      <c r="D556">
        <f t="shared" si="95"/>
        <v>243399.99790182</v>
      </c>
      <c r="E556">
        <f t="shared" si="103"/>
        <v>5440.1309976260818</v>
      </c>
      <c r="F556" s="50">
        <f t="shared" si="91"/>
        <v>44246</v>
      </c>
      <c r="G556" s="7">
        <f t="shared" si="96"/>
        <v>27092.372931374706</v>
      </c>
      <c r="H556" s="7">
        <f t="shared" si="97"/>
        <v>503.30764010443818</v>
      </c>
      <c r="I556" s="39">
        <f t="shared" si="104"/>
        <v>44188</v>
      </c>
      <c r="J556">
        <f t="shared" si="98"/>
        <v>81367.560211944612</v>
      </c>
      <c r="K556">
        <f t="shared" si="93"/>
        <v>1669.3837907048874</v>
      </c>
      <c r="L556" s="11">
        <f t="shared" si="100"/>
        <v>44244</v>
      </c>
      <c r="V556" s="11">
        <v>45065</v>
      </c>
      <c r="W556">
        <v>11916.320274246857</v>
      </c>
    </row>
    <row r="557" spans="2:23" x14ac:dyDescent="0.4">
      <c r="B557" s="5">
        <f t="shared" si="92"/>
        <v>44266</v>
      </c>
      <c r="C557">
        <f t="shared" si="102"/>
        <v>553</v>
      </c>
      <c r="D557">
        <f t="shared" si="95"/>
        <v>248840.12889944608</v>
      </c>
      <c r="E557">
        <f t="shared" si="103"/>
        <v>5559.472523124452</v>
      </c>
      <c r="F557" s="11">
        <f t="shared" si="91"/>
        <v>44247</v>
      </c>
      <c r="G557">
        <f t="shared" si="96"/>
        <v>27595.680571479144</v>
      </c>
      <c r="H557">
        <f t="shared" si="97"/>
        <v>512.60926686866515</v>
      </c>
      <c r="I557" s="39">
        <f t="shared" si="104"/>
        <v>44189</v>
      </c>
      <c r="J557">
        <f t="shared" si="98"/>
        <v>83036.944002649499</v>
      </c>
      <c r="K557">
        <f t="shared" si="93"/>
        <v>1703.3017018912797</v>
      </c>
      <c r="L557" s="11">
        <f t="shared" si="100"/>
        <v>44245</v>
      </c>
      <c r="V557" s="11">
        <v>45066</v>
      </c>
      <c r="W557">
        <v>11772.341515139677</v>
      </c>
    </row>
    <row r="558" spans="2:23" x14ac:dyDescent="0.4">
      <c r="B558" s="5">
        <f t="shared" si="92"/>
        <v>44267</v>
      </c>
      <c r="C558">
        <f t="shared" si="102"/>
        <v>554</v>
      </c>
      <c r="D558">
        <f t="shared" si="95"/>
        <v>254399.60142257053</v>
      </c>
      <c r="E558">
        <f t="shared" si="103"/>
        <v>5681.3305413336202</v>
      </c>
      <c r="F558" s="11">
        <f t="shared" si="91"/>
        <v>44248</v>
      </c>
      <c r="G558">
        <f t="shared" si="96"/>
        <v>28108.28983834781</v>
      </c>
      <c r="H558">
        <f t="shared" si="97"/>
        <v>522.08097662762884</v>
      </c>
      <c r="I558" s="39">
        <f t="shared" si="104"/>
        <v>44190</v>
      </c>
      <c r="J558">
        <f t="shared" si="98"/>
        <v>84740.245704540779</v>
      </c>
      <c r="K558">
        <f t="shared" si="93"/>
        <v>1737.8949830816564</v>
      </c>
      <c r="L558" s="11">
        <f t="shared" si="100"/>
        <v>44246</v>
      </c>
      <c r="V558" s="11">
        <v>45067</v>
      </c>
      <c r="W558">
        <v>11629.382938954048</v>
      </c>
    </row>
    <row r="559" spans="2:23" x14ac:dyDescent="0.4">
      <c r="B559" s="5">
        <f t="shared" si="92"/>
        <v>44268</v>
      </c>
      <c r="C559">
        <f t="shared" si="102"/>
        <v>555</v>
      </c>
      <c r="D559">
        <f t="shared" si="95"/>
        <v>260080.93196390415</v>
      </c>
      <c r="E559">
        <f t="shared" si="103"/>
        <v>5805.7535338818852</v>
      </c>
      <c r="F559" s="11">
        <f t="shared" si="91"/>
        <v>44249</v>
      </c>
      <c r="G559">
        <f t="shared" si="96"/>
        <v>28630.370814975438</v>
      </c>
      <c r="H559">
        <f t="shared" si="97"/>
        <v>531.72581116409128</v>
      </c>
      <c r="I559" s="39">
        <f t="shared" si="104"/>
        <v>44191</v>
      </c>
      <c r="J559">
        <f t="shared" si="98"/>
        <v>86478.140687622436</v>
      </c>
      <c r="K559">
        <f t="shared" si="93"/>
        <v>1773.1765121689969</v>
      </c>
      <c r="L559" s="11">
        <f t="shared" si="100"/>
        <v>44247</v>
      </c>
      <c r="V559" s="11">
        <v>45068</v>
      </c>
      <c r="W559">
        <v>11487.458365858532</v>
      </c>
    </row>
    <row r="560" spans="2:23" x14ac:dyDescent="0.4">
      <c r="B560" s="5">
        <f t="shared" si="92"/>
        <v>44269</v>
      </c>
      <c r="C560">
        <f t="shared" si="102"/>
        <v>556</v>
      </c>
      <c r="D560">
        <f t="shared" si="95"/>
        <v>265886.68549778603</v>
      </c>
      <c r="E560">
        <f t="shared" si="103"/>
        <v>5932.790707333188</v>
      </c>
      <c r="F560" s="11">
        <f t="shared" si="91"/>
        <v>44250</v>
      </c>
      <c r="G560">
        <f t="shared" si="96"/>
        <v>29162.09662613953</v>
      </c>
      <c r="H560">
        <f t="shared" si="97"/>
        <v>541.54686409638089</v>
      </c>
      <c r="I560" s="39">
        <f t="shared" si="104"/>
        <v>44192</v>
      </c>
      <c r="J560">
        <f t="shared" si="98"/>
        <v>88251.317199791432</v>
      </c>
      <c r="K560">
        <f t="shared" si="93"/>
        <v>1809.1593888716452</v>
      </c>
      <c r="L560" s="11">
        <f t="shared" si="100"/>
        <v>44248</v>
      </c>
      <c r="V560" s="11">
        <v>45069</v>
      </c>
      <c r="W560">
        <v>11346.580878713168</v>
      </c>
    </row>
    <row r="561" spans="2:23" x14ac:dyDescent="0.4">
      <c r="B561" s="5">
        <f t="shared" si="92"/>
        <v>44270</v>
      </c>
      <c r="C561">
        <f t="shared" si="102"/>
        <v>557</v>
      </c>
      <c r="D561">
        <f t="shared" si="95"/>
        <v>271819.47620511922</v>
      </c>
      <c r="E561">
        <f t="shared" si="103"/>
        <v>6062.4919940062682</v>
      </c>
      <c r="F561" s="11">
        <f t="shared" si="91"/>
        <v>44251</v>
      </c>
      <c r="G561">
        <f t="shared" si="96"/>
        <v>29703.643490235911</v>
      </c>
      <c r="H561">
        <f t="shared" si="97"/>
        <v>551.54728166392306</v>
      </c>
      <c r="I561" s="39">
        <f t="shared" si="104"/>
        <v>44193</v>
      </c>
      <c r="J561">
        <f t="shared" si="98"/>
        <v>90060.476588663078</v>
      </c>
      <c r="K561">
        <f t="shared" si="93"/>
        <v>1845.856937544042</v>
      </c>
      <c r="L561" s="11">
        <f t="shared" si="100"/>
        <v>44249</v>
      </c>
      <c r="V561" s="11">
        <v>45070</v>
      </c>
      <c r="W561">
        <v>11206.762835828587</v>
      </c>
    </row>
    <row r="562" spans="2:23" x14ac:dyDescent="0.4">
      <c r="B562" s="5">
        <f t="shared" si="92"/>
        <v>44271</v>
      </c>
      <c r="C562">
        <f t="shared" si="102"/>
        <v>558</v>
      </c>
      <c r="D562">
        <f t="shared" si="95"/>
        <v>277881.96819912549</v>
      </c>
      <c r="E562">
        <f t="shared" si="103"/>
        <v>6194.9080521900323</v>
      </c>
      <c r="F562" s="11">
        <f t="shared" si="91"/>
        <v>44252</v>
      </c>
      <c r="G562">
        <f t="shared" si="96"/>
        <v>30255.190771899834</v>
      </c>
      <c r="H562">
        <f t="shared" si="97"/>
        <v>561.73026352164743</v>
      </c>
      <c r="I562" s="39">
        <f t="shared" si="104"/>
        <v>44194</v>
      </c>
      <c r="J562">
        <f t="shared" si="98"/>
        <v>91906.33352620712</v>
      </c>
      <c r="K562">
        <f t="shared" si="93"/>
        <v>1883.2827099796414</v>
      </c>
      <c r="L562" s="11">
        <f t="shared" si="100"/>
        <v>44250</v>
      </c>
      <c r="V562" s="11">
        <v>45071</v>
      </c>
      <c r="W562">
        <v>11068.015883901156</v>
      </c>
    </row>
    <row r="563" spans="2:23" x14ac:dyDescent="0.4">
      <c r="B563" s="5">
        <f t="shared" si="92"/>
        <v>44272</v>
      </c>
      <c r="C563">
        <f t="shared" si="102"/>
        <v>559</v>
      </c>
      <c r="D563">
        <f t="shared" si="95"/>
        <v>284076.87625131552</v>
      </c>
      <c r="E563">
        <f t="shared" si="103"/>
        <v>6330.0902657489059</v>
      </c>
      <c r="F563" s="11">
        <f t="shared" si="91"/>
        <v>44253</v>
      </c>
      <c r="G563">
        <f t="shared" si="96"/>
        <v>30816.921035421481</v>
      </c>
      <c r="H563">
        <f t="shared" si="97"/>
        <v>572.09906354173654</v>
      </c>
      <c r="I563" s="39">
        <f t="shared" si="104"/>
        <v>44195</v>
      </c>
      <c r="J563">
        <f t="shared" si="98"/>
        <v>93789.616236186761</v>
      </c>
      <c r="K563">
        <f t="shared" si="93"/>
        <v>1921.4504881988541</v>
      </c>
      <c r="L563" s="11">
        <f t="shared" si="100"/>
        <v>44251</v>
      </c>
      <c r="V563" s="11">
        <v>45072</v>
      </c>
      <c r="W563">
        <v>10930.350971147418</v>
      </c>
    </row>
    <row r="564" spans="2:23" x14ac:dyDescent="0.4">
      <c r="B564" s="5">
        <f t="shared" si="92"/>
        <v>44273</v>
      </c>
      <c r="C564">
        <f t="shared" si="102"/>
        <v>560</v>
      </c>
      <c r="D564">
        <f t="shared" si="95"/>
        <v>290406.96651706443</v>
      </c>
      <c r="E564">
        <f t="shared" si="103"/>
        <v>6468.0907430525986</v>
      </c>
      <c r="F564" s="11">
        <f t="shared" ref="F564:F627" si="105">F563+1</f>
        <v>44254</v>
      </c>
      <c r="G564">
        <f t="shared" si="96"/>
        <v>31389.020098963218</v>
      </c>
      <c r="H564">
        <f t="shared" si="97"/>
        <v>582.65699062426938</v>
      </c>
      <c r="I564" s="39">
        <f t="shared" si="104"/>
        <v>44196</v>
      </c>
      <c r="J564">
        <f t="shared" si="98"/>
        <v>95711.066724385615</v>
      </c>
      <c r="K564">
        <f t="shared" si="93"/>
        <v>1960.3742872215516</v>
      </c>
      <c r="L564" s="11">
        <f t="shared" si="100"/>
        <v>44252</v>
      </c>
      <c r="V564" s="11">
        <v>45073</v>
      </c>
      <c r="W564">
        <v>10793.778360557742</v>
      </c>
    </row>
    <row r="565" spans="2:23" x14ac:dyDescent="0.4">
      <c r="B565" s="5">
        <f t="shared" si="92"/>
        <v>44274</v>
      </c>
      <c r="C565">
        <f t="shared" si="102"/>
        <v>561</v>
      </c>
      <c r="D565">
        <f t="shared" si="95"/>
        <v>296875.05726011703</v>
      </c>
      <c r="E565">
        <f t="shared" si="103"/>
        <v>6608.9623152252752</v>
      </c>
      <c r="F565" s="11">
        <f t="shared" si="105"/>
        <v>44255</v>
      </c>
      <c r="G565">
        <f t="shared" si="96"/>
        <v>31971.677089587487</v>
      </c>
      <c r="H565">
        <f t="shared" si="97"/>
        <v>593.40740951463886</v>
      </c>
      <c r="I565" s="39">
        <f t="shared" si="104"/>
        <v>44197</v>
      </c>
      <c r="J565">
        <f t="shared" si="98"/>
        <v>97671.441011607167</v>
      </c>
      <c r="K565">
        <f t="shared" si="93"/>
        <v>2000.0683578206081</v>
      </c>
      <c r="L565" s="11">
        <f t="shared" si="100"/>
        <v>44253</v>
      </c>
      <c r="V565" s="11">
        <v>45074</v>
      </c>
      <c r="W565">
        <v>10658.307643281296</v>
      </c>
    </row>
    <row r="566" spans="2:23" x14ac:dyDescent="0.4">
      <c r="B566" s="5">
        <f t="shared" si="92"/>
        <v>44275</v>
      </c>
      <c r="C566">
        <f t="shared" si="102"/>
        <v>562</v>
      </c>
      <c r="D566">
        <f t="shared" si="95"/>
        <v>303484.0195753423</v>
      </c>
      <c r="E566">
        <f t="shared" si="103"/>
        <v>6752.7585336433258</v>
      </c>
      <c r="F566" s="50">
        <f t="shared" si="105"/>
        <v>44256</v>
      </c>
      <c r="G566" s="7">
        <f t="shared" si="96"/>
        <v>32565.084499102126</v>
      </c>
      <c r="H566" s="7">
        <f t="shared" si="97"/>
        <v>604.3537416291183</v>
      </c>
      <c r="I566" s="39">
        <f t="shared" si="104"/>
        <v>44198</v>
      </c>
      <c r="J566">
        <f t="shared" si="98"/>
        <v>99671.509369427775</v>
      </c>
      <c r="K566">
        <f t="shared" si="93"/>
        <v>2040.5471892531787</v>
      </c>
      <c r="L566" s="11">
        <f t="shared" si="100"/>
        <v>44254</v>
      </c>
      <c r="V566" s="11">
        <v>45075</v>
      </c>
      <c r="W566">
        <v>10523.947752129287</v>
      </c>
    </row>
    <row r="567" spans="2:23" x14ac:dyDescent="0.4">
      <c r="B567" s="5">
        <f t="shared" si="92"/>
        <v>44276</v>
      </c>
      <c r="C567">
        <f t="shared" si="102"/>
        <v>563</v>
      </c>
      <c r="D567">
        <f t="shared" si="95"/>
        <v>310236.77810898563</v>
      </c>
      <c r="E567">
        <f t="shared" si="103"/>
        <v>6899.5336666747462</v>
      </c>
      <c r="F567" s="11">
        <f t="shared" si="105"/>
        <v>44257</v>
      </c>
      <c r="G567">
        <f t="shared" si="96"/>
        <v>33169.438240731244</v>
      </c>
      <c r="H567">
        <f t="shared" si="97"/>
        <v>615.49946588862076</v>
      </c>
      <c r="I567" s="39">
        <f t="shared" si="104"/>
        <v>44199</v>
      </c>
      <c r="J567">
        <f t="shared" si="98"/>
        <v>101712.05655868095</v>
      </c>
      <c r="K567">
        <f t="shared" si="93"/>
        <v>2081.8255119663809</v>
      </c>
      <c r="L567" s="11">
        <f t="shared" si="100"/>
        <v>44255</v>
      </c>
      <c r="V567" s="11">
        <v>45076</v>
      </c>
      <c r="W567">
        <v>10390.706975163892</v>
      </c>
    </row>
    <row r="568" spans="2:23" x14ac:dyDescent="0.4">
      <c r="B568" s="5">
        <f t="shared" ref="B568:B631" si="106">B567+1</f>
        <v>44277</v>
      </c>
      <c r="C568">
        <f t="shared" si="102"/>
        <v>564</v>
      </c>
      <c r="D568">
        <f t="shared" si="95"/>
        <v>317136.31177566038</v>
      </c>
      <c r="E568">
        <f t="shared" si="103"/>
        <v>7049.3426955875475</v>
      </c>
      <c r="F568" s="11">
        <f t="shared" si="105"/>
        <v>44258</v>
      </c>
      <c r="G568">
        <f t="shared" si="96"/>
        <v>33784.937706619865</v>
      </c>
      <c r="H568">
        <f t="shared" si="97"/>
        <v>626.84811955889745</v>
      </c>
      <c r="I568" s="39">
        <f t="shared" si="104"/>
        <v>44200</v>
      </c>
      <c r="J568">
        <f t="shared" si="98"/>
        <v>103793.88207064733</v>
      </c>
      <c r="K568">
        <f t="shared" si="93"/>
        <v>2123.9183002741338</v>
      </c>
      <c r="L568" s="11">
        <f t="shared" si="100"/>
        <v>44256</v>
      </c>
      <c r="V568" s="11">
        <v>45077</v>
      </c>
      <c r="W568">
        <v>10258.592969332822</v>
      </c>
    </row>
    <row r="569" spans="2:23" x14ac:dyDescent="0.4">
      <c r="B569" s="5">
        <f t="shared" si="106"/>
        <v>44278</v>
      </c>
      <c r="C569">
        <f t="shared" si="102"/>
        <v>565</v>
      </c>
      <c r="D569">
        <f t="shared" si="95"/>
        <v>324185.65447124792</v>
      </c>
      <c r="E569">
        <f t="shared" si="103"/>
        <v>7202.2413096125238</v>
      </c>
      <c r="F569" s="11">
        <f t="shared" si="105"/>
        <v>44259</v>
      </c>
      <c r="G569">
        <f t="shared" si="96"/>
        <v>34411.785826178762</v>
      </c>
      <c r="H569">
        <f t="shared" si="97"/>
        <v>638.40329909884895</v>
      </c>
      <c r="I569" s="39">
        <f t="shared" si="104"/>
        <v>44201</v>
      </c>
      <c r="J569">
        <f t="shared" si="98"/>
        <v>105917.80037092147</v>
      </c>
      <c r="K569">
        <f t="shared" si="93"/>
        <v>2166.8407750010374</v>
      </c>
      <c r="L569" s="11">
        <f t="shared" si="100"/>
        <v>44257</v>
      </c>
      <c r="V569" s="11">
        <v>45078</v>
      </c>
      <c r="W569">
        <v>10127.612774210051</v>
      </c>
    </row>
    <row r="570" spans="2:23" x14ac:dyDescent="0.4">
      <c r="B570" s="5">
        <f t="shared" si="106"/>
        <v>44279</v>
      </c>
      <c r="C570">
        <f t="shared" si="102"/>
        <v>566</v>
      </c>
      <c r="D570">
        <f t="shared" si="95"/>
        <v>331387.89578086045</v>
      </c>
      <c r="E570">
        <f t="shared" si="103"/>
        <v>7358.2859001000761</v>
      </c>
      <c r="F570" s="11">
        <f t="shared" si="105"/>
        <v>44260</v>
      </c>
      <c r="G570">
        <f t="shared" si="96"/>
        <v>35050.189125277611</v>
      </c>
      <c r="H570">
        <f t="shared" si="97"/>
        <v>650.16866101543565</v>
      </c>
      <c r="I570" s="39">
        <f t="shared" si="104"/>
        <v>44202</v>
      </c>
      <c r="J570">
        <f t="shared" si="98"/>
        <v>108084.64114592251</v>
      </c>
      <c r="K570">
        <f t="shared" ref="K570:K586" si="107">J571-J570</f>
        <v>2210.6084060910216</v>
      </c>
      <c r="L570" s="11">
        <f t="shared" si="100"/>
        <v>44258</v>
      </c>
      <c r="V570" s="11">
        <v>45079</v>
      </c>
      <c r="W570">
        <v>9997.772825723514</v>
      </c>
    </row>
    <row r="571" spans="2:23" x14ac:dyDescent="0.4">
      <c r="B571" s="5">
        <f t="shared" si="106"/>
        <v>44280</v>
      </c>
      <c r="C571">
        <f t="shared" si="102"/>
        <v>567</v>
      </c>
      <c r="D571">
        <f t="shared" si="95"/>
        <v>338746.18168096052</v>
      </c>
      <c r="E571">
        <f t="shared" si="103"/>
        <v>7517.5335537238279</v>
      </c>
      <c r="F571" s="11">
        <f t="shared" si="105"/>
        <v>44261</v>
      </c>
      <c r="G571">
        <f t="shared" si="96"/>
        <v>35700.357786293047</v>
      </c>
      <c r="H571">
        <f t="shared" si="97"/>
        <v>662.14792272647901</v>
      </c>
      <c r="I571" s="39">
        <f t="shared" si="104"/>
        <v>44203</v>
      </c>
      <c r="J571">
        <f t="shared" si="98"/>
        <v>110295.24955201353</v>
      </c>
      <c r="K571">
        <f t="shared" si="107"/>
        <v>2255.2369151724997</v>
      </c>
      <c r="L571" s="11">
        <f t="shared" si="100"/>
        <v>44259</v>
      </c>
      <c r="V571" s="11">
        <v>45080</v>
      </c>
      <c r="W571">
        <v>9869.078969928436</v>
      </c>
    </row>
    <row r="572" spans="2:23" x14ac:dyDescent="0.4">
      <c r="B572" s="5">
        <f t="shared" si="106"/>
        <v>44281</v>
      </c>
      <c r="C572">
        <f t="shared" si="102"/>
        <v>568</v>
      </c>
      <c r="D572">
        <f t="shared" si="95"/>
        <v>346263.71523468435</v>
      </c>
      <c r="E572">
        <f t="shared" si="103"/>
        <v>7680.04204470478</v>
      </c>
      <c r="F572" s="11">
        <f t="shared" si="105"/>
        <v>44262</v>
      </c>
      <c r="G572">
        <f t="shared" si="96"/>
        <v>36362.505709019526</v>
      </c>
      <c r="H572">
        <f t="shared" si="97"/>
        <v>674.34486342916352</v>
      </c>
      <c r="I572" s="39">
        <f t="shared" si="104"/>
        <v>44204</v>
      </c>
      <c r="J572">
        <f t="shared" si="98"/>
        <v>112550.48646718603</v>
      </c>
      <c r="K572">
        <f t="shared" si="107"/>
        <v>2300.7422780828929</v>
      </c>
      <c r="L572" s="11">
        <f t="shared" si="100"/>
        <v>44260</v>
      </c>
      <c r="V572" s="11">
        <v>45081</v>
      </c>
      <c r="W572">
        <v>9741.5364767769352</v>
      </c>
    </row>
    <row r="573" spans="2:23" x14ac:dyDescent="0.4">
      <c r="B573" s="5">
        <f t="shared" si="106"/>
        <v>44282</v>
      </c>
      <c r="C573">
        <f t="shared" si="102"/>
        <v>569</v>
      </c>
      <c r="D573">
        <f t="shared" si="95"/>
        <v>353943.75727938913</v>
      </c>
      <c r="E573">
        <f t="shared" si="103"/>
        <v>7845.8698259766097</v>
      </c>
      <c r="F573" s="11">
        <f t="shared" si="105"/>
        <v>44263</v>
      </c>
      <c r="G573">
        <f t="shared" si="96"/>
        <v>37036.850572448689</v>
      </c>
      <c r="H573">
        <f t="shared" si="97"/>
        <v>686.76332497611293</v>
      </c>
      <c r="I573" s="39">
        <f t="shared" si="104"/>
        <v>44205</v>
      </c>
      <c r="J573">
        <f t="shared" si="98"/>
        <v>114851.22874526892</v>
      </c>
      <c r="K573">
        <f t="shared" si="107"/>
        <v>2347.1407273410296</v>
      </c>
      <c r="L573" s="11">
        <f t="shared" si="100"/>
        <v>44261</v>
      </c>
      <c r="V573" s="11">
        <v>45082</v>
      </c>
      <c r="W573">
        <v>9615.1500539034605</v>
      </c>
    </row>
    <row r="574" spans="2:23" x14ac:dyDescent="0.4">
      <c r="B574" s="5">
        <f t="shared" si="106"/>
        <v>44283</v>
      </c>
      <c r="C574">
        <f t="shared" si="102"/>
        <v>570</v>
      </c>
      <c r="D574">
        <f t="shared" si="95"/>
        <v>361789.62710536574</v>
      </c>
      <c r="E574">
        <f t="shared" si="103"/>
        <v>8015.0760192771559</v>
      </c>
      <c r="F574" s="50">
        <f t="shared" si="105"/>
        <v>44264</v>
      </c>
      <c r="G574" s="7">
        <f t="shared" si="96"/>
        <v>37723.613897424802</v>
      </c>
      <c r="H574" s="7">
        <f t="shared" si="97"/>
        <v>699.40721275703982</v>
      </c>
      <c r="I574" s="39">
        <f t="shared" si="104"/>
        <v>44206</v>
      </c>
      <c r="J574">
        <f t="shared" si="98"/>
        <v>117198.36947260995</v>
      </c>
      <c r="K574">
        <f t="shared" si="107"/>
        <v>2394.4487545673037</v>
      </c>
      <c r="L574" s="11">
        <f t="shared" si="100"/>
        <v>44262</v>
      </c>
      <c r="V574" s="11">
        <v>45083</v>
      </c>
      <c r="W574">
        <v>9489.9238603385165</v>
      </c>
    </row>
    <row r="575" spans="2:23" x14ac:dyDescent="0.4">
      <c r="B575" s="5">
        <f t="shared" si="106"/>
        <v>44284</v>
      </c>
      <c r="C575">
        <f t="shared" si="102"/>
        <v>571</v>
      </c>
      <c r="D575">
        <f t="shared" si="95"/>
        <v>369804.7031246429</v>
      </c>
      <c r="E575">
        <f t="shared" si="103"/>
        <v>8187.7204040781944</v>
      </c>
      <c r="F575" s="11">
        <f t="shared" si="105"/>
        <v>44265</v>
      </c>
      <c r="G575">
        <f t="shared" si="96"/>
        <v>38423.021110181842</v>
      </c>
      <c r="H575">
        <f t="shared" si="97"/>
        <v>712.28049658783857</v>
      </c>
      <c r="I575" s="39">
        <f t="shared" si="104"/>
        <v>44207</v>
      </c>
      <c r="J575">
        <f t="shared" si="98"/>
        <v>119592.81822717725</v>
      </c>
      <c r="K575">
        <f t="shared" si="107"/>
        <v>2442.6831128449994</v>
      </c>
      <c r="L575" s="11">
        <f t="shared" si="100"/>
        <v>44263</v>
      </c>
      <c r="V575" s="11">
        <v>45084</v>
      </c>
      <c r="W575">
        <v>9365.8615202354267</v>
      </c>
    </row>
    <row r="576" spans="2:23" x14ac:dyDescent="0.4">
      <c r="B576" s="5">
        <f t="shared" si="106"/>
        <v>44285</v>
      </c>
      <c r="C576">
        <f t="shared" si="102"/>
        <v>572</v>
      </c>
      <c r="D576">
        <f t="shared" si="95"/>
        <v>377992.42352872109</v>
      </c>
      <c r="E576">
        <f t="shared" si="103"/>
        <v>8363.863405340293</v>
      </c>
      <c r="F576" s="11">
        <f t="shared" si="105"/>
        <v>44266</v>
      </c>
      <c r="G576">
        <f t="shared" si="96"/>
        <v>39135.301606769681</v>
      </c>
      <c r="H576">
        <f t="shared" si="97"/>
        <v>725.38721160426212</v>
      </c>
      <c r="I576" s="39">
        <f t="shared" si="104"/>
        <v>44208</v>
      </c>
      <c r="J576">
        <f t="shared" si="98"/>
        <v>122035.50134002225</v>
      </c>
      <c r="K576">
        <f t="shared" si="107"/>
        <v>2491.8608190182567</v>
      </c>
      <c r="L576" s="11">
        <f t="shared" si="100"/>
        <v>44264</v>
      </c>
      <c r="V576" s="11">
        <v>45085</v>
      </c>
      <c r="W576">
        <v>9242.9661365207285</v>
      </c>
    </row>
    <row r="577" spans="2:23" x14ac:dyDescent="0.4">
      <c r="B577" s="5">
        <f t="shared" si="106"/>
        <v>44286</v>
      </c>
      <c r="C577">
        <f t="shared" si="102"/>
        <v>573</v>
      </c>
      <c r="D577">
        <f t="shared" si="95"/>
        <v>386356.28693406138</v>
      </c>
      <c r="E577">
        <f t="shared" si="103"/>
        <v>8543.5660799967009</v>
      </c>
      <c r="F577" s="11">
        <f t="shared" si="105"/>
        <v>44267</v>
      </c>
      <c r="G577">
        <f t="shared" si="96"/>
        <v>39860.688818373943</v>
      </c>
      <c r="H577">
        <f t="shared" si="97"/>
        <v>738.73145916187059</v>
      </c>
      <c r="I577" s="39">
        <f t="shared" si="104"/>
        <v>44209</v>
      </c>
      <c r="J577">
        <f t="shared" si="98"/>
        <v>124527.36215904051</v>
      </c>
      <c r="K577">
        <f t="shared" si="107"/>
        <v>2541.9991559219343</v>
      </c>
      <c r="L577" s="11">
        <f t="shared" si="100"/>
        <v>44265</v>
      </c>
      <c r="V577" s="11">
        <v>45086</v>
      </c>
      <c r="W577">
        <v>9121.2403044998646</v>
      </c>
    </row>
    <row r="578" spans="2:23" x14ac:dyDescent="0.4">
      <c r="B578" s="5">
        <f t="shared" si="106"/>
        <v>44287</v>
      </c>
      <c r="C578">
        <f t="shared" si="102"/>
        <v>574</v>
      </c>
      <c r="D578">
        <f t="shared" si="95"/>
        <v>394899.85301405808</v>
      </c>
      <c r="E578">
        <f t="shared" si="103"/>
        <v>8726.8901021528873</v>
      </c>
      <c r="F578" s="11">
        <f t="shared" si="105"/>
        <v>44268</v>
      </c>
      <c r="G578">
        <f t="shared" si="96"/>
        <v>40599.420277535814</v>
      </c>
      <c r="H578">
        <f t="shared" si="97"/>
        <v>752.31740774216451</v>
      </c>
      <c r="I578" s="39">
        <f t="shared" si="104"/>
        <v>44210</v>
      </c>
      <c r="J578">
        <f t="shared" si="98"/>
        <v>127069.36131496244</v>
      </c>
      <c r="K578">
        <f t="shared" si="107"/>
        <v>2593.1156745362096</v>
      </c>
      <c r="L578" s="11">
        <f t="shared" si="100"/>
        <v>44266</v>
      </c>
      <c r="V578" s="11">
        <v>45087</v>
      </c>
      <c r="W578">
        <v>9000.6861253660172</v>
      </c>
    </row>
    <row r="579" spans="2:23" x14ac:dyDescent="0.4">
      <c r="B579" s="5">
        <f t="shared" si="106"/>
        <v>44288</v>
      </c>
      <c r="C579">
        <f t="shared" si="102"/>
        <v>575</v>
      </c>
      <c r="D579">
        <f t="shared" si="95"/>
        <v>403626.74311621097</v>
      </c>
      <c r="E579">
        <f t="shared" si="103"/>
        <v>8913.8977469014935</v>
      </c>
      <c r="F579" s="11">
        <f t="shared" si="105"/>
        <v>44269</v>
      </c>
      <c r="G579">
        <f t="shared" si="96"/>
        <v>41351.737685277978</v>
      </c>
      <c r="H579">
        <f t="shared" si="97"/>
        <v>766.14929386243602</v>
      </c>
      <c r="I579" s="39">
        <f t="shared" si="104"/>
        <v>44211</v>
      </c>
      <c r="J579">
        <f t="shared" si="98"/>
        <v>129662.47698949865</v>
      </c>
      <c r="K579">
        <f t="shared" si="107"/>
        <v>2645.2281960637192</v>
      </c>
      <c r="L579" s="11">
        <f t="shared" si="100"/>
        <v>44267</v>
      </c>
      <c r="V579" s="11">
        <v>45088</v>
      </c>
      <c r="W579">
        <v>8881.3052196521312</v>
      </c>
    </row>
    <row r="580" spans="2:23" x14ac:dyDescent="0.4">
      <c r="B580" s="5">
        <f t="shared" si="106"/>
        <v>44289</v>
      </c>
      <c r="C580">
        <f t="shared" si="102"/>
        <v>576</v>
      </c>
      <c r="D580">
        <f t="shared" ref="D580:D643" si="108">$D$1/(($D$1-1)*EXP(-$E$1*$C580)+1)</f>
        <v>412540.64086311247</v>
      </c>
      <c r="E580">
        <f t="shared" si="103"/>
        <v>9104.6518727394869</v>
      </c>
      <c r="F580" s="11">
        <f t="shared" si="105"/>
        <v>44270</v>
      </c>
      <c r="G580">
        <f t="shared" si="96"/>
        <v>42117.886979140414</v>
      </c>
      <c r="H580">
        <f t="shared" si="97"/>
        <v>780.23142299163737</v>
      </c>
      <c r="I580" s="39">
        <f t="shared" si="104"/>
        <v>44212</v>
      </c>
      <c r="J580">
        <f t="shared" si="98"/>
        <v>132307.70518556237</v>
      </c>
      <c r="K580">
        <f t="shared" si="107"/>
        <v>2698.3548139174527</v>
      </c>
      <c r="L580" s="11">
        <f t="shared" si="100"/>
        <v>44268</v>
      </c>
      <c r="V580" s="11">
        <v>45089</v>
      </c>
      <c r="W580">
        <v>8763.0987405711785</v>
      </c>
    </row>
    <row r="581" spans="2:23" x14ac:dyDescent="0.4">
      <c r="B581" s="5">
        <f t="shared" si="106"/>
        <v>44290</v>
      </c>
      <c r="C581">
        <f t="shared" si="102"/>
        <v>577</v>
      </c>
      <c r="D581">
        <f t="shared" si="108"/>
        <v>421645.29273585195</v>
      </c>
      <c r="E581">
        <f t="shared" si="103"/>
        <v>9299.2159024770954</v>
      </c>
      <c r="F581" s="50">
        <f t="shared" si="105"/>
        <v>44271</v>
      </c>
      <c r="G581" s="7">
        <f t="shared" ref="G581:G584" si="109">$G$1/(($G$1-1)*EXP(-$H$1*$C581)+1)</f>
        <v>42898.118402132051</v>
      </c>
      <c r="H581" s="7">
        <f t="shared" ref="H581:H644" si="110">G582-G581</f>
        <v>794.56817046992364</v>
      </c>
      <c r="I581" s="39">
        <f t="shared" si="104"/>
        <v>44213</v>
      </c>
      <c r="J581">
        <f t="shared" ref="J581:J644" si="111">$J$1/(($J$1-1)*EXP(-$K$1*$C581)+1)</f>
        <v>135006.05999947982</v>
      </c>
      <c r="K581">
        <f t="shared" si="107"/>
        <v>2752.5138956213486</v>
      </c>
      <c r="L581" s="11">
        <f t="shared" si="100"/>
        <v>44269</v>
      </c>
      <c r="V581" s="11">
        <v>45090</v>
      </c>
      <c r="W581">
        <v>8646.0673872679472</v>
      </c>
    </row>
    <row r="582" spans="2:23" x14ac:dyDescent="0.4">
      <c r="B582" s="5">
        <f t="shared" si="106"/>
        <v>44291</v>
      </c>
      <c r="C582">
        <f t="shared" si="102"/>
        <v>578</v>
      </c>
      <c r="D582">
        <f t="shared" si="108"/>
        <v>430944.50863832905</v>
      </c>
      <c r="E582">
        <f t="shared" si="103"/>
        <v>9497.6538026299095</v>
      </c>
      <c r="F582" s="11">
        <f t="shared" si="105"/>
        <v>44272</v>
      </c>
      <c r="G582">
        <f t="shared" si="109"/>
        <v>43692.686572601975</v>
      </c>
      <c r="H582">
        <f t="shared" si="110"/>
        <v>809.16398243343428</v>
      </c>
      <c r="I582" s="39">
        <f t="shared" si="104"/>
        <v>44214</v>
      </c>
      <c r="J582">
        <f t="shared" si="111"/>
        <v>137758.57389510117</v>
      </c>
      <c r="K582">
        <f t="shared" si="107"/>
        <v>2807.7240846089262</v>
      </c>
      <c r="L582" s="11">
        <f t="shared" si="100"/>
        <v>44270</v>
      </c>
      <c r="V582" s="11">
        <v>45091</v>
      </c>
      <c r="W582">
        <v>8530.211417933926</v>
      </c>
    </row>
    <row r="583" spans="2:23" x14ac:dyDescent="0.4">
      <c r="B583" s="5">
        <f t="shared" si="106"/>
        <v>44292</v>
      </c>
      <c r="C583">
        <f t="shared" si="102"/>
        <v>579</v>
      </c>
      <c r="D583">
        <f t="shared" si="108"/>
        <v>440442.16244095896</v>
      </c>
      <c r="E583">
        <f t="shared" si="103"/>
        <v>9700.0300611789571</v>
      </c>
      <c r="F583" s="11">
        <f t="shared" si="105"/>
        <v>44273</v>
      </c>
      <c r="G583">
        <f t="shared" si="109"/>
        <v>44501.850555035409</v>
      </c>
      <c r="H583">
        <f t="shared" si="110"/>
        <v>824.02337674156297</v>
      </c>
      <c r="I583" s="39">
        <f t="shared" si="104"/>
        <v>44215</v>
      </c>
      <c r="J583">
        <f t="shared" si="111"/>
        <v>140566.2979797101</v>
      </c>
      <c r="K583">
        <f t="shared" si="107"/>
        <v>2864.0043019197474</v>
      </c>
      <c r="L583" s="11">
        <f t="shared" si="100"/>
        <v>44271</v>
      </c>
      <c r="V583" s="11">
        <v>45092</v>
      </c>
      <c r="W583">
        <v>8415.530662830919</v>
      </c>
    </row>
    <row r="584" spans="2:23" x14ac:dyDescent="0.4">
      <c r="B584" s="5">
        <f t="shared" si="106"/>
        <v>44293</v>
      </c>
      <c r="C584">
        <f t="shared" si="102"/>
        <v>580</v>
      </c>
      <c r="D584">
        <f t="shared" si="108"/>
        <v>450142.19250213791</v>
      </c>
      <c r="E584">
        <f t="shared" si="103"/>
        <v>9906.4096636819886</v>
      </c>
      <c r="F584" s="11">
        <f t="shared" si="105"/>
        <v>44274</v>
      </c>
      <c r="G584">
        <f t="shared" si="109"/>
        <v>45325.873931776972</v>
      </c>
      <c r="H584">
        <f t="shared" si="110"/>
        <v>839.1509439086949</v>
      </c>
      <c r="I584" s="39">
        <f t="shared" si="104"/>
        <v>44216</v>
      </c>
      <c r="J584">
        <f t="shared" si="111"/>
        <v>143430.30228162985</v>
      </c>
      <c r="K584">
        <f t="shared" si="107"/>
        <v>2921.3737477822287</v>
      </c>
      <c r="L584" s="11">
        <f t="shared" si="100"/>
        <v>44272</v>
      </c>
      <c r="V584" s="11">
        <v>45093</v>
      </c>
      <c r="W584">
        <v>8302.0245371637866</v>
      </c>
    </row>
    <row r="585" spans="2:23" x14ac:dyDescent="0.4">
      <c r="B585" s="5">
        <f t="shared" si="106"/>
        <v>44294</v>
      </c>
      <c r="C585">
        <f t="shared" si="102"/>
        <v>581</v>
      </c>
      <c r="D585" s="6">
        <f t="shared" si="108"/>
        <v>460048.6021658199</v>
      </c>
      <c r="E585" s="6">
        <f t="shared" si="103"/>
        <v>10116.858067624271</v>
      </c>
      <c r="F585" s="11">
        <f t="shared" si="105"/>
        <v>44275</v>
      </c>
      <c r="G585">
        <f t="shared" ref="G585:G644" si="112">$G$1/(($G$1-1)*EXP(-$H$1*$C585)+1)</f>
        <v>46165.024875685667</v>
      </c>
      <c r="H585">
        <f t="shared" si="110"/>
        <v>854.55134803806141</v>
      </c>
      <c r="I585" s="39">
        <f t="shared" si="104"/>
        <v>44217</v>
      </c>
      <c r="J585">
        <f t="shared" si="111"/>
        <v>146351.67602941208</v>
      </c>
      <c r="K585">
        <f t="shared" si="107"/>
        <v>2979.8519030788157</v>
      </c>
      <c r="L585" s="11">
        <f t="shared" si="100"/>
        <v>44273</v>
      </c>
    </row>
    <row r="586" spans="2:23" x14ac:dyDescent="0.4">
      <c r="B586" s="5">
        <f t="shared" si="106"/>
        <v>44295</v>
      </c>
      <c r="C586">
        <f t="shared" si="102"/>
        <v>582</v>
      </c>
      <c r="D586">
        <f t="shared" si="108"/>
        <v>470165.46023344417</v>
      </c>
      <c r="E586">
        <f t="shared" si="103"/>
        <v>10331.441174988169</v>
      </c>
      <c r="F586" s="11">
        <f t="shared" si="105"/>
        <v>44276</v>
      </c>
      <c r="G586">
        <f t="shared" si="112"/>
        <v>47019.576223723729</v>
      </c>
      <c r="H586">
        <f t="shared" si="110"/>
        <v>870.22932775953814</v>
      </c>
      <c r="I586" s="39">
        <f t="shared" si="104"/>
        <v>44218</v>
      </c>
      <c r="J586">
        <f t="shared" si="111"/>
        <v>149331.52793249089</v>
      </c>
      <c r="K586">
        <f t="shared" si="107"/>
        <v>3039.4585306841473</v>
      </c>
      <c r="L586" s="11">
        <f t="shared" si="100"/>
        <v>44274</v>
      </c>
    </row>
    <row r="587" spans="2:23" x14ac:dyDescent="0.4">
      <c r="B587" s="5">
        <f t="shared" si="106"/>
        <v>44296</v>
      </c>
      <c r="C587">
        <f t="shared" si="102"/>
        <v>583</v>
      </c>
      <c r="D587">
        <f t="shared" si="108"/>
        <v>480496.90140843234</v>
      </c>
      <c r="E587">
        <f t="shared" si="103"/>
        <v>10550.22530292382</v>
      </c>
      <c r="F587" s="11">
        <f t="shared" si="105"/>
        <v>44277</v>
      </c>
      <c r="G587">
        <f t="shared" si="112"/>
        <v>47889.805551483267</v>
      </c>
      <c r="H587">
        <f t="shared" si="110"/>
        <v>886.18969716786523</v>
      </c>
      <c r="I587" s="39">
        <f t="shared" si="104"/>
        <v>44219</v>
      </c>
      <c r="J587">
        <f t="shared" si="111"/>
        <v>152370.98646317504</v>
      </c>
      <c r="K587">
        <f t="shared" ref="K587:K649" si="113">J588-J587</f>
        <v>3100.2136766692274</v>
      </c>
      <c r="L587" s="11">
        <f t="shared" si="100"/>
        <v>44275</v>
      </c>
    </row>
    <row r="588" spans="2:23" x14ac:dyDescent="0.4">
      <c r="B588" s="5">
        <f t="shared" si="106"/>
        <v>44297</v>
      </c>
      <c r="C588">
        <f t="shared" si="102"/>
        <v>584</v>
      </c>
      <c r="D588">
        <f t="shared" si="108"/>
        <v>491047.12671135616</v>
      </c>
      <c r="E588">
        <f t="shared" si="103"/>
        <v>10773.277152501047</v>
      </c>
      <c r="F588" s="50">
        <f t="shared" si="105"/>
        <v>44278</v>
      </c>
      <c r="G588" s="7">
        <f t="shared" si="112"/>
        <v>48775.995248651132</v>
      </c>
      <c r="H588" s="7">
        <f t="shared" si="110"/>
        <v>902.4373467634432</v>
      </c>
      <c r="I588" s="39">
        <f t="shared" si="104"/>
        <v>44220</v>
      </c>
      <c r="J588">
        <f t="shared" si="111"/>
        <v>155471.20013984427</v>
      </c>
      <c r="K588">
        <f t="shared" si="113"/>
        <v>3162.1376713630743</v>
      </c>
      <c r="L588" s="11">
        <f t="shared" si="100"/>
        <v>44276</v>
      </c>
    </row>
    <row r="589" spans="2:23" x14ac:dyDescent="0.4">
      <c r="B589" s="5">
        <f t="shared" si="106"/>
        <v>44298</v>
      </c>
      <c r="C589">
        <f t="shared" si="102"/>
        <v>585</v>
      </c>
      <c r="D589">
        <f t="shared" si="108"/>
        <v>501820.40386385721</v>
      </c>
      <c r="E589">
        <f t="shared" si="103"/>
        <v>11000.663775420107</v>
      </c>
      <c r="F589" s="11">
        <f t="shared" si="105"/>
        <v>44279</v>
      </c>
      <c r="G589">
        <f t="shared" si="112"/>
        <v>49678.432595414575</v>
      </c>
      <c r="H589">
        <f t="shared" si="110"/>
        <v>918.9772443947877</v>
      </c>
      <c r="I589" s="39">
        <f t="shared" si="104"/>
        <v>44221</v>
      </c>
      <c r="J589">
        <f t="shared" si="111"/>
        <v>158633.33781120734</v>
      </c>
      <c r="K589">
        <f t="shared" si="113"/>
        <v>3225.2511302650091</v>
      </c>
      <c r="L589" s="11">
        <f t="shared" ref="L589:L652" si="114">L588+1</f>
        <v>44277</v>
      </c>
    </row>
    <row r="590" spans="2:23" x14ac:dyDescent="0.4">
      <c r="B590" s="5">
        <f t="shared" si="106"/>
        <v>44299</v>
      </c>
      <c r="C590">
        <f t="shared" si="102"/>
        <v>586</v>
      </c>
      <c r="D590">
        <f t="shared" si="108"/>
        <v>512821.06763927732</v>
      </c>
      <c r="E590">
        <f t="shared" si="103"/>
        <v>11232.452538661601</v>
      </c>
      <c r="F590" s="11">
        <f t="shared" si="105"/>
        <v>44280</v>
      </c>
      <c r="G590">
        <f t="shared" si="112"/>
        <v>50597.409839809363</v>
      </c>
      <c r="H590">
        <f t="shared" si="110"/>
        <v>935.8144362002422</v>
      </c>
      <c r="I590" s="39">
        <f t="shared" si="104"/>
        <v>44222</v>
      </c>
      <c r="J590">
        <f t="shared" si="111"/>
        <v>161858.58894147235</v>
      </c>
      <c r="K590">
        <f t="shared" si="113"/>
        <v>3289.5749547944579</v>
      </c>
      <c r="L590" s="11">
        <f t="shared" si="114"/>
        <v>44278</v>
      </c>
    </row>
    <row r="591" spans="2:23" x14ac:dyDescent="0.4">
      <c r="B591" s="5">
        <f t="shared" si="106"/>
        <v>44300</v>
      </c>
      <c r="C591">
        <f t="shared" si="102"/>
        <v>587</v>
      </c>
      <c r="D591">
        <f t="shared" si="108"/>
        <v>524053.52017793892</v>
      </c>
      <c r="E591">
        <f t="shared" si="103"/>
        <v>11468.711086948344</v>
      </c>
      <c r="F591" s="11">
        <f t="shared" si="105"/>
        <v>44281</v>
      </c>
      <c r="G591">
        <f t="shared" si="112"/>
        <v>51533.224276009605</v>
      </c>
      <c r="H591">
        <f t="shared" si="110"/>
        <v>952.95404755087657</v>
      </c>
      <c r="I591" s="39">
        <f t="shared" si="104"/>
        <v>44223</v>
      </c>
      <c r="J591">
        <f t="shared" si="111"/>
        <v>165148.16389626681</v>
      </c>
      <c r="K591">
        <f t="shared" si="113"/>
        <v>3355.1303328767826</v>
      </c>
      <c r="L591" s="11">
        <f t="shared" si="114"/>
        <v>44279</v>
      </c>
    </row>
    <row r="592" spans="2:23" x14ac:dyDescent="0.4">
      <c r="B592" s="5">
        <f t="shared" si="106"/>
        <v>44301</v>
      </c>
      <c r="C592">
        <f t="shared" si="102"/>
        <v>588</v>
      </c>
      <c r="D592">
        <f t="shared" si="108"/>
        <v>535522.23126488726</v>
      </c>
      <c r="E592">
        <f t="shared" si="103"/>
        <v>11709.50730299938</v>
      </c>
      <c r="F592" s="11">
        <f t="shared" si="105"/>
        <v>44282</v>
      </c>
      <c r="G592">
        <f t="shared" si="112"/>
        <v>52486.178323560482</v>
      </c>
      <c r="H592">
        <f t="shared" si="110"/>
        <v>970.40128399194509</v>
      </c>
      <c r="I592" s="39">
        <f t="shared" si="104"/>
        <v>44224</v>
      </c>
      <c r="J592">
        <f t="shared" si="111"/>
        <v>168503.29422914359</v>
      </c>
      <c r="K592">
        <f t="shared" si="113"/>
        <v>3421.938739348232</v>
      </c>
      <c r="L592" s="11">
        <f t="shared" si="114"/>
        <v>44280</v>
      </c>
    </row>
    <row r="593" spans="2:12" x14ac:dyDescent="0.4">
      <c r="B593" s="5">
        <f t="shared" si="106"/>
        <v>44302</v>
      </c>
      <c r="C593">
        <f t="shared" si="102"/>
        <v>589</v>
      </c>
      <c r="D593">
        <f t="shared" si="108"/>
        <v>547231.73856788664</v>
      </c>
      <c r="E593">
        <f t="shared" si="103"/>
        <v>11954.909265445545</v>
      </c>
      <c r="F593" s="11">
        <f t="shared" si="105"/>
        <v>44283</v>
      </c>
      <c r="G593">
        <f t="shared" si="112"/>
        <v>53456.579607552427</v>
      </c>
      <c r="H593">
        <f t="shared" si="110"/>
        <v>988.16143218461366</v>
      </c>
      <c r="I593" s="39">
        <f t="shared" si="104"/>
        <v>44225</v>
      </c>
      <c r="J593">
        <f t="shared" si="111"/>
        <v>171925.23296849182</v>
      </c>
      <c r="K593">
        <f t="shared" si="113"/>
        <v>3490.0219361749769</v>
      </c>
      <c r="L593" s="11">
        <f t="shared" si="114"/>
        <v>44281</v>
      </c>
    </row>
    <row r="594" spans="2:12" x14ac:dyDescent="0.4">
      <c r="B594" s="5">
        <f t="shared" si="106"/>
        <v>44303</v>
      </c>
      <c r="C594">
        <f t="shared" si="102"/>
        <v>590</v>
      </c>
      <c r="D594">
        <f t="shared" si="108"/>
        <v>559186.64783333219</v>
      </c>
      <c r="E594">
        <f t="shared" si="103"/>
        <v>12204.985204382567</v>
      </c>
      <c r="F594" s="11">
        <f t="shared" si="105"/>
        <v>44284</v>
      </c>
      <c r="G594" s="6">
        <f t="shared" si="112"/>
        <v>54444.74103973704</v>
      </c>
      <c r="H594" s="6">
        <f t="shared" si="110"/>
        <v>1006.2398608439835</v>
      </c>
      <c r="I594" s="41">
        <f t="shared" si="104"/>
        <v>44226</v>
      </c>
      <c r="J594">
        <f t="shared" si="111"/>
        <v>175415.2549046668</v>
      </c>
      <c r="K594">
        <f t="shared" si="113"/>
        <v>3559.4019724745885</v>
      </c>
      <c r="L594" s="11">
        <f t="shared" si="114"/>
        <v>44282</v>
      </c>
    </row>
    <row r="595" spans="2:12" x14ac:dyDescent="0.4">
      <c r="B595" s="5">
        <f t="shared" si="106"/>
        <v>44304</v>
      </c>
      <c r="C595">
        <f t="shared" si="102"/>
        <v>591</v>
      </c>
      <c r="D595">
        <f t="shared" si="108"/>
        <v>571391.63303771475</v>
      </c>
      <c r="E595">
        <f t="shared" si="103"/>
        <v>12459.803454449517</v>
      </c>
      <c r="F595" s="11">
        <f t="shared" si="105"/>
        <v>44285</v>
      </c>
      <c r="G595">
        <f t="shared" si="112"/>
        <v>55450.980900581024</v>
      </c>
      <c r="H595">
        <f t="shared" si="110"/>
        <v>1024.6420216762999</v>
      </c>
      <c r="I595" s="39">
        <f t="shared" si="104"/>
        <v>44227</v>
      </c>
      <c r="J595">
        <f t="shared" si="111"/>
        <v>178974.65687714139</v>
      </c>
      <c r="K595">
        <f t="shared" si="113"/>
        <v>3630.1011843298911</v>
      </c>
      <c r="L595" s="11">
        <f t="shared" si="114"/>
        <v>44283</v>
      </c>
    </row>
    <row r="596" spans="2:12" x14ac:dyDescent="0.4">
      <c r="B596" s="5">
        <f t="shared" si="106"/>
        <v>44305</v>
      </c>
      <c r="C596">
        <f t="shared" si="102"/>
        <v>592</v>
      </c>
      <c r="D596">
        <f t="shared" si="108"/>
        <v>583851.43649216427</v>
      </c>
      <c r="E596">
        <f t="shared" si="103"/>
        <v>12719.432405360509</v>
      </c>
      <c r="F596" s="11">
        <f t="shared" si="105"/>
        <v>44286</v>
      </c>
      <c r="G596">
        <f t="shared" si="112"/>
        <v>56475.622922257324</v>
      </c>
      <c r="H596">
        <f t="shared" si="110"/>
        <v>1043.3734503116066</v>
      </c>
      <c r="I596" s="39">
        <f t="shared" si="104"/>
        <v>44228</v>
      </c>
      <c r="J596">
        <f t="shared" si="111"/>
        <v>182604.75806147128</v>
      </c>
      <c r="K596">
        <f t="shared" si="113"/>
        <v>3702.1421943845926</v>
      </c>
      <c r="L596" s="11">
        <f t="shared" si="114"/>
        <v>44284</v>
      </c>
    </row>
    <row r="597" spans="2:12" x14ac:dyDescent="0.4">
      <c r="B597" s="5">
        <f t="shared" si="106"/>
        <v>44306</v>
      </c>
      <c r="C597">
        <f t="shared" si="102"/>
        <v>593</v>
      </c>
      <c r="D597">
        <f t="shared" si="108"/>
        <v>596570.86889752478</v>
      </c>
      <c r="E597">
        <f t="shared" si="103"/>
        <v>12983.940449839924</v>
      </c>
      <c r="F597" s="11">
        <f t="shared" si="105"/>
        <v>44287</v>
      </c>
      <c r="G597">
        <f t="shared" si="112"/>
        <v>57518.99637256893</v>
      </c>
      <c r="H597">
        <f t="shared" si="110"/>
        <v>1062.439767234202</v>
      </c>
      <c r="I597" s="39">
        <f t="shared" si="104"/>
        <v>44229</v>
      </c>
      <c r="J597">
        <f t="shared" si="111"/>
        <v>186306.90025585587</v>
      </c>
      <c r="K597">
        <f t="shared" si="113"/>
        <v>3775.5479112096655</v>
      </c>
      <c r="L597" s="11">
        <f t="shared" si="114"/>
        <v>44285</v>
      </c>
    </row>
    <row r="598" spans="2:12" x14ac:dyDescent="0.4">
      <c r="B598" s="5">
        <f t="shared" si="106"/>
        <v>44307</v>
      </c>
      <c r="C598">
        <f t="shared" si="102"/>
        <v>594</v>
      </c>
      <c r="D598">
        <f t="shared" si="108"/>
        <v>609554.8093473647</v>
      </c>
      <c r="E598">
        <f t="shared" si="103"/>
        <v>13253.395928833517</v>
      </c>
      <c r="F598" s="11">
        <f t="shared" si="105"/>
        <v>44288</v>
      </c>
      <c r="G598">
        <f t="shared" si="112"/>
        <v>58581.436139803132</v>
      </c>
      <c r="H598">
        <f t="shared" si="110"/>
        <v>1081.8466787065991</v>
      </c>
      <c r="I598" s="39">
        <f t="shared" si="104"/>
        <v>44230</v>
      </c>
      <c r="J598">
        <f t="shared" si="111"/>
        <v>190082.44816706554</v>
      </c>
      <c r="K598">
        <f t="shared" si="113"/>
        <v>3850.3415284281073</v>
      </c>
      <c r="L598" s="11">
        <f t="shared" si="114"/>
        <v>44286</v>
      </c>
    </row>
    <row r="599" spans="2:12" x14ac:dyDescent="0.4">
      <c r="B599" s="5">
        <f t="shared" si="106"/>
        <v>44308</v>
      </c>
      <c r="C599">
        <f t="shared" si="102"/>
        <v>595</v>
      </c>
      <c r="D599">
        <f t="shared" si="108"/>
        <v>622808.20527619822</v>
      </c>
      <c r="E599">
        <f t="shared" si="103"/>
        <v>13527.867073978181</v>
      </c>
      <c r="F599" s="11">
        <f t="shared" si="105"/>
        <v>44289</v>
      </c>
      <c r="G599">
        <f t="shared" si="112"/>
        <v>59663.282818509731</v>
      </c>
      <c r="H599">
        <f t="shared" si="110"/>
        <v>1101.5999776885583</v>
      </c>
      <c r="I599" s="39">
        <f t="shared" si="104"/>
        <v>44231</v>
      </c>
      <c r="J599">
        <f t="shared" si="111"/>
        <v>193932.78969549364</v>
      </c>
      <c r="K599">
        <f t="shared" si="113"/>
        <v>3926.5465235898155</v>
      </c>
      <c r="L599" s="11">
        <f t="shared" si="114"/>
        <v>44287</v>
      </c>
    </row>
    <row r="600" spans="2:12" x14ac:dyDescent="0.4">
      <c r="B600" s="5">
        <f t="shared" si="106"/>
        <v>44309</v>
      </c>
      <c r="C600">
        <f t="shared" si="102"/>
        <v>596</v>
      </c>
      <c r="D600">
        <f t="shared" si="108"/>
        <v>636336.0723501764</v>
      </c>
      <c r="E600">
        <f t="shared" si="103"/>
        <v>13807.421947187977</v>
      </c>
      <c r="F600" s="11">
        <f t="shared" si="105"/>
        <v>44290</v>
      </c>
      <c r="G600">
        <f t="shared" si="112"/>
        <v>60764.88279619829</v>
      </c>
      <c r="H600">
        <f t="shared" si="110"/>
        <v>1121.7055447511884</v>
      </c>
      <c r="I600" s="39">
        <f t="shared" si="104"/>
        <v>44232</v>
      </c>
      <c r="J600">
        <f t="shared" si="111"/>
        <v>197859.33621908346</v>
      </c>
      <c r="K600">
        <f t="shared" si="113"/>
        <v>4004.1866567764955</v>
      </c>
      <c r="L600" s="11">
        <f t="shared" si="114"/>
        <v>44288</v>
      </c>
    </row>
    <row r="601" spans="2:12" x14ac:dyDescent="0.4">
      <c r="B601" s="5">
        <f t="shared" si="106"/>
        <v>44310</v>
      </c>
      <c r="C601">
        <f t="shared" si="102"/>
        <v>597</v>
      </c>
      <c r="D601">
        <f t="shared" si="108"/>
        <v>650143.49429736438</v>
      </c>
      <c r="E601">
        <f t="shared" si="103"/>
        <v>14092.128377346788</v>
      </c>
      <c r="F601" s="11">
        <f t="shared" si="105"/>
        <v>44291</v>
      </c>
      <c r="G601">
        <f t="shared" si="112"/>
        <v>61886.588340949478</v>
      </c>
      <c r="H601">
        <f t="shared" si="110"/>
        <v>1142.1693489812678</v>
      </c>
      <c r="I601" s="39">
        <f t="shared" si="104"/>
        <v>44233</v>
      </c>
      <c r="J601">
        <f t="shared" si="111"/>
        <v>201863.52287585996</v>
      </c>
      <c r="K601">
        <f t="shared" si="113"/>
        <v>4083.2859689353209</v>
      </c>
      <c r="L601" s="11">
        <f t="shared" si="114"/>
        <v>44289</v>
      </c>
    </row>
    <row r="602" spans="2:12" x14ac:dyDescent="0.4">
      <c r="B602" s="5">
        <f t="shared" si="106"/>
        <v>44311</v>
      </c>
      <c r="C602">
        <f t="shared" si="102"/>
        <v>598</v>
      </c>
      <c r="D602">
        <f t="shared" si="108"/>
        <v>664235.62267471117</v>
      </c>
      <c r="E602">
        <f t="shared" ref="E602:E650" si="115">D603-D602</f>
        <v>14382.053893961245</v>
      </c>
      <c r="F602" s="11">
        <f t="shared" si="105"/>
        <v>44292</v>
      </c>
      <c r="G602">
        <f t="shared" si="112"/>
        <v>63028.757689930746</v>
      </c>
      <c r="H602">
        <f t="shared" si="110"/>
        <v>1162.9974488795779</v>
      </c>
      <c r="I602" s="39">
        <f t="shared" si="104"/>
        <v>44234</v>
      </c>
      <c r="J602">
        <f t="shared" si="111"/>
        <v>205946.80884479528</v>
      </c>
      <c r="K602">
        <f t="shared" si="113"/>
        <v>4163.8687799183826</v>
      </c>
      <c r="L602" s="11">
        <f t="shared" si="114"/>
        <v>44290</v>
      </c>
    </row>
    <row r="603" spans="2:12" x14ac:dyDescent="0.4">
      <c r="B603" s="5">
        <f t="shared" si="106"/>
        <v>44312</v>
      </c>
      <c r="C603">
        <f t="shared" si="102"/>
        <v>599</v>
      </c>
      <c r="D603">
        <f t="shared" si="108"/>
        <v>678617.67656867241</v>
      </c>
      <c r="E603">
        <f t="shared" si="115"/>
        <v>14677.265657768818</v>
      </c>
      <c r="F603" s="11">
        <f t="shared" si="105"/>
        <v>44293</v>
      </c>
      <c r="G603">
        <f t="shared" si="112"/>
        <v>64191.755138810324</v>
      </c>
      <c r="H603">
        <f t="shared" si="110"/>
        <v>1184.1959932485552</v>
      </c>
      <c r="I603" s="39">
        <f t="shared" si="104"/>
        <v>44235</v>
      </c>
      <c r="J603">
        <f t="shared" si="111"/>
        <v>210110.67762471366</v>
      </c>
      <c r="K603">
        <f t="shared" si="113"/>
        <v>4245.9596862198377</v>
      </c>
      <c r="L603" s="11">
        <f t="shared" si="114"/>
        <v>44291</v>
      </c>
    </row>
    <row r="604" spans="2:12" x14ac:dyDescent="0.4">
      <c r="B604" s="5">
        <f t="shared" si="106"/>
        <v>44313</v>
      </c>
      <c r="C604">
        <f t="shared" si="102"/>
        <v>600</v>
      </c>
      <c r="D604">
        <f t="shared" si="108"/>
        <v>693294.94222644123</v>
      </c>
      <c r="E604">
        <f t="shared" si="115"/>
        <v>14977.830388156348</v>
      </c>
      <c r="F604" s="11">
        <f t="shared" si="105"/>
        <v>44294</v>
      </c>
      <c r="G604">
        <f t="shared" si="112"/>
        <v>65375.951132058879</v>
      </c>
      <c r="H604">
        <f t="shared" si="110"/>
        <v>1205.7712220716494</v>
      </c>
      <c r="I604" s="39">
        <f t="shared" si="104"/>
        <v>44236</v>
      </c>
      <c r="J604">
        <f t="shared" si="111"/>
        <v>214356.6373109335</v>
      </c>
      <c r="K604">
        <f t="shared" si="113"/>
        <v>4329.5835583953012</v>
      </c>
      <c r="L604" s="11">
        <f t="shared" si="114"/>
        <v>44292</v>
      </c>
    </row>
    <row r="605" spans="2:12" x14ac:dyDescent="0.4">
      <c r="B605" s="5">
        <f t="shared" si="106"/>
        <v>44314</v>
      </c>
      <c r="C605">
        <f t="shared" si="102"/>
        <v>601</v>
      </c>
      <c r="D605">
        <f t="shared" si="108"/>
        <v>708272.77261459758</v>
      </c>
      <c r="E605">
        <f t="shared" si="115"/>
        <v>15283.814287384041</v>
      </c>
      <c r="F605" s="11">
        <f t="shared" si="105"/>
        <v>44295</v>
      </c>
      <c r="G605">
        <f t="shared" si="112"/>
        <v>66581.722354130528</v>
      </c>
      <c r="H605">
        <f t="shared" si="110"/>
        <v>1227.7294673792785</v>
      </c>
      <c r="I605" s="39">
        <f t="shared" si="104"/>
        <v>44237</v>
      </c>
      <c r="J605">
        <f t="shared" si="111"/>
        <v>218686.2208693288</v>
      </c>
      <c r="K605">
        <f t="shared" si="113"/>
        <v>4414.7655381505901</v>
      </c>
      <c r="L605" s="11">
        <f t="shared" si="114"/>
        <v>44293</v>
      </c>
    </row>
    <row r="606" spans="2:12" x14ac:dyDescent="0.4">
      <c r="B606" s="5">
        <f t="shared" si="106"/>
        <v>44315</v>
      </c>
      <c r="C606">
        <f t="shared" si="102"/>
        <v>602</v>
      </c>
      <c r="D606">
        <f t="shared" si="108"/>
        <v>723556.58690198162</v>
      </c>
      <c r="E606">
        <f t="shared" si="115"/>
        <v>15595.282961475081</v>
      </c>
      <c r="F606" s="11">
        <f t="shared" si="105"/>
        <v>44296</v>
      </c>
      <c r="G606">
        <f t="shared" si="112"/>
        <v>67809.451821509807</v>
      </c>
      <c r="H606">
        <f t="shared" si="110"/>
        <v>1250.0771541042777</v>
      </c>
      <c r="I606" s="39">
        <f t="shared" si="104"/>
        <v>44238</v>
      </c>
      <c r="J606">
        <f t="shared" si="111"/>
        <v>223100.98640747939</v>
      </c>
      <c r="K606">
        <f t="shared" si="113"/>
        <v>4501.531035083317</v>
      </c>
      <c r="L606" s="11">
        <f t="shared" si="114"/>
        <v>44294</v>
      </c>
    </row>
    <row r="607" spans="2:12" x14ac:dyDescent="0.4">
      <c r="B607" s="5">
        <f t="shared" si="106"/>
        <v>44316</v>
      </c>
      <c r="C607">
        <f t="shared" si="102"/>
        <v>603</v>
      </c>
      <c r="D607">
        <f t="shared" si="108"/>
        <v>739151.8698634567</v>
      </c>
      <c r="E607">
        <f t="shared" si="115"/>
        <v>15912.301337770303</v>
      </c>
      <c r="F607" s="11">
        <f t="shared" si="105"/>
        <v>44297</v>
      </c>
      <c r="G607">
        <f t="shared" si="112"/>
        <v>69059.528975614085</v>
      </c>
      <c r="H607">
        <f t="shared" si="110"/>
        <v>1272.8208009226364</v>
      </c>
      <c r="I607" s="39">
        <f t="shared" si="104"/>
        <v>44239</v>
      </c>
      <c r="J607">
        <f t="shared" si="111"/>
        <v>227602.5174425627</v>
      </c>
      <c r="K607">
        <f t="shared" si="113"/>
        <v>4589.9057230640319</v>
      </c>
      <c r="L607" s="11">
        <f t="shared" si="114"/>
        <v>44295</v>
      </c>
    </row>
    <row r="608" spans="2:12" x14ac:dyDescent="0.4">
      <c r="B608" s="5">
        <f t="shared" si="106"/>
        <v>44317</v>
      </c>
      <c r="C608">
        <f t="shared" si="102"/>
        <v>604</v>
      </c>
      <c r="D608">
        <f t="shared" si="108"/>
        <v>755064.171201227</v>
      </c>
      <c r="E608">
        <f t="shared" si="115"/>
        <v>16234.933579007047</v>
      </c>
      <c r="F608" s="11">
        <f t="shared" si="105"/>
        <v>44298</v>
      </c>
      <c r="G608">
        <f t="shared" si="112"/>
        <v>70332.349776536721</v>
      </c>
      <c r="H608">
        <f t="shared" si="110"/>
        <v>1295.9670210814656</v>
      </c>
      <c r="I608" s="39">
        <f t="shared" si="104"/>
        <v>44240</v>
      </c>
      <c r="J608">
        <f t="shared" si="111"/>
        <v>232192.42316562674</v>
      </c>
      <c r="K608">
        <f t="shared" si="113"/>
        <v>4679.9155362428864</v>
      </c>
      <c r="L608" s="11">
        <f t="shared" si="114"/>
        <v>44296</v>
      </c>
    </row>
    <row r="609" spans="2:12" x14ac:dyDescent="0.4">
      <c r="B609" s="5">
        <f t="shared" si="106"/>
        <v>44318</v>
      </c>
      <c r="C609">
        <f t="shared" ref="C609:C672" si="116">C608+1</f>
        <v>605</v>
      </c>
      <c r="D609">
        <f t="shared" si="108"/>
        <v>771299.10478023405</v>
      </c>
      <c r="E609">
        <f t="shared" si="115"/>
        <v>16563.242993934778</v>
      </c>
      <c r="F609" s="11">
        <f t="shared" si="105"/>
        <v>44299</v>
      </c>
      <c r="G609">
        <f t="shared" si="112"/>
        <v>71628.316797618187</v>
      </c>
      <c r="H609">
        <f t="shared" si="110"/>
        <v>1319.5225232088123</v>
      </c>
      <c r="I609" s="39">
        <f t="shared" si="104"/>
        <v>44241</v>
      </c>
      <c r="J609">
        <f t="shared" si="111"/>
        <v>236872.33870186962</v>
      </c>
      <c r="K609">
        <f t="shared" si="113"/>
        <v>4771.5866646580107</v>
      </c>
      <c r="L609" s="11">
        <f t="shared" si="114"/>
        <v>44297</v>
      </c>
    </row>
    <row r="610" spans="2:12" x14ac:dyDescent="0.4">
      <c r="B610" s="5">
        <f t="shared" si="106"/>
        <v>44319</v>
      </c>
      <c r="C610">
        <f t="shared" si="116"/>
        <v>606</v>
      </c>
      <c r="D610">
        <f t="shared" si="108"/>
        <v>787862.34777416883</v>
      </c>
      <c r="E610">
        <f t="shared" si="115"/>
        <v>16897.29194432334</v>
      </c>
      <c r="F610" s="11">
        <f t="shared" si="105"/>
        <v>44300</v>
      </c>
      <c r="G610">
        <f t="shared" si="112"/>
        <v>72947.839320826999</v>
      </c>
      <c r="H610">
        <f t="shared" si="110"/>
        <v>1343.4941121076554</v>
      </c>
      <c r="I610" s="39">
        <f t="shared" si="104"/>
        <v>44242</v>
      </c>
      <c r="J610">
        <f t="shared" si="111"/>
        <v>241643.92536652763</v>
      </c>
      <c r="K610">
        <f t="shared" si="113"/>
        <v>4864.9455494445283</v>
      </c>
      <c r="L610" s="11">
        <f t="shared" si="114"/>
        <v>44298</v>
      </c>
    </row>
    <row r="611" spans="2:12" x14ac:dyDescent="0.4">
      <c r="B611" s="5">
        <f t="shared" si="106"/>
        <v>44320</v>
      </c>
      <c r="C611">
        <f t="shared" si="116"/>
        <v>607</v>
      </c>
      <c r="D611">
        <f t="shared" si="108"/>
        <v>804759.63971849217</v>
      </c>
      <c r="E611">
        <f t="shared" si="115"/>
        <v>17237.141748388764</v>
      </c>
      <c r="F611" s="11">
        <f t="shared" si="105"/>
        <v>44301</v>
      </c>
      <c r="G611">
        <f t="shared" si="112"/>
        <v>74291.333432934654</v>
      </c>
      <c r="H611">
        <f t="shared" si="110"/>
        <v>1367.888689532323</v>
      </c>
      <c r="I611" s="39">
        <f t="shared" si="104"/>
        <v>44243</v>
      </c>
      <c r="J611">
        <f t="shared" si="111"/>
        <v>246508.87091597216</v>
      </c>
      <c r="K611">
        <f t="shared" si="113"/>
        <v>4960.0188776111754</v>
      </c>
      <c r="L611" s="11">
        <f t="shared" si="114"/>
        <v>44299</v>
      </c>
    </row>
    <row r="612" spans="2:12" x14ac:dyDescent="0.4">
      <c r="B612" s="5">
        <f t="shared" si="106"/>
        <v>44321</v>
      </c>
      <c r="C612">
        <f t="shared" si="116"/>
        <v>608</v>
      </c>
      <c r="D612">
        <f t="shared" si="108"/>
        <v>821996.78146688093</v>
      </c>
      <c r="E612">
        <f t="shared" si="115"/>
        <v>17582.852580494946</v>
      </c>
      <c r="F612" s="11">
        <f t="shared" si="105"/>
        <v>44302</v>
      </c>
      <c r="G612">
        <f t="shared" si="112"/>
        <v>75659.222122466977</v>
      </c>
      <c r="H612">
        <f t="shared" si="110"/>
        <v>1392.7132549428497</v>
      </c>
      <c r="I612" s="39">
        <f t="shared" si="104"/>
        <v>44244</v>
      </c>
      <c r="J612">
        <f t="shared" si="111"/>
        <v>251468.88979358334</v>
      </c>
      <c r="K612">
        <f t="shared" si="113"/>
        <v>5056.833576378267</v>
      </c>
      <c r="L612" s="11">
        <f t="shared" si="114"/>
        <v>44300</v>
      </c>
    </row>
    <row r="613" spans="2:12" x14ac:dyDescent="0.4">
      <c r="B613" s="5">
        <f t="shared" si="106"/>
        <v>44322</v>
      </c>
      <c r="C613">
        <f t="shared" si="116"/>
        <v>609</v>
      </c>
      <c r="D613">
        <f t="shared" si="108"/>
        <v>839579.63404737588</v>
      </c>
      <c r="E613">
        <f t="shared" si="115"/>
        <v>17934.483367170324</v>
      </c>
      <c r="F613" s="11">
        <f t="shared" si="105"/>
        <v>44303</v>
      </c>
      <c r="G613">
        <f t="shared" si="112"/>
        <v>77051.935377409827</v>
      </c>
      <c r="H613">
        <f t="shared" si="110"/>
        <v>1417.9749062400952</v>
      </c>
      <c r="I613" s="39">
        <f t="shared" si="104"/>
        <v>44245</v>
      </c>
      <c r="J613">
        <f t="shared" si="111"/>
        <v>256525.7233699616</v>
      </c>
      <c r="K613">
        <f t="shared" si="113"/>
        <v>5155.4168070556188</v>
      </c>
      <c r="L613" s="11">
        <f t="shared" si="114"/>
        <v>44301</v>
      </c>
    </row>
    <row r="614" spans="2:12" x14ac:dyDescent="0.4">
      <c r="B614" s="5">
        <f t="shared" si="106"/>
        <v>44323</v>
      </c>
      <c r="C614">
        <f t="shared" si="116"/>
        <v>610</v>
      </c>
      <c r="D614">
        <f t="shared" si="108"/>
        <v>857514.1174145462</v>
      </c>
      <c r="E614">
        <f t="shared" si="115"/>
        <v>18292.091679298668</v>
      </c>
      <c r="F614" s="11">
        <f t="shared" si="105"/>
        <v>44304</v>
      </c>
      <c r="G614">
        <f t="shared" si="112"/>
        <v>78469.910283649922</v>
      </c>
      <c r="H614">
        <f t="shared" si="110"/>
        <v>1443.6808404764597</v>
      </c>
      <c r="I614" s="39">
        <f t="shared" si="104"/>
        <v>44246</v>
      </c>
      <c r="J614">
        <f t="shared" si="111"/>
        <v>261681.14017701722</v>
      </c>
      <c r="K614">
        <f t="shared" si="113"/>
        <v>5255.7959584431082</v>
      </c>
      <c r="L614" s="11">
        <f t="shared" si="114"/>
        <v>44302</v>
      </c>
    </row>
    <row r="615" spans="2:12" x14ac:dyDescent="0.4">
      <c r="B615" s="5">
        <f t="shared" si="106"/>
        <v>44324</v>
      </c>
      <c r="C615">
        <f t="shared" si="116"/>
        <v>611</v>
      </c>
      <c r="D615">
        <f t="shared" si="108"/>
        <v>875806.20909384487</v>
      </c>
      <c r="E615">
        <f t="shared" si="115"/>
        <v>18655.733620534884</v>
      </c>
      <c r="F615" s="11">
        <f t="shared" si="105"/>
        <v>44305</v>
      </c>
      <c r="G615">
        <f t="shared" si="112"/>
        <v>79913.591124126382</v>
      </c>
      <c r="H615">
        <f t="shared" si="110"/>
        <v>1469.8383545444813</v>
      </c>
      <c r="I615" s="39">
        <f t="shared" ref="I615:I678" si="117">I614+1</f>
        <v>44247</v>
      </c>
      <c r="J615">
        <f t="shared" si="111"/>
        <v>266936.93613546033</v>
      </c>
      <c r="K615">
        <f t="shared" si="113"/>
        <v>5357.9986397356843</v>
      </c>
      <c r="L615" s="11">
        <f t="shared" si="114"/>
        <v>44303</v>
      </c>
    </row>
    <row r="616" spans="2:12" x14ac:dyDescent="0.4">
      <c r="B616" s="5">
        <f t="shared" si="106"/>
        <v>44325</v>
      </c>
      <c r="C616">
        <f t="shared" si="116"/>
        <v>612</v>
      </c>
      <c r="D616">
        <f t="shared" si="108"/>
        <v>894461.94271437975</v>
      </c>
      <c r="E616">
        <f t="shared" si="115"/>
        <v>19025.463711821358</v>
      </c>
      <c r="F616" s="11">
        <f t="shared" si="105"/>
        <v>44306</v>
      </c>
      <c r="G616">
        <f t="shared" si="112"/>
        <v>81383.429478670863</v>
      </c>
      <c r="H616">
        <f t="shared" si="110"/>
        <v>1496.4548458367208</v>
      </c>
      <c r="I616" s="39">
        <f t="shared" si="117"/>
        <v>44248</v>
      </c>
      <c r="J616">
        <f t="shared" si="111"/>
        <v>272294.93477519602</v>
      </c>
      <c r="K616">
        <f t="shared" si="113"/>
        <v>5462.0526729141129</v>
      </c>
      <c r="L616" s="11">
        <f t="shared" si="114"/>
        <v>44304</v>
      </c>
    </row>
    <row r="617" spans="2:12" x14ac:dyDescent="0.4">
      <c r="B617" s="5">
        <f t="shared" si="106"/>
        <v>44326</v>
      </c>
      <c r="C617">
        <f t="shared" si="116"/>
        <v>613</v>
      </c>
      <c r="D617">
        <f t="shared" si="108"/>
        <v>913487.40642620111</v>
      </c>
      <c r="E617">
        <f t="shared" si="115"/>
        <v>19401.334772061789</v>
      </c>
      <c r="F617" s="11">
        <f t="shared" si="105"/>
        <v>44307</v>
      </c>
      <c r="G617">
        <f t="shared" si="112"/>
        <v>82879.884324507584</v>
      </c>
      <c r="H617">
        <f t="shared" si="110"/>
        <v>1523.5378128804441</v>
      </c>
      <c r="I617" s="39">
        <f t="shared" si="117"/>
        <v>44249</v>
      </c>
      <c r="J617">
        <f t="shared" si="111"/>
        <v>277756.98744811013</v>
      </c>
      <c r="K617">
        <f t="shared" si="113"/>
        <v>5567.9860846017255</v>
      </c>
      <c r="L617" s="11">
        <f t="shared" si="114"/>
        <v>44305</v>
      </c>
    </row>
    <row r="618" spans="2:12" x14ac:dyDescent="0.4">
      <c r="B618" s="5">
        <f t="shared" si="106"/>
        <v>44327</v>
      </c>
      <c r="C618">
        <f t="shared" si="116"/>
        <v>614</v>
      </c>
      <c r="D618">
        <f t="shared" si="108"/>
        <v>932888.7411982629</v>
      </c>
      <c r="E618">
        <f t="shared" si="115"/>
        <v>19783.397794837016</v>
      </c>
      <c r="F618" s="11">
        <f t="shared" si="105"/>
        <v>44308</v>
      </c>
      <c r="G618">
        <f t="shared" si="112"/>
        <v>84403.422137388028</v>
      </c>
      <c r="H618">
        <f t="shared" si="110"/>
        <v>1551.0948559409007</v>
      </c>
      <c r="I618" s="39">
        <f t="shared" si="117"/>
        <v>44250</v>
      </c>
      <c r="J618">
        <f t="shared" si="111"/>
        <v>283324.97353271185</v>
      </c>
      <c r="K618">
        <f t="shared" si="113"/>
        <v>5675.8270973725012</v>
      </c>
      <c r="L618" s="11">
        <f t="shared" si="114"/>
        <v>44306</v>
      </c>
    </row>
    <row r="619" spans="2:12" x14ac:dyDescent="0.4">
      <c r="B619" s="5">
        <f t="shared" si="106"/>
        <v>44328</v>
      </c>
      <c r="C619">
        <f t="shared" si="116"/>
        <v>615</v>
      </c>
      <c r="D619">
        <f t="shared" si="108"/>
        <v>952672.13899309991</v>
      </c>
      <c r="E619">
        <f t="shared" si="115"/>
        <v>20171.70182123268</v>
      </c>
      <c r="F619" s="11">
        <f t="shared" si="105"/>
        <v>44309</v>
      </c>
      <c r="G619">
        <f t="shared" si="112"/>
        <v>85954.516993328929</v>
      </c>
      <c r="H619">
        <f t="shared" si="110"/>
        <v>1579.1336775961827</v>
      </c>
      <c r="I619" s="39">
        <f t="shared" si="117"/>
        <v>44251</v>
      </c>
      <c r="J619">
        <f t="shared" si="111"/>
        <v>289000.80063008436</v>
      </c>
      <c r="K619">
        <f t="shared" si="113"/>
        <v>5785.6041204771609</v>
      </c>
      <c r="L619" s="11">
        <f t="shared" si="114"/>
        <v>44307</v>
      </c>
    </row>
    <row r="620" spans="2:12" x14ac:dyDescent="0.4">
      <c r="B620" s="5">
        <f t="shared" si="106"/>
        <v>44329</v>
      </c>
      <c r="C620">
        <f t="shared" si="116"/>
        <v>616</v>
      </c>
      <c r="D620">
        <f t="shared" si="108"/>
        <v>972843.84081433259</v>
      </c>
      <c r="E620">
        <f t="shared" si="115"/>
        <v>20566.293808715651</v>
      </c>
      <c r="F620" s="11">
        <f t="shared" si="105"/>
        <v>44310</v>
      </c>
      <c r="G620">
        <f t="shared" si="112"/>
        <v>87533.650670925112</v>
      </c>
      <c r="H620">
        <f t="shared" si="110"/>
        <v>1607.6620832760527</v>
      </c>
      <c r="I620" s="39">
        <f t="shared" si="117"/>
        <v>44252</v>
      </c>
      <c r="J620">
        <f t="shared" si="111"/>
        <v>294786.40475056152</v>
      </c>
      <c r="K620">
        <f t="shared" si="113"/>
        <v>5897.3457399883773</v>
      </c>
      <c r="L620" s="11">
        <f t="shared" si="114"/>
        <v>44308</v>
      </c>
    </row>
    <row r="621" spans="2:12" x14ac:dyDescent="0.4">
      <c r="B621" s="5">
        <f t="shared" si="106"/>
        <v>44330</v>
      </c>
      <c r="C621">
        <f t="shared" si="116"/>
        <v>617</v>
      </c>
      <c r="D621">
        <f t="shared" si="108"/>
        <v>993410.13462304824</v>
      </c>
      <c r="E621">
        <f t="shared" si="115"/>
        <v>20967.21849605185</v>
      </c>
      <c r="F621" s="11">
        <f t="shared" si="105"/>
        <v>44311</v>
      </c>
      <c r="G621">
        <f t="shared" si="112"/>
        <v>89141.312754201164</v>
      </c>
      <c r="H621">
        <f t="shared" si="110"/>
        <v>1636.6879817672161</v>
      </c>
      <c r="I621" s="39">
        <f t="shared" si="117"/>
        <v>44253</v>
      </c>
      <c r="J621">
        <f t="shared" si="111"/>
        <v>300683.75049054989</v>
      </c>
      <c r="K621">
        <f t="shared" si="113"/>
        <v>6011.0807083239197</v>
      </c>
      <c r="L621" s="11">
        <f t="shared" si="114"/>
        <v>44309</v>
      </c>
    </row>
    <row r="622" spans="2:12" x14ac:dyDescent="0.4">
      <c r="B622" s="5">
        <f t="shared" si="106"/>
        <v>44331</v>
      </c>
      <c r="C622">
        <f t="shared" si="116"/>
        <v>618</v>
      </c>
      <c r="D622">
        <f t="shared" si="108"/>
        <v>1014377.3531191001</v>
      </c>
      <c r="E622">
        <f t="shared" si="115"/>
        <v>21374.518264337908</v>
      </c>
      <c r="F622" s="11">
        <f t="shared" si="105"/>
        <v>44312</v>
      </c>
      <c r="G622">
        <f t="shared" si="112"/>
        <v>90778.00073596838</v>
      </c>
      <c r="H622">
        <f t="shared" si="110"/>
        <v>1666.2193856831873</v>
      </c>
      <c r="I622" s="39">
        <f t="shared" si="117"/>
        <v>44254</v>
      </c>
      <c r="J622">
        <f t="shared" si="111"/>
        <v>306694.83119887381</v>
      </c>
      <c r="K622">
        <f t="shared" si="113"/>
        <v>6126.8379331397591</v>
      </c>
      <c r="L622" s="11">
        <f t="shared" si="114"/>
        <v>44310</v>
      </c>
    </row>
    <row r="623" spans="2:12" x14ac:dyDescent="0.4">
      <c r="B623" s="5">
        <f t="shared" si="106"/>
        <v>44332</v>
      </c>
      <c r="C623">
        <f t="shared" si="116"/>
        <v>619</v>
      </c>
      <c r="D623">
        <f t="shared" si="108"/>
        <v>1035751.871383438</v>
      </c>
      <c r="E623">
        <f t="shared" si="115"/>
        <v>21788.232994066435</v>
      </c>
      <c r="F623" s="11">
        <f t="shared" si="105"/>
        <v>44313</v>
      </c>
      <c r="G623">
        <f t="shared" si="112"/>
        <v>92444.220121651568</v>
      </c>
      <c r="H623">
        <f t="shared" si="110"/>
        <v>1696.2644118921016</v>
      </c>
      <c r="I623" s="39">
        <f t="shared" si="117"/>
        <v>44255</v>
      </c>
      <c r="J623">
        <f t="shared" si="111"/>
        <v>312821.66913201357</v>
      </c>
      <c r="K623">
        <f t="shared" si="113"/>
        <v>6244.6464655653108</v>
      </c>
      <c r="L623" s="11">
        <f t="shared" si="114"/>
        <v>44311</v>
      </c>
    </row>
    <row r="624" spans="2:12" x14ac:dyDescent="0.4">
      <c r="B624" s="5">
        <f t="shared" si="106"/>
        <v>44333</v>
      </c>
      <c r="C624">
        <f t="shared" si="116"/>
        <v>620</v>
      </c>
      <c r="D624">
        <f t="shared" si="108"/>
        <v>1057540.1043775044</v>
      </c>
      <c r="E624">
        <f t="shared" si="115"/>
        <v>22208.399918358075</v>
      </c>
      <c r="F624" s="11">
        <f t="shared" si="105"/>
        <v>44314</v>
      </c>
      <c r="G624">
        <f t="shared" si="112"/>
        <v>94140.484533543669</v>
      </c>
      <c r="H624">
        <f t="shared" si="110"/>
        <v>1726.8312819058046</v>
      </c>
      <c r="I624" s="39">
        <f t="shared" si="117"/>
        <v>44256</v>
      </c>
      <c r="J624">
        <f t="shared" si="111"/>
        <v>319066.31559757888</v>
      </c>
      <c r="K624">
        <f t="shared" si="113"/>
        <v>6364.5354877642239</v>
      </c>
      <c r="L624" s="11">
        <f t="shared" si="114"/>
        <v>44312</v>
      </c>
    </row>
    <row r="625" spans="2:12" x14ac:dyDescent="0.4">
      <c r="B625" s="5">
        <f t="shared" si="106"/>
        <v>44334</v>
      </c>
      <c r="C625">
        <f t="shared" si="116"/>
        <v>621</v>
      </c>
      <c r="D625">
        <f t="shared" si="108"/>
        <v>1079748.5042958625</v>
      </c>
      <c r="E625">
        <f t="shared" si="115"/>
        <v>22635.053472289117</v>
      </c>
      <c r="F625" s="11">
        <f t="shared" si="105"/>
        <v>44315</v>
      </c>
      <c r="G625">
        <f t="shared" si="112"/>
        <v>95867.315815449474</v>
      </c>
      <c r="H625">
        <f t="shared" si="110"/>
        <v>1757.9283222240047</v>
      </c>
      <c r="I625" s="39">
        <f t="shared" si="117"/>
        <v>44257</v>
      </c>
      <c r="J625">
        <f t="shared" si="111"/>
        <v>325430.85108534311</v>
      </c>
      <c r="K625">
        <f t="shared" si="113"/>
        <v>6486.5342997939442</v>
      </c>
      <c r="L625" s="11">
        <f t="shared" si="114"/>
        <v>44313</v>
      </c>
    </row>
    <row r="626" spans="2:12" x14ac:dyDescent="0.4">
      <c r="B626" s="5">
        <f t="shared" si="106"/>
        <v>44335</v>
      </c>
      <c r="C626">
        <f t="shared" si="116"/>
        <v>622</v>
      </c>
      <c r="D626">
        <f t="shared" si="108"/>
        <v>1102383.5577681516</v>
      </c>
      <c r="E626">
        <f t="shared" si="115"/>
        <v>23068.225138477748</v>
      </c>
      <c r="F626" s="11">
        <f t="shared" si="105"/>
        <v>44316</v>
      </c>
      <c r="G626">
        <f t="shared" si="112"/>
        <v>97625.244137673479</v>
      </c>
      <c r="H626">
        <f t="shared" si="110"/>
        <v>1789.5639646351337</v>
      </c>
      <c r="I626" s="39">
        <f t="shared" si="117"/>
        <v>44258</v>
      </c>
      <c r="J626">
        <f t="shared" si="111"/>
        <v>331917.38538513705</v>
      </c>
      <c r="K626">
        <f t="shared" si="113"/>
        <v>6610.6723057458876</v>
      </c>
      <c r="L626" s="11">
        <f t="shared" si="114"/>
        <v>44314</v>
      </c>
    </row>
    <row r="627" spans="2:12" x14ac:dyDescent="0.4">
      <c r="B627" s="5">
        <f t="shared" si="106"/>
        <v>44336</v>
      </c>
      <c r="C627">
        <f t="shared" si="116"/>
        <v>623</v>
      </c>
      <c r="D627">
        <f t="shared" si="108"/>
        <v>1125451.7829066294</v>
      </c>
      <c r="E627">
        <f t="shared" si="115"/>
        <v>23507.943288870621</v>
      </c>
      <c r="F627" s="11">
        <f t="shared" si="105"/>
        <v>44317</v>
      </c>
      <c r="G627">
        <f t="shared" si="112"/>
        <v>99414.808102308612</v>
      </c>
      <c r="H627">
        <f t="shared" si="110"/>
        <v>1821.7467464661022</v>
      </c>
      <c r="I627" s="39">
        <f t="shared" si="117"/>
        <v>44259</v>
      </c>
      <c r="J627">
        <f t="shared" si="111"/>
        <v>338528.05769088294</v>
      </c>
      <c r="K627">
        <f t="shared" si="113"/>
        <v>6736.978999141138</v>
      </c>
      <c r="L627" s="11">
        <f t="shared" si="114"/>
        <v>44315</v>
      </c>
    </row>
    <row r="628" spans="2:12" x14ac:dyDescent="0.4">
      <c r="B628" s="5">
        <f t="shared" si="106"/>
        <v>44337</v>
      </c>
      <c r="C628">
        <f t="shared" si="116"/>
        <v>624</v>
      </c>
      <c r="D628">
        <f t="shared" si="108"/>
        <v>1148959.7261955</v>
      </c>
      <c r="E628">
        <f t="shared" si="115"/>
        <v>23954.233022922883</v>
      </c>
      <c r="F628" s="11">
        <f t="shared" ref="F628:F691" si="118">F627+1</f>
        <v>44318</v>
      </c>
      <c r="G628">
        <f t="shared" si="112"/>
        <v>101236.55484877471</v>
      </c>
      <c r="H628">
        <f t="shared" si="110"/>
        <v>1854.4853107840754</v>
      </c>
      <c r="I628" s="39">
        <f t="shared" si="117"/>
        <v>44260</v>
      </c>
      <c r="J628">
        <f t="shared" si="111"/>
        <v>345265.03669002408</v>
      </c>
      <c r="K628">
        <f t="shared" si="113"/>
        <v>6865.4839475638</v>
      </c>
      <c r="L628" s="11">
        <f t="shared" si="114"/>
        <v>44316</v>
      </c>
    </row>
    <row r="629" spans="2:12" x14ac:dyDescent="0.4">
      <c r="B629" s="5">
        <f t="shared" si="106"/>
        <v>44338</v>
      </c>
      <c r="C629">
        <f t="shared" si="116"/>
        <v>625</v>
      </c>
      <c r="D629">
        <f t="shared" si="108"/>
        <v>1172913.9592184229</v>
      </c>
      <c r="E629">
        <f t="shared" si="115"/>
        <v>24407.116002145223</v>
      </c>
      <c r="F629" s="11">
        <f t="shared" si="118"/>
        <v>44319</v>
      </c>
      <c r="G629">
        <f t="shared" si="112"/>
        <v>103091.04015955879</v>
      </c>
      <c r="H629">
        <f t="shared" si="110"/>
        <v>1887.7884065435646</v>
      </c>
      <c r="I629" s="39">
        <f t="shared" si="117"/>
        <v>44261</v>
      </c>
      <c r="J629">
        <f t="shared" si="111"/>
        <v>352130.52063758788</v>
      </c>
      <c r="K629">
        <f t="shared" si="113"/>
        <v>6996.21677649708</v>
      </c>
      <c r="L629" s="11">
        <f t="shared" si="114"/>
        <v>44317</v>
      </c>
    </row>
    <row r="630" spans="2:12" x14ac:dyDescent="0.4">
      <c r="B630" s="5">
        <f t="shared" si="106"/>
        <v>44339</v>
      </c>
      <c r="C630">
        <f t="shared" si="116"/>
        <v>626</v>
      </c>
      <c r="D630">
        <f t="shared" si="108"/>
        <v>1197321.0752205681</v>
      </c>
      <c r="E630">
        <f t="shared" si="115"/>
        <v>24866.610281225992</v>
      </c>
      <c r="F630" s="11">
        <f t="shared" si="118"/>
        <v>44320</v>
      </c>
      <c r="G630">
        <f t="shared" si="112"/>
        <v>104978.82856610235</v>
      </c>
      <c r="H630">
        <f t="shared" si="110"/>
        <v>1921.6648886805051</v>
      </c>
      <c r="I630" s="39">
        <f t="shared" si="117"/>
        <v>44262</v>
      </c>
      <c r="J630">
        <f t="shared" si="111"/>
        <v>359126.73741408496</v>
      </c>
      <c r="K630">
        <f t="shared" si="113"/>
        <v>7129.2071523589548</v>
      </c>
      <c r="L630" s="11">
        <f t="shared" si="114"/>
        <v>44318</v>
      </c>
    </row>
    <row r="631" spans="2:12" x14ac:dyDescent="0.4">
      <c r="B631" s="5">
        <f t="shared" si="106"/>
        <v>44340</v>
      </c>
      <c r="C631">
        <f t="shared" si="116"/>
        <v>627</v>
      </c>
      <c r="D631">
        <f t="shared" si="108"/>
        <v>1222187.6855017941</v>
      </c>
      <c r="E631">
        <f t="shared" si="115"/>
        <v>25332.730135738617</v>
      </c>
      <c r="F631" s="11">
        <f t="shared" si="118"/>
        <v>44321</v>
      </c>
      <c r="G631" s="12">
        <f t="shared" si="112"/>
        <v>106900.49345478286</v>
      </c>
      <c r="H631" s="12">
        <f t="shared" si="110"/>
        <v>1956.1237181447359</v>
      </c>
      <c r="I631" s="40">
        <f t="shared" si="117"/>
        <v>44263</v>
      </c>
      <c r="J631" s="5">
        <f t="shared" si="111"/>
        <v>366255.94456644391</v>
      </c>
      <c r="K631">
        <f t="shared" si="113"/>
        <v>7264.4847646952257</v>
      </c>
      <c r="L631" s="11">
        <f t="shared" si="114"/>
        <v>44319</v>
      </c>
    </row>
    <row r="632" spans="2:12" x14ac:dyDescent="0.4">
      <c r="B632" s="5">
        <f t="shared" ref="B632:B695" si="119">B631+1</f>
        <v>44341</v>
      </c>
      <c r="C632">
        <f t="shared" si="116"/>
        <v>628</v>
      </c>
      <c r="D632">
        <f t="shared" si="108"/>
        <v>1247520.4156375327</v>
      </c>
      <c r="E632">
        <f t="shared" si="115"/>
        <v>25805.48588667647</v>
      </c>
      <c r="F632" s="11">
        <f t="shared" si="118"/>
        <v>44322</v>
      </c>
      <c r="G632">
        <f t="shared" si="112"/>
        <v>108856.6171729276</v>
      </c>
      <c r="H632">
        <f t="shared" si="110"/>
        <v>1991.1739618742577</v>
      </c>
      <c r="I632" s="39">
        <f t="shared" si="117"/>
        <v>44264</v>
      </c>
      <c r="J632" s="5">
        <f t="shared" si="111"/>
        <v>373520.42933113914</v>
      </c>
      <c r="K632">
        <f t="shared" si="113"/>
        <v>7402.0793075173278</v>
      </c>
      <c r="L632" s="11">
        <f t="shared" si="114"/>
        <v>44320</v>
      </c>
    </row>
    <row r="633" spans="2:12" x14ac:dyDescent="0.4">
      <c r="B633" s="5">
        <f t="shared" si="119"/>
        <v>44342</v>
      </c>
      <c r="C633">
        <f t="shared" si="116"/>
        <v>629</v>
      </c>
      <c r="D633">
        <f t="shared" si="108"/>
        <v>1273325.9015242092</v>
      </c>
      <c r="E633">
        <f t="shared" si="115"/>
        <v>26284.883721848251</v>
      </c>
      <c r="F633" s="28">
        <f t="shared" si="118"/>
        <v>44323</v>
      </c>
      <c r="G633" s="6">
        <f t="shared" si="112"/>
        <v>110847.79113480185</v>
      </c>
      <c r="H633" s="6">
        <f t="shared" si="110"/>
        <v>2026.8247927035263</v>
      </c>
      <c r="I633" s="39">
        <f t="shared" si="117"/>
        <v>44265</v>
      </c>
      <c r="J633">
        <f t="shared" si="111"/>
        <v>380922.50863865647</v>
      </c>
      <c r="K633">
        <f t="shared" si="113"/>
        <v>7542.0204597593984</v>
      </c>
      <c r="L633" s="11">
        <f t="shared" si="114"/>
        <v>44321</v>
      </c>
    </row>
    <row r="634" spans="2:12" x14ac:dyDescent="0.4">
      <c r="B634" s="5">
        <f t="shared" si="119"/>
        <v>44343</v>
      </c>
      <c r="C634">
        <f t="shared" si="116"/>
        <v>630</v>
      </c>
      <c r="D634">
        <f t="shared" si="108"/>
        <v>1299610.7852460574</v>
      </c>
      <c r="E634">
        <f t="shared" si="115"/>
        <v>26770.925514412578</v>
      </c>
      <c r="F634" s="11">
        <f t="shared" si="118"/>
        <v>44324</v>
      </c>
      <c r="G634">
        <f t="shared" si="112"/>
        <v>112874.61592750538</v>
      </c>
      <c r="H634">
        <f t="shared" si="110"/>
        <v>2063.0854892078205</v>
      </c>
      <c r="I634" s="39">
        <f t="shared" si="117"/>
        <v>44266</v>
      </c>
      <c r="J634">
        <f t="shared" si="111"/>
        <v>388464.52909841586</v>
      </c>
      <c r="K634">
        <f t="shared" si="113"/>
        <v>7684.337864829984</v>
      </c>
      <c r="L634" s="11">
        <f t="shared" si="114"/>
        <v>44322</v>
      </c>
    </row>
    <row r="635" spans="2:12" x14ac:dyDescent="0.4">
      <c r="B635" s="5">
        <f t="shared" si="119"/>
        <v>44344</v>
      </c>
      <c r="C635">
        <f t="shared" si="116"/>
        <v>631</v>
      </c>
      <c r="D635">
        <f t="shared" si="108"/>
        <v>1326381.71076047</v>
      </c>
      <c r="E635">
        <f t="shared" si="115"/>
        <v>27263.6086386221</v>
      </c>
      <c r="F635" s="11">
        <f t="shared" si="118"/>
        <v>44325</v>
      </c>
      <c r="G635">
        <f t="shared" si="112"/>
        <v>114937.7014167132</v>
      </c>
      <c r="H635">
        <f t="shared" si="110"/>
        <v>2099.9654354743689</v>
      </c>
      <c r="I635" s="39">
        <f t="shared" si="117"/>
        <v>44267</v>
      </c>
      <c r="J635">
        <f t="shared" si="111"/>
        <v>396148.86696324585</v>
      </c>
      <c r="K635">
        <f t="shared" si="113"/>
        <v>7829.0611092364416</v>
      </c>
      <c r="L635" s="11">
        <f t="shared" si="114"/>
        <v>44323</v>
      </c>
    </row>
    <row r="636" spans="2:12" x14ac:dyDescent="0.4">
      <c r="B636" s="5">
        <f t="shared" si="119"/>
        <v>44345</v>
      </c>
      <c r="C636">
        <f t="shared" si="116"/>
        <v>632</v>
      </c>
      <c r="D636">
        <f t="shared" si="108"/>
        <v>1353645.3193990921</v>
      </c>
      <c r="E636">
        <f t="shared" si="115"/>
        <v>27762.925783092855</v>
      </c>
      <c r="F636" s="11">
        <f t="shared" si="118"/>
        <v>44326</v>
      </c>
      <c r="G636">
        <f t="shared" si="112"/>
        <v>117037.66685218757</v>
      </c>
      <c r="H636">
        <f t="shared" si="110"/>
        <v>2137.4741208021733</v>
      </c>
      <c r="I636" s="39">
        <f t="shared" si="117"/>
        <v>44268</v>
      </c>
      <c r="J636">
        <f t="shared" si="111"/>
        <v>403977.92807248229</v>
      </c>
      <c r="K636">
        <f t="shared" si="113"/>
        <v>7976.2197002591565</v>
      </c>
      <c r="L636" s="11">
        <f t="shared" si="114"/>
        <v>44324</v>
      </c>
    </row>
    <row r="637" spans="2:12" x14ac:dyDescent="0.4">
      <c r="B637" s="5">
        <f t="shared" si="119"/>
        <v>44346</v>
      </c>
      <c r="C637">
        <f t="shared" si="116"/>
        <v>633</v>
      </c>
      <c r="D637">
        <f t="shared" si="108"/>
        <v>1381408.245182185</v>
      </c>
      <c r="E637">
        <f t="shared" si="115"/>
        <v>28268.864761695499</v>
      </c>
      <c r="F637" s="11">
        <f t="shared" si="118"/>
        <v>44327</v>
      </c>
      <c r="G637">
        <f t="shared" si="112"/>
        <v>119175.14097298974</v>
      </c>
      <c r="H637">
        <f t="shared" si="110"/>
        <v>2175.6211393273115</v>
      </c>
      <c r="I637" s="39">
        <f t="shared" si="117"/>
        <v>44269</v>
      </c>
      <c r="J637">
        <f t="shared" si="111"/>
        <v>411954.14777274145</v>
      </c>
      <c r="K637">
        <f t="shared" si="113"/>
        <v>8125.8430426541017</v>
      </c>
      <c r="L637" s="11">
        <f t="shared" si="114"/>
        <v>44325</v>
      </c>
    </row>
    <row r="638" spans="2:12" x14ac:dyDescent="0.4">
      <c r="B638" s="5">
        <f t="shared" si="119"/>
        <v>44347</v>
      </c>
      <c r="C638">
        <f t="shared" si="116"/>
        <v>634</v>
      </c>
      <c r="D638">
        <f t="shared" si="108"/>
        <v>1409677.1099438805</v>
      </c>
      <c r="E638">
        <f t="shared" si="115"/>
        <v>28781.408322440926</v>
      </c>
      <c r="F638" s="11">
        <f t="shared" si="118"/>
        <v>44328</v>
      </c>
      <c r="G638">
        <f t="shared" si="112"/>
        <v>121350.76211231705</v>
      </c>
      <c r="H638">
        <f t="shared" si="110"/>
        <v>2214.4161895653233</v>
      </c>
      <c r="I638" s="39">
        <f t="shared" si="117"/>
        <v>44270</v>
      </c>
      <c r="J638">
        <f t="shared" si="111"/>
        <v>420079.99081539555</v>
      </c>
      <c r="K638">
        <f t="shared" si="113"/>
        <v>8277.9604143503238</v>
      </c>
      <c r="L638" s="11">
        <f t="shared" si="114"/>
        <v>44326</v>
      </c>
    </row>
    <row r="639" spans="2:12" x14ac:dyDescent="0.4">
      <c r="B639" s="5">
        <f t="shared" si="119"/>
        <v>44348</v>
      </c>
      <c r="C639">
        <f t="shared" si="116"/>
        <v>635</v>
      </c>
      <c r="D639">
        <f t="shared" si="108"/>
        <v>1438458.5182663214</v>
      </c>
      <c r="E639">
        <f t="shared" si="115"/>
        <v>29300.533954477636</v>
      </c>
      <c r="F639" s="11">
        <f t="shared" si="118"/>
        <v>44329</v>
      </c>
      <c r="G639">
        <f t="shared" si="112"/>
        <v>123565.17830188238</v>
      </c>
      <c r="H639">
        <f t="shared" si="110"/>
        <v>2253.8690738738369</v>
      </c>
      <c r="I639" s="39">
        <f t="shared" si="117"/>
        <v>44271</v>
      </c>
      <c r="J639">
        <f t="shared" si="111"/>
        <v>428357.95122974587</v>
      </c>
      <c r="K639">
        <f t="shared" si="113"/>
        <v>8432.6009411413106</v>
      </c>
      <c r="L639" s="11">
        <f t="shared" si="114"/>
        <v>44327</v>
      </c>
    </row>
    <row r="640" spans="2:12" x14ac:dyDescent="0.4">
      <c r="B640" s="5">
        <f t="shared" si="119"/>
        <v>44349</v>
      </c>
      <c r="C640">
        <f t="shared" si="116"/>
        <v>636</v>
      </c>
      <c r="D640">
        <f t="shared" si="108"/>
        <v>1467759.052220799</v>
      </c>
      <c r="E640">
        <f t="shared" si="115"/>
        <v>29826.213693630183</v>
      </c>
      <c r="F640" s="11">
        <f t="shared" si="118"/>
        <v>44330</v>
      </c>
      <c r="G640">
        <f t="shared" si="112"/>
        <v>125819.04737575621</v>
      </c>
      <c r="H640">
        <f t="shared" si="110"/>
        <v>2293.9896978260367</v>
      </c>
      <c r="I640" s="39">
        <f t="shared" si="117"/>
        <v>44272</v>
      </c>
      <c r="J640">
        <f t="shared" si="111"/>
        <v>436790.55217088718</v>
      </c>
      <c r="K640">
        <f t="shared" si="113"/>
        <v>8589.7935703243129</v>
      </c>
      <c r="L640" s="11">
        <f t="shared" si="114"/>
        <v>44328</v>
      </c>
    </row>
    <row r="641" spans="2:12" x14ac:dyDescent="0.4">
      <c r="B641" s="5">
        <f t="shared" si="119"/>
        <v>44350</v>
      </c>
      <c r="C641">
        <f t="shared" si="116"/>
        <v>637</v>
      </c>
      <c r="D641">
        <f t="shared" si="108"/>
        <v>1497585.2659144292</v>
      </c>
      <c r="E641">
        <f t="shared" si="115"/>
        <v>30358.413926628651</v>
      </c>
      <c r="F641" s="11">
        <f t="shared" si="118"/>
        <v>44331</v>
      </c>
      <c r="G641">
        <f t="shared" si="112"/>
        <v>128113.03707358225</v>
      </c>
      <c r="H641">
        <f t="shared" si="110"/>
        <v>2334.7880694982305</v>
      </c>
      <c r="I641" s="39">
        <f t="shared" si="117"/>
        <v>44273</v>
      </c>
      <c r="J641">
        <f t="shared" si="111"/>
        <v>445380.34574121149</v>
      </c>
      <c r="K641">
        <f t="shared" si="113"/>
        <v>8749.5670432806364</v>
      </c>
      <c r="L641" s="11">
        <f t="shared" si="114"/>
        <v>44329</v>
      </c>
    </row>
    <row r="642" spans="2:12" x14ac:dyDescent="0.4">
      <c r="B642" s="5">
        <f t="shared" si="119"/>
        <v>44351</v>
      </c>
      <c r="C642">
        <f t="shared" si="116"/>
        <v>638</v>
      </c>
      <c r="D642">
        <f t="shared" si="108"/>
        <v>1527943.6798410579</v>
      </c>
      <c r="E642">
        <f t="shared" si="115"/>
        <v>30897.095194506459</v>
      </c>
      <c r="F642" s="11">
        <f t="shared" si="118"/>
        <v>44332</v>
      </c>
      <c r="G642">
        <f t="shared" si="112"/>
        <v>130447.82514308048</v>
      </c>
      <c r="H642">
        <f t="shared" si="110"/>
        <v>2376.2742986590747</v>
      </c>
      <c r="I642" s="39">
        <f t="shared" si="117"/>
        <v>44274</v>
      </c>
      <c r="J642">
        <f t="shared" si="111"/>
        <v>454129.91278449213</v>
      </c>
      <c r="K642">
        <f t="shared" si="113"/>
        <v>8911.9498669720488</v>
      </c>
      <c r="L642" s="11">
        <f t="shared" si="114"/>
        <v>44330</v>
      </c>
    </row>
    <row r="643" spans="2:12" x14ac:dyDescent="0.4">
      <c r="B643" s="5">
        <f t="shared" si="119"/>
        <v>44352</v>
      </c>
      <c r="C643">
        <f t="shared" si="116"/>
        <v>639</v>
      </c>
      <c r="D643">
        <f t="shared" si="108"/>
        <v>1558840.7750355643</v>
      </c>
      <c r="E643">
        <f t="shared" si="115"/>
        <v>31442.211995358812</v>
      </c>
      <c r="F643" s="11">
        <f t="shared" si="118"/>
        <v>44333</v>
      </c>
      <c r="G643">
        <f t="shared" si="112"/>
        <v>132824.09944173956</v>
      </c>
      <c r="H643">
        <f t="shared" si="110"/>
        <v>2418.458595864824</v>
      </c>
      <c r="I643" s="39">
        <f t="shared" si="117"/>
        <v>44275</v>
      </c>
      <c r="J643">
        <f t="shared" si="111"/>
        <v>463041.86265146418</v>
      </c>
      <c r="K643">
        <f t="shared" si="113"/>
        <v>9076.9702843285049</v>
      </c>
      <c r="L643" s="11">
        <f t="shared" si="114"/>
        <v>44331</v>
      </c>
    </row>
    <row r="644" spans="2:12" x14ac:dyDescent="0.4">
      <c r="B644" s="5">
        <f t="shared" si="119"/>
        <v>44353</v>
      </c>
      <c r="C644">
        <f t="shared" si="116"/>
        <v>640</v>
      </c>
      <c r="D644">
        <f t="shared" ref="D644:D707" si="120">$D$1/(($D$1-1)*EXP(-$E$1*$C644)+1)</f>
        <v>1590282.9870309231</v>
      </c>
      <c r="E644">
        <f t="shared" si="115"/>
        <v>31993.712586987298</v>
      </c>
      <c r="F644" s="11">
        <f t="shared" si="118"/>
        <v>44334</v>
      </c>
      <c r="G644">
        <f t="shared" si="112"/>
        <v>135242.55803760438</v>
      </c>
      <c r="H644">
        <f t="shared" si="110"/>
        <v>2461.351271450927</v>
      </c>
      <c r="I644" s="39">
        <f t="shared" si="117"/>
        <v>44276</v>
      </c>
      <c r="J644">
        <f t="shared" si="111"/>
        <v>472118.83293579269</v>
      </c>
      <c r="K644">
        <f t="shared" si="113"/>
        <v>9244.6562435125234</v>
      </c>
      <c r="L644" s="11">
        <f t="shared" si="114"/>
        <v>44332</v>
      </c>
    </row>
    <row r="645" spans="2:12" x14ac:dyDescent="0.4">
      <c r="B645" s="5">
        <f t="shared" si="119"/>
        <v>44354</v>
      </c>
      <c r="C645">
        <f t="shared" si="116"/>
        <v>641</v>
      </c>
      <c r="D645">
        <f t="shared" si="120"/>
        <v>1622276.6996179104</v>
      </c>
      <c r="E645">
        <f t="shared" si="115"/>
        <v>32551.538789663231</v>
      </c>
      <c r="F645" s="11">
        <f t="shared" si="118"/>
        <v>44335</v>
      </c>
      <c r="G645">
        <f t="shared" ref="G645:G708" si="121">$G$1/(($G$1-1)*EXP(-$H$1*$C645)+1)</f>
        <v>137703.90930905531</v>
      </c>
      <c r="H645">
        <f t="shared" ref="H645:H708" si="122">G646-G645</f>
        <v>2504.9627344217151</v>
      </c>
      <c r="I645" s="39">
        <f t="shared" si="117"/>
        <v>44277</v>
      </c>
      <c r="J645">
        <f t="shared" ref="J645:J708" si="123">$J$1/(($J$1-1)*EXP(-$K$1*$C645)+1)</f>
        <v>481363.48917930521</v>
      </c>
      <c r="K645">
        <f t="shared" si="113"/>
        <v>9415.0353660354158</v>
      </c>
      <c r="L645" s="11">
        <f t="shared" si="114"/>
        <v>44333</v>
      </c>
    </row>
    <row r="646" spans="2:12" x14ac:dyDescent="0.4">
      <c r="B646" s="5">
        <f t="shared" si="119"/>
        <v>44355</v>
      </c>
      <c r="C646">
        <f t="shared" si="116"/>
        <v>642</v>
      </c>
      <c r="D646">
        <f t="shared" si="120"/>
        <v>1654828.2384075737</v>
      </c>
      <c r="E646">
        <f t="shared" si="115"/>
        <v>33115.625789575744</v>
      </c>
      <c r="F646" s="11">
        <f t="shared" si="118"/>
        <v>44336</v>
      </c>
      <c r="G646">
        <f t="shared" si="121"/>
        <v>140208.87204347702</v>
      </c>
      <c r="H646">
        <f t="shared" si="122"/>
        <v>2549.3034912266303</v>
      </c>
      <c r="I646" s="39">
        <f t="shared" si="117"/>
        <v>44278</v>
      </c>
      <c r="J646">
        <f t="shared" si="123"/>
        <v>490778.52454534062</v>
      </c>
      <c r="K646">
        <f t="shared" si="113"/>
        <v>9588.134913711634</v>
      </c>
      <c r="L646" s="11">
        <f t="shared" si="114"/>
        <v>44334</v>
      </c>
    </row>
    <row r="647" spans="2:12" x14ac:dyDescent="0.4">
      <c r="B647" s="5">
        <f t="shared" si="119"/>
        <v>44356</v>
      </c>
      <c r="C647">
        <f t="shared" si="116"/>
        <v>643</v>
      </c>
      <c r="D647">
        <f t="shared" si="120"/>
        <v>1687943.8641971494</v>
      </c>
      <c r="E647">
        <f t="shared" si="115"/>
        <v>33685.901943304809</v>
      </c>
      <c r="F647" s="11">
        <f t="shared" si="118"/>
        <v>44337</v>
      </c>
      <c r="G647">
        <f t="shared" si="121"/>
        <v>142758.17553470365</v>
      </c>
      <c r="H647">
        <f t="shared" si="122"/>
        <v>2594.3841444245481</v>
      </c>
      <c r="I647" s="39">
        <f t="shared" si="117"/>
        <v>44279</v>
      </c>
      <c r="J647">
        <f t="shared" si="123"/>
        <v>500366.65945905226</v>
      </c>
      <c r="K647">
        <f t="shared" si="113"/>
        <v>9763.9817544303369</v>
      </c>
      <c r="L647" s="11">
        <f t="shared" si="114"/>
        <v>44335</v>
      </c>
    </row>
    <row r="648" spans="2:12" x14ac:dyDescent="0.4">
      <c r="B648" s="5">
        <f t="shared" si="119"/>
        <v>44357</v>
      </c>
      <c r="C648">
        <f t="shared" si="116"/>
        <v>644</v>
      </c>
      <c r="D648">
        <f t="shared" si="120"/>
        <v>1721629.7661404542</v>
      </c>
      <c r="E648">
        <f t="shared" si="115"/>
        <v>34262.288583785528</v>
      </c>
      <c r="F648" s="11">
        <f t="shared" si="118"/>
        <v>44338</v>
      </c>
      <c r="G648">
        <f t="shared" si="121"/>
        <v>145352.5596791282</v>
      </c>
      <c r="H648">
        <f t="shared" si="122"/>
        <v>2640.2153912330396</v>
      </c>
      <c r="I648" s="39">
        <f t="shared" si="117"/>
        <v>44280</v>
      </c>
      <c r="J648">
        <f t="shared" si="123"/>
        <v>510130.6412134826</v>
      </c>
      <c r="K648">
        <f t="shared" si="113"/>
        <v>9942.6023267201381</v>
      </c>
      <c r="L648" s="11">
        <f t="shared" si="114"/>
        <v>44336</v>
      </c>
    </row>
    <row r="649" spans="2:12" x14ac:dyDescent="0.4">
      <c r="B649" s="5">
        <f t="shared" si="119"/>
        <v>44358</v>
      </c>
      <c r="C649">
        <f t="shared" si="116"/>
        <v>645</v>
      </c>
      <c r="D649">
        <f t="shared" si="120"/>
        <v>1755892.0547242397</v>
      </c>
      <c r="E649">
        <f t="shared" si="115"/>
        <v>34844.699828353012</v>
      </c>
      <c r="F649" s="11">
        <f t="shared" si="118"/>
        <v>44339</v>
      </c>
      <c r="G649">
        <f t="shared" si="121"/>
        <v>147992.77507036124</v>
      </c>
      <c r="H649">
        <f t="shared" si="122"/>
        <v>2686.8080219502444</v>
      </c>
      <c r="I649" s="39">
        <f t="shared" si="117"/>
        <v>44281</v>
      </c>
      <c r="J649" s="26">
        <f t="shared" si="123"/>
        <v>520073.24354020273</v>
      </c>
      <c r="K649" s="26">
        <f t="shared" si="113"/>
        <v>10124.022603109828</v>
      </c>
      <c r="L649" s="28">
        <f t="shared" si="114"/>
        <v>44337</v>
      </c>
    </row>
    <row r="650" spans="2:12" x14ac:dyDescent="0.4">
      <c r="B650" s="5">
        <f t="shared" si="119"/>
        <v>44359</v>
      </c>
      <c r="C650">
        <f t="shared" si="116"/>
        <v>646</v>
      </c>
      <c r="D650">
        <f t="shared" si="120"/>
        <v>1790736.7545525928</v>
      </c>
      <c r="E650">
        <f t="shared" si="115"/>
        <v>35433.042389208218</v>
      </c>
      <c r="F650" s="11">
        <f t="shared" si="118"/>
        <v>44340</v>
      </c>
      <c r="G650">
        <f t="shared" si="121"/>
        <v>150679.58309231148</v>
      </c>
      <c r="H650">
        <f t="shared" si="122"/>
        <v>2734.1729182544223</v>
      </c>
      <c r="I650" s="39">
        <f t="shared" si="117"/>
        <v>44282</v>
      </c>
      <c r="J650">
        <f t="shared" si="123"/>
        <v>530197.26614331256</v>
      </c>
      <c r="K650">
        <f t="shared" ref="K650:K713" si="124">J651-J650</f>
        <v>10308.26805225038</v>
      </c>
      <c r="L650" s="11">
        <f t="shared" si="114"/>
        <v>44338</v>
      </c>
    </row>
    <row r="651" spans="2:12" x14ac:dyDescent="0.4">
      <c r="B651" s="5">
        <f t="shared" si="119"/>
        <v>44360</v>
      </c>
      <c r="C651">
        <f t="shared" si="116"/>
        <v>647</v>
      </c>
      <c r="D651">
        <f t="shared" si="120"/>
        <v>1826169.796941801</v>
      </c>
      <c r="E651">
        <f t="shared" ref="E651:E714" si="125">D652-D651</f>
        <v>36027.215387036558</v>
      </c>
      <c r="F651" s="11">
        <f t="shared" si="118"/>
        <v>44341</v>
      </c>
      <c r="G651">
        <f t="shared" si="121"/>
        <v>153413.75601056591</v>
      </c>
      <c r="H651">
        <f t="shared" si="122"/>
        <v>2782.3210513686063</v>
      </c>
      <c r="I651" s="39">
        <f t="shared" si="117"/>
        <v>44283</v>
      </c>
      <c r="J651">
        <f t="shared" si="123"/>
        <v>540505.53419556294</v>
      </c>
      <c r="K651">
        <f t="shared" si="124"/>
        <v>10495.363599793054</v>
      </c>
      <c r="L651" s="11">
        <f t="shared" si="114"/>
        <v>44339</v>
      </c>
    </row>
    <row r="652" spans="2:12" x14ac:dyDescent="0.4">
      <c r="B652" s="5">
        <f t="shared" si="119"/>
        <v>44361</v>
      </c>
      <c r="C652">
        <f t="shared" si="116"/>
        <v>648</v>
      </c>
      <c r="D652">
        <f t="shared" si="120"/>
        <v>1862197.0123288375</v>
      </c>
      <c r="E652">
        <f t="shared" si="125"/>
        <v>36627.110168140382</v>
      </c>
      <c r="F652" s="11">
        <f t="shared" si="118"/>
        <v>44342</v>
      </c>
      <c r="G652">
        <f t="shared" si="121"/>
        <v>156196.07706193451</v>
      </c>
      <c r="H652">
        <f t="shared" si="122"/>
        <v>2831.2634800942324</v>
      </c>
      <c r="I652" s="39">
        <f t="shared" si="117"/>
        <v>44284</v>
      </c>
      <c r="J652">
        <f t="shared" si="123"/>
        <v>551000.897795356</v>
      </c>
      <c r="K652">
        <f t="shared" si="124"/>
        <v>10685.333588015288</v>
      </c>
      <c r="L652" s="11">
        <f t="shared" si="114"/>
        <v>44340</v>
      </c>
    </row>
    <row r="653" spans="2:12" x14ac:dyDescent="0.4">
      <c r="B653" s="5">
        <f t="shared" si="119"/>
        <v>44362</v>
      </c>
      <c r="C653">
        <f t="shared" si="116"/>
        <v>649</v>
      </c>
      <c r="D653">
        <f t="shared" si="120"/>
        <v>1898824.1224969779</v>
      </c>
      <c r="E653">
        <f t="shared" si="125"/>
        <v>37232.610125855077</v>
      </c>
      <c r="F653" s="11">
        <f t="shared" si="118"/>
        <v>44343</v>
      </c>
      <c r="G653">
        <f t="shared" si="121"/>
        <v>159027.34054202875</v>
      </c>
      <c r="H653">
        <f t="shared" si="122"/>
        <v>2881.0113486977934</v>
      </c>
      <c r="I653" s="39">
        <f t="shared" si="117"/>
        <v>44285</v>
      </c>
      <c r="J653">
        <f t="shared" si="123"/>
        <v>561686.23138337128</v>
      </c>
      <c r="K653">
        <f t="shared" si="124"/>
        <v>10878.201734175324</v>
      </c>
      <c r="L653" s="11">
        <f t="shared" ref="L653:L716" si="126">L652+1</f>
        <v>44341</v>
      </c>
    </row>
    <row r="654" spans="2:12" x14ac:dyDescent="0.4">
      <c r="B654" s="5">
        <f t="shared" si="119"/>
        <v>44363</v>
      </c>
      <c r="C654">
        <f t="shared" si="116"/>
        <v>650</v>
      </c>
      <c r="D654">
        <f t="shared" si="120"/>
        <v>1936056.732622833</v>
      </c>
      <c r="E654">
        <f t="shared" si="125"/>
        <v>37843.59052667534</v>
      </c>
      <c r="F654" s="11">
        <f t="shared" si="118"/>
        <v>44344</v>
      </c>
      <c r="G654">
        <f t="shared" si="121"/>
        <v>161908.35189072654</v>
      </c>
      <c r="H654">
        <f t="shared" si="122"/>
        <v>2931.5758846569224</v>
      </c>
      <c r="I654" s="39">
        <f t="shared" si="117"/>
        <v>44286</v>
      </c>
      <c r="J654">
        <f t="shared" si="123"/>
        <v>572564.43311754661</v>
      </c>
      <c r="K654">
        <f t="shared" si="124"/>
        <v>11073.991087591741</v>
      </c>
      <c r="L654" s="11">
        <f t="shared" si="126"/>
        <v>44342</v>
      </c>
    </row>
    <row r="655" spans="2:12" x14ac:dyDescent="0.4">
      <c r="B655" s="5">
        <f t="shared" si="119"/>
        <v>44364</v>
      </c>
      <c r="C655">
        <f t="shared" si="116"/>
        <v>651</v>
      </c>
      <c r="D655">
        <f t="shared" si="120"/>
        <v>1973900.3231495083</v>
      </c>
      <c r="E655">
        <f t="shared" si="125"/>
        <v>38459.918341889745</v>
      </c>
      <c r="F655" s="28">
        <f t="shared" si="118"/>
        <v>44345</v>
      </c>
      <c r="G655" s="6">
        <f t="shared" si="121"/>
        <v>164839.92777538346</v>
      </c>
      <c r="H655" s="6">
        <f t="shared" si="122"/>
        <v>2982.9683962517884</v>
      </c>
      <c r="I655" s="39">
        <f t="shared" si="117"/>
        <v>44287</v>
      </c>
      <c r="J655">
        <f t="shared" si="123"/>
        <v>583638.42420513835</v>
      </c>
      <c r="K655">
        <f t="shared" si="124"/>
        <v>11272.723985441029</v>
      </c>
      <c r="L655" s="11">
        <f t="shared" si="126"/>
        <v>44343</v>
      </c>
    </row>
    <row r="656" spans="2:12" x14ac:dyDescent="0.4">
      <c r="B656" s="5">
        <f t="shared" si="119"/>
        <v>44365</v>
      </c>
      <c r="C656">
        <f t="shared" si="116"/>
        <v>652</v>
      </c>
      <c r="D656">
        <f t="shared" si="120"/>
        <v>2012360.2414913981</v>
      </c>
      <c r="E656">
        <f t="shared" si="125"/>
        <v>39081.452085196506</v>
      </c>
      <c r="F656" s="11">
        <f t="shared" si="118"/>
        <v>44346</v>
      </c>
      <c r="G656">
        <f t="shared" si="121"/>
        <v>167822.89617163525</v>
      </c>
      <c r="H656">
        <f t="shared" si="122"/>
        <v>3035.2002700057637</v>
      </c>
      <c r="I656" s="39">
        <f t="shared" si="117"/>
        <v>44288</v>
      </c>
      <c r="J656">
        <f t="shared" si="123"/>
        <v>594911.14819057938</v>
      </c>
      <c r="K656">
        <f t="shared" si="124"/>
        <v>11474.422007263522</v>
      </c>
      <c r="L656" s="11">
        <f t="shared" si="126"/>
        <v>44344</v>
      </c>
    </row>
    <row r="657" spans="2:12" x14ac:dyDescent="0.4">
      <c r="B657" s="5">
        <f t="shared" si="119"/>
        <v>44366</v>
      </c>
      <c r="C657">
        <f t="shared" si="116"/>
        <v>653</v>
      </c>
      <c r="D657">
        <f t="shared" si="120"/>
        <v>2051441.6935765946</v>
      </c>
      <c r="E657">
        <f t="shared" si="125"/>
        <v>39708.041657149559</v>
      </c>
      <c r="F657" s="11">
        <f t="shared" si="118"/>
        <v>44347</v>
      </c>
      <c r="G657">
        <f t="shared" si="121"/>
        <v>170858.09644164101</v>
      </c>
      <c r="H657">
        <f t="shared" si="122"/>
        <v>3088.2829679592687</v>
      </c>
      <c r="I657" s="39">
        <f t="shared" si="117"/>
        <v>44289</v>
      </c>
      <c r="J657">
        <f t="shared" si="123"/>
        <v>606385.5701978429</v>
      </c>
      <c r="K657">
        <f t="shared" si="124"/>
        <v>11679.10592818365</v>
      </c>
      <c r="L657" s="11">
        <f t="shared" si="126"/>
        <v>44345</v>
      </c>
    </row>
    <row r="658" spans="2:12" x14ac:dyDescent="0.4">
      <c r="B658" s="5">
        <f t="shared" si="119"/>
        <v>44367</v>
      </c>
      <c r="C658">
        <f t="shared" si="116"/>
        <v>654</v>
      </c>
      <c r="D658">
        <f t="shared" si="120"/>
        <v>2091149.7352337441</v>
      </c>
      <c r="E658">
        <f t="shared" si="125"/>
        <v>40339.528196934611</v>
      </c>
      <c r="F658" s="11">
        <f t="shared" si="118"/>
        <v>44348</v>
      </c>
      <c r="G658">
        <f t="shared" si="121"/>
        <v>173946.37940960028</v>
      </c>
      <c r="H658">
        <f t="shared" si="122"/>
        <v>3142.2280247805757</v>
      </c>
      <c r="I658" s="39">
        <f t="shared" si="117"/>
        <v>44290</v>
      </c>
      <c r="J658">
        <f t="shared" si="123"/>
        <v>618064.67612602655</v>
      </c>
      <c r="K658">
        <f t="shared" si="124"/>
        <v>11886.795670821099</v>
      </c>
      <c r="L658" s="11">
        <f t="shared" si="126"/>
        <v>44346</v>
      </c>
    </row>
    <row r="659" spans="2:12" x14ac:dyDescent="0.4">
      <c r="B659" s="5">
        <f t="shared" si="119"/>
        <v>44368</v>
      </c>
      <c r="C659">
        <f t="shared" si="116"/>
        <v>655</v>
      </c>
      <c r="D659">
        <f t="shared" si="120"/>
        <v>2131489.2634306788</v>
      </c>
      <c r="E659">
        <f t="shared" si="125"/>
        <v>40975.743942368776</v>
      </c>
      <c r="F659" s="11">
        <f t="shared" si="118"/>
        <v>44349</v>
      </c>
      <c r="G659">
        <f t="shared" si="121"/>
        <v>177088.60743438086</v>
      </c>
      <c r="H659">
        <f t="shared" si="122"/>
        <v>3197.0470447068219</v>
      </c>
      <c r="I659" s="39">
        <f t="shared" si="117"/>
        <v>44291</v>
      </c>
      <c r="J659">
        <f t="shared" si="123"/>
        <v>629951.47179684765</v>
      </c>
      <c r="K659">
        <f t="shared" si="124"/>
        <v>12097.510255931295</v>
      </c>
      <c r="L659" s="11">
        <f t="shared" si="126"/>
        <v>44347</v>
      </c>
    </row>
    <row r="660" spans="2:12" x14ac:dyDescent="0.4">
      <c r="B660" s="5">
        <f t="shared" si="119"/>
        <v>44369</v>
      </c>
      <c r="C660">
        <f t="shared" si="116"/>
        <v>656</v>
      </c>
      <c r="D660">
        <f t="shared" si="120"/>
        <v>2172465.0073730475</v>
      </c>
      <c r="E660">
        <f t="shared" si="125"/>
        <v>41616.51209865557</v>
      </c>
      <c r="F660" s="11">
        <f t="shared" si="118"/>
        <v>44350</v>
      </c>
      <c r="G660">
        <f t="shared" si="121"/>
        <v>180285.65447908768</v>
      </c>
      <c r="H660">
        <f t="shared" si="122"/>
        <v>3252.7516983030655</v>
      </c>
      <c r="I660" s="39">
        <f t="shared" si="117"/>
        <v>44292</v>
      </c>
      <c r="J660">
        <f t="shared" si="123"/>
        <v>642048.98205277894</v>
      </c>
      <c r="K660">
        <f t="shared" si="124"/>
        <v>12311.267751740059</v>
      </c>
      <c r="L660" s="11">
        <f t="shared" si="126"/>
        <v>44348</v>
      </c>
    </row>
    <row r="661" spans="2:12" x14ac:dyDescent="0.4">
      <c r="B661" s="5">
        <f t="shared" si="119"/>
        <v>44370</v>
      </c>
      <c r="C661">
        <f t="shared" si="116"/>
        <v>657</v>
      </c>
      <c r="D661">
        <f t="shared" si="120"/>
        <v>2214081.5194717031</v>
      </c>
      <c r="E661">
        <f t="shared" si="125"/>
        <v>42261.64671682287</v>
      </c>
      <c r="F661" s="11">
        <f t="shared" si="118"/>
        <v>44351</v>
      </c>
      <c r="G661">
        <f t="shared" si="121"/>
        <v>183538.40617739075</v>
      </c>
      <c r="H661">
        <f t="shared" si="122"/>
        <v>3309.3537190429925</v>
      </c>
      <c r="I661" s="39">
        <f t="shared" si="117"/>
        <v>44293</v>
      </c>
      <c r="J661">
        <f t="shared" si="123"/>
        <v>654360.249804519</v>
      </c>
      <c r="K661">
        <f t="shared" si="124"/>
        <v>12528.085222003167</v>
      </c>
      <c r="L661" s="11">
        <f t="shared" si="126"/>
        <v>44349</v>
      </c>
    </row>
    <row r="662" spans="2:12" x14ac:dyDescent="0.4">
      <c r="B662" s="5">
        <f t="shared" si="119"/>
        <v>44371</v>
      </c>
      <c r="C662">
        <f t="shared" si="116"/>
        <v>658</v>
      </c>
      <c r="D662">
        <f t="shared" si="120"/>
        <v>2256343.166188526</v>
      </c>
      <c r="E662">
        <f t="shared" si="125"/>
        <v>42910.952582401223</v>
      </c>
      <c r="F662" s="11">
        <f t="shared" si="118"/>
        <v>44352</v>
      </c>
      <c r="G662">
        <f t="shared" si="121"/>
        <v>186847.75989643374</v>
      </c>
      <c r="H662">
        <f t="shared" si="122"/>
        <v>3366.8648996980046</v>
      </c>
      <c r="I662" s="39">
        <f t="shared" si="117"/>
        <v>44294</v>
      </c>
      <c r="J662">
        <f t="shared" si="123"/>
        <v>666888.33502652217</v>
      </c>
      <c r="K662">
        <f t="shared" si="124"/>
        <v>12747.978672791389</v>
      </c>
      <c r="L662" s="11">
        <f t="shared" si="126"/>
        <v>44350</v>
      </c>
    </row>
    <row r="663" spans="2:12" x14ac:dyDescent="0.4">
      <c r="B663" s="5">
        <f t="shared" si="119"/>
        <v>44372</v>
      </c>
      <c r="C663">
        <f t="shared" si="116"/>
        <v>659</v>
      </c>
      <c r="D663">
        <f t="shared" si="120"/>
        <v>2299254.1187709272</v>
      </c>
      <c r="E663">
        <f t="shared" si="125"/>
        <v>43564.225115295034</v>
      </c>
      <c r="F663" s="11">
        <f t="shared" si="118"/>
        <v>44353</v>
      </c>
      <c r="G663">
        <f t="shared" si="121"/>
        <v>190214.62479613174</v>
      </c>
      <c r="H663">
        <f t="shared" si="122"/>
        <v>3425.2970885369868</v>
      </c>
      <c r="I663" s="39">
        <f t="shared" si="117"/>
        <v>44295</v>
      </c>
      <c r="J663">
        <f t="shared" si="123"/>
        <v>679636.31369931356</v>
      </c>
      <c r="K663">
        <f t="shared" si="124"/>
        <v>12970.962998012779</v>
      </c>
      <c r="L663" s="11">
        <f t="shared" si="126"/>
        <v>44351</v>
      </c>
    </row>
    <row r="664" spans="2:12" x14ac:dyDescent="0.4">
      <c r="B664" s="5">
        <f t="shared" si="119"/>
        <v>44373</v>
      </c>
      <c r="C664">
        <f t="shared" si="116"/>
        <v>660</v>
      </c>
      <c r="D664">
        <f t="shared" si="120"/>
        <v>2342818.3438862222</v>
      </c>
      <c r="E664">
        <f t="shared" si="125"/>
        <v>44221.250281422399</v>
      </c>
      <c r="F664" s="11">
        <f t="shared" si="118"/>
        <v>44354</v>
      </c>
      <c r="G664">
        <f t="shared" si="121"/>
        <v>193639.92188466873</v>
      </c>
      <c r="H664">
        <f t="shared" si="122"/>
        <v>3484.6621853202814</v>
      </c>
      <c r="I664" s="39">
        <f t="shared" si="117"/>
        <v>44296</v>
      </c>
      <c r="J664">
        <f t="shared" si="123"/>
        <v>692607.27669732634</v>
      </c>
      <c r="K664">
        <f t="shared" si="124"/>
        <v>13197.051923691528</v>
      </c>
      <c r="L664" s="11">
        <f t="shared" si="126"/>
        <v>44352</v>
      </c>
    </row>
    <row r="665" spans="2:12" x14ac:dyDescent="0.4">
      <c r="B665" s="5">
        <f t="shared" si="119"/>
        <v>44374</v>
      </c>
      <c r="C665">
        <f t="shared" si="116"/>
        <v>661</v>
      </c>
      <c r="D665">
        <f t="shared" si="120"/>
        <v>2387039.5941676446</v>
      </c>
      <c r="E665">
        <f t="shared" si="125"/>
        <v>44881.804517103825</v>
      </c>
      <c r="F665" s="11">
        <f t="shared" si="118"/>
        <v>44355</v>
      </c>
      <c r="G665">
        <f t="shared" si="121"/>
        <v>197124.58406998901</v>
      </c>
      <c r="H665">
        <f t="shared" si="122"/>
        <v>3544.9721370928164</v>
      </c>
      <c r="I665" s="39">
        <f t="shared" si="117"/>
        <v>44297</v>
      </c>
      <c r="J665">
        <f t="shared" si="123"/>
        <v>705804.32862101786</v>
      </c>
      <c r="K665">
        <f t="shared" si="124"/>
        <v>13426.257951013395</v>
      </c>
      <c r="L665" s="11">
        <f t="shared" si="126"/>
        <v>44353</v>
      </c>
    </row>
    <row r="666" spans="2:12" x14ac:dyDescent="0.4">
      <c r="B666" s="5">
        <f t="shared" si="119"/>
        <v>44375</v>
      </c>
      <c r="C666">
        <f t="shared" si="116"/>
        <v>662</v>
      </c>
      <c r="D666">
        <f t="shared" si="120"/>
        <v>2431921.3986847484</v>
      </c>
      <c r="E666">
        <f t="shared" si="125"/>
        <v>45545.654666769318</v>
      </c>
      <c r="F666" s="11">
        <f t="shared" si="118"/>
        <v>44356</v>
      </c>
      <c r="G666">
        <f t="shared" si="121"/>
        <v>200669.55620708183</v>
      </c>
      <c r="H666">
        <f t="shared" si="122"/>
        <v>3606.2389337617788</v>
      </c>
      <c r="I666" s="39">
        <f t="shared" si="117"/>
        <v>44298</v>
      </c>
      <c r="J666">
        <f t="shared" si="123"/>
        <v>719230.58657203126</v>
      </c>
      <c r="K666">
        <f t="shared" si="124"/>
        <v>13658.592298176838</v>
      </c>
      <c r="L666" s="11">
        <f t="shared" si="126"/>
        <v>44354</v>
      </c>
    </row>
    <row r="667" spans="2:12" x14ac:dyDescent="0.4">
      <c r="B667" s="5">
        <f t="shared" si="119"/>
        <v>44376</v>
      </c>
      <c r="C667">
        <f t="shared" si="116"/>
        <v>663</v>
      </c>
      <c r="D667">
        <f t="shared" si="120"/>
        <v>2477467.0533515178</v>
      </c>
      <c r="E667">
        <f t="shared" si="125"/>
        <v>46212.557934984565</v>
      </c>
      <c r="F667" s="11">
        <f t="shared" si="118"/>
        <v>44357</v>
      </c>
      <c r="G667">
        <f t="shared" si="121"/>
        <v>204275.79514084361</v>
      </c>
      <c r="H667">
        <f t="shared" si="122"/>
        <v>3668.4746034622076</v>
      </c>
      <c r="I667" s="39">
        <f t="shared" si="117"/>
        <v>44299</v>
      </c>
      <c r="J667">
        <f t="shared" si="123"/>
        <v>732889.1788702081</v>
      </c>
      <c r="K667">
        <f t="shared" si="124"/>
        <v>13894.064841042622</v>
      </c>
      <c r="L667" s="11">
        <f t="shared" si="126"/>
        <v>44355</v>
      </c>
    </row>
    <row r="668" spans="2:12" x14ac:dyDescent="0.4">
      <c r="B668" s="5">
        <f t="shared" si="119"/>
        <v>44377</v>
      </c>
      <c r="C668">
        <f t="shared" si="116"/>
        <v>664</v>
      </c>
      <c r="D668">
        <f t="shared" si="120"/>
        <v>2523679.6112865023</v>
      </c>
      <c r="E668">
        <f t="shared" si="125"/>
        <v>46882.261853356846</v>
      </c>
      <c r="F668" s="11">
        <f t="shared" si="118"/>
        <v>44358</v>
      </c>
      <c r="G668">
        <f t="shared" si="121"/>
        <v>207944.26974430581</v>
      </c>
      <c r="H668">
        <f t="shared" si="122"/>
        <v>3731.691207691998</v>
      </c>
      <c r="I668" s="39">
        <f t="shared" si="117"/>
        <v>44300</v>
      </c>
      <c r="J668">
        <f t="shared" si="123"/>
        <v>746783.24371125072</v>
      </c>
      <c r="K668">
        <f t="shared" si="124"/>
        <v>14132.684052657103</v>
      </c>
      <c r="L668" s="11">
        <f t="shared" si="126"/>
        <v>44356</v>
      </c>
    </row>
    <row r="669" spans="2:12" x14ac:dyDescent="0.4">
      <c r="B669" s="5">
        <f t="shared" si="119"/>
        <v>44378</v>
      </c>
      <c r="C669">
        <f t="shared" si="116"/>
        <v>665</v>
      </c>
      <c r="D669">
        <f t="shared" si="120"/>
        <v>2570561.8731398592</v>
      </c>
      <c r="E669">
        <f t="shared" si="125"/>
        <v>47554.504263325129</v>
      </c>
      <c r="F669" s="11">
        <f t="shared" si="118"/>
        <v>44359</v>
      </c>
      <c r="G669">
        <f t="shared" si="121"/>
        <v>211675.96095199781</v>
      </c>
      <c r="H669">
        <f t="shared" si="122"/>
        <v>3795.9008362204477</v>
      </c>
      <c r="I669" s="39">
        <f t="shared" si="117"/>
        <v>44301</v>
      </c>
      <c r="J669">
        <f t="shared" si="123"/>
        <v>760915.92776390782</v>
      </c>
      <c r="K669">
        <f t="shared" si="124"/>
        <v>14374.456941639422</v>
      </c>
      <c r="L669" s="11">
        <f t="shared" si="126"/>
        <v>44357</v>
      </c>
    </row>
    <row r="670" spans="2:12" x14ac:dyDescent="0.4">
      <c r="B670" s="5">
        <f t="shared" si="119"/>
        <v>44379</v>
      </c>
      <c r="C670">
        <f t="shared" si="116"/>
        <v>666</v>
      </c>
      <c r="D670">
        <f t="shared" si="120"/>
        <v>2618116.3774031843</v>
      </c>
      <c r="E670">
        <f t="shared" si="125"/>
        <v>48229.013315381482</v>
      </c>
      <c r="F670" s="11">
        <f t="shared" si="118"/>
        <v>44360</v>
      </c>
      <c r="G670">
        <f t="shared" si="121"/>
        <v>215471.86178821826</v>
      </c>
      <c r="H670">
        <f t="shared" si="122"/>
        <v>3861.1156017641479</v>
      </c>
      <c r="I670" s="39">
        <f t="shared" si="117"/>
        <v>44302</v>
      </c>
      <c r="J670">
        <f t="shared" si="123"/>
        <v>775290.38470554724</v>
      </c>
      <c r="K670">
        <f t="shared" si="124"/>
        <v>14619.38898949686</v>
      </c>
      <c r="L670" s="11">
        <f t="shared" si="126"/>
        <v>44358</v>
      </c>
    </row>
    <row r="671" spans="2:12" x14ac:dyDescent="0.4">
      <c r="B671" s="5">
        <f t="shared" si="119"/>
        <v>44380</v>
      </c>
      <c r="C671">
        <f t="shared" si="116"/>
        <v>667</v>
      </c>
      <c r="D671">
        <f t="shared" si="120"/>
        <v>2666345.3907185658</v>
      </c>
      <c r="E671">
        <f t="shared" si="125"/>
        <v>48905.507485683542</v>
      </c>
      <c r="F671" s="11">
        <f t="shared" si="118"/>
        <v>44361</v>
      </c>
      <c r="G671">
        <f t="shared" si="121"/>
        <v>219332.97738998241</v>
      </c>
      <c r="H671">
        <f t="shared" si="122"/>
        <v>3927.3476344131923</v>
      </c>
      <c r="I671" s="39">
        <f t="shared" si="117"/>
        <v>44303</v>
      </c>
      <c r="J671">
        <f t="shared" si="123"/>
        <v>789909.7736950441</v>
      </c>
      <c r="K671">
        <f t="shared" si="124"/>
        <v>14867.484086896875</v>
      </c>
      <c r="L671" s="11">
        <f t="shared" si="126"/>
        <v>44359</v>
      </c>
    </row>
    <row r="672" spans="2:12" x14ac:dyDescent="0.4">
      <c r="B672" s="5">
        <f t="shared" si="119"/>
        <v>44381</v>
      </c>
      <c r="C672">
        <f t="shared" si="116"/>
        <v>668</v>
      </c>
      <c r="D672">
        <f t="shared" si="120"/>
        <v>2715250.8982042493</v>
      </c>
      <c r="E672">
        <f t="shared" si="125"/>
        <v>49583.695610675961</v>
      </c>
      <c r="F672" s="28">
        <f t="shared" si="118"/>
        <v>44362</v>
      </c>
      <c r="G672" s="6">
        <f t="shared" si="121"/>
        <v>223260.3250243956</v>
      </c>
      <c r="H672" s="6">
        <f t="shared" si="122"/>
        <v>3994.6090758156788</v>
      </c>
      <c r="I672" s="39">
        <f t="shared" si="117"/>
        <v>44304</v>
      </c>
      <c r="J672">
        <f t="shared" si="123"/>
        <v>804777.25778194098</v>
      </c>
      <c r="K672">
        <f t="shared" si="124"/>
        <v>15118.744468952063</v>
      </c>
      <c r="L672" s="11">
        <f t="shared" si="126"/>
        <v>44360</v>
      </c>
    </row>
    <row r="673" spans="2:12" x14ac:dyDescent="0.4">
      <c r="B673" s="5">
        <f t="shared" si="119"/>
        <v>44382</v>
      </c>
      <c r="C673">
        <f t="shared" ref="C673:C736" si="127">C672+1</f>
        <v>669</v>
      </c>
      <c r="D673">
        <f t="shared" si="120"/>
        <v>2764834.5938149253</v>
      </c>
      <c r="E673">
        <f t="shared" si="125"/>
        <v>50263.276940460317</v>
      </c>
      <c r="F673" s="11">
        <f t="shared" si="118"/>
        <v>44363</v>
      </c>
      <c r="G673">
        <f t="shared" si="121"/>
        <v>227254.93410021128</v>
      </c>
      <c r="H673">
        <f t="shared" si="122"/>
        <v>4062.9120731017902</v>
      </c>
      <c r="I673" s="39">
        <f t="shared" si="117"/>
        <v>44305</v>
      </c>
      <c r="J673">
        <f t="shared" si="123"/>
        <v>819896.00225089304</v>
      </c>
      <c r="K673">
        <f t="shared" si="124"/>
        <v>15373.170649557258</v>
      </c>
      <c r="L673" s="11">
        <f t="shared" si="126"/>
        <v>44361</v>
      </c>
    </row>
    <row r="674" spans="2:12" x14ac:dyDescent="0.4">
      <c r="B674" s="5">
        <f t="shared" si="119"/>
        <v>44383</v>
      </c>
      <c r="C674">
        <f t="shared" si="127"/>
        <v>670</v>
      </c>
      <c r="D674">
        <f t="shared" si="120"/>
        <v>2815097.8707553856</v>
      </c>
      <c r="E674">
        <f t="shared" si="125"/>
        <v>50943.941211729776</v>
      </c>
      <c r="F674" s="11">
        <f t="shared" si="118"/>
        <v>44364</v>
      </c>
      <c r="G674">
        <f t="shared" si="121"/>
        <v>231317.84617331307</v>
      </c>
      <c r="H674">
        <f t="shared" si="122"/>
        <v>4132.2687725541182</v>
      </c>
      <c r="I674" s="39">
        <f t="shared" si="117"/>
        <v>44306</v>
      </c>
      <c r="J674">
        <f t="shared" si="123"/>
        <v>835269.1729004503</v>
      </c>
      <c r="K674">
        <f t="shared" si="124"/>
        <v>15630.761354849092</v>
      </c>
      <c r="L674" s="11">
        <f t="shared" si="126"/>
        <v>44362</v>
      </c>
    </row>
    <row r="675" spans="2:12" x14ac:dyDescent="0.4">
      <c r="B675" s="5">
        <f t="shared" si="119"/>
        <v>44384</v>
      </c>
      <c r="C675">
        <f t="shared" si="127"/>
        <v>671</v>
      </c>
      <c r="D675">
        <f t="shared" si="120"/>
        <v>2866041.8119671154</v>
      </c>
      <c r="E675">
        <f t="shared" si="125"/>
        <v>51625.368740756996</v>
      </c>
      <c r="F675" s="11">
        <f t="shared" si="118"/>
        <v>44365</v>
      </c>
      <c r="G675">
        <f t="shared" si="121"/>
        <v>235450.11494586719</v>
      </c>
      <c r="H675">
        <f t="shared" si="122"/>
        <v>4202.6913130020548</v>
      </c>
      <c r="I675" s="39">
        <f t="shared" si="117"/>
        <v>44307</v>
      </c>
      <c r="J675">
        <f t="shared" si="123"/>
        <v>850899.93425529939</v>
      </c>
      <c r="K675">
        <f t="shared" si="124"/>
        <v>15891.513455831097</v>
      </c>
      <c r="L675" s="11">
        <f t="shared" si="126"/>
        <v>44363</v>
      </c>
    </row>
    <row r="676" spans="2:12" x14ac:dyDescent="0.4">
      <c r="B676" s="5">
        <f t="shared" si="119"/>
        <v>44385</v>
      </c>
      <c r="C676">
        <f t="shared" si="127"/>
        <v>672</v>
      </c>
      <c r="D676">
        <f t="shared" si="120"/>
        <v>2917667.1807078724</v>
      </c>
      <c r="E676">
        <f t="shared" si="125"/>
        <v>52307.230537323747</v>
      </c>
      <c r="F676" s="11">
        <f t="shared" si="118"/>
        <v>44366</v>
      </c>
      <c r="G676">
        <f t="shared" si="121"/>
        <v>239652.80625886924</v>
      </c>
      <c r="H676">
        <f t="shared" si="122"/>
        <v>4274.1918189490971</v>
      </c>
      <c r="I676" s="39">
        <f t="shared" si="117"/>
        <v>44308</v>
      </c>
      <c r="J676">
        <f t="shared" si="123"/>
        <v>866791.44771113049</v>
      </c>
      <c r="K676">
        <f t="shared" si="124"/>
        <v>16155.421900256886</v>
      </c>
      <c r="L676" s="11">
        <f t="shared" si="126"/>
        <v>44364</v>
      </c>
    </row>
    <row r="677" spans="2:12" x14ac:dyDescent="0.4">
      <c r="B677" s="5">
        <f t="shared" si="119"/>
        <v>44386</v>
      </c>
      <c r="C677">
        <f t="shared" si="127"/>
        <v>673</v>
      </c>
      <c r="D677">
        <f t="shared" si="120"/>
        <v>2969974.4112451961</v>
      </c>
      <c r="E677">
        <f t="shared" si="125"/>
        <v>52989.188439953607</v>
      </c>
      <c r="F677" s="11">
        <f t="shared" si="118"/>
        <v>44367</v>
      </c>
      <c r="G677">
        <f t="shared" si="121"/>
        <v>243926.99807781834</v>
      </c>
      <c r="H677">
        <f t="shared" si="122"/>
        <v>4346.7823934152257</v>
      </c>
      <c r="I677" s="39">
        <f t="shared" si="117"/>
        <v>44309</v>
      </c>
      <c r="J677">
        <f t="shared" si="123"/>
        <v>882946.86961138737</v>
      </c>
      <c r="K677">
        <f t="shared" si="124"/>
        <v>16422.479643798782</v>
      </c>
      <c r="L677" s="11">
        <f t="shared" si="126"/>
        <v>44365</v>
      </c>
    </row>
    <row r="678" spans="2:12" x14ac:dyDescent="0.4">
      <c r="B678" s="5">
        <f t="shared" si="119"/>
        <v>44387</v>
      </c>
      <c r="C678">
        <f t="shared" si="127"/>
        <v>674</v>
      </c>
      <c r="D678">
        <f t="shared" si="120"/>
        <v>3022963.5996851497</v>
      </c>
      <c r="E678">
        <f t="shared" si="125"/>
        <v>53670.895273281727</v>
      </c>
      <c r="F678" s="11">
        <f t="shared" si="118"/>
        <v>44368</v>
      </c>
      <c r="G678">
        <f t="shared" si="121"/>
        <v>248273.78047123356</v>
      </c>
      <c r="H678">
        <f t="shared" si="122"/>
        <v>4420.4751105001778</v>
      </c>
      <c r="I678" s="39">
        <f t="shared" si="117"/>
        <v>44310</v>
      </c>
      <c r="J678">
        <f t="shared" si="123"/>
        <v>899369.34925518616</v>
      </c>
      <c r="K678">
        <f t="shared" si="124"/>
        <v>16692.677580639836</v>
      </c>
      <c r="L678" s="11">
        <f t="shared" si="126"/>
        <v>44366</v>
      </c>
    </row>
    <row r="679" spans="2:12" x14ac:dyDescent="0.4">
      <c r="B679" s="5">
        <f t="shared" si="119"/>
        <v>44388</v>
      </c>
      <c r="C679">
        <f t="shared" si="127"/>
        <v>675</v>
      </c>
      <c r="D679">
        <f t="shared" si="120"/>
        <v>3076634.4949584315</v>
      </c>
      <c r="E679">
        <f t="shared" si="125"/>
        <v>54351.995027848985</v>
      </c>
      <c r="F679" s="11">
        <f t="shared" si="118"/>
        <v>44369</v>
      </c>
      <c r="G679">
        <f t="shared" si="121"/>
        <v>252694.25558173374</v>
      </c>
      <c r="H679">
        <f t="shared" si="122"/>
        <v>4495.2820076449134</v>
      </c>
      <c r="I679" s="39">
        <f t="shared" ref="I679:I742" si="128">I678+1</f>
        <v>44311</v>
      </c>
      <c r="J679">
        <f t="shared" si="123"/>
        <v>916062.02683582599</v>
      </c>
      <c r="K679">
        <f t="shared" si="124"/>
        <v>16966.004473513574</v>
      </c>
      <c r="L679" s="11">
        <f t="shared" si="126"/>
        <v>44367</v>
      </c>
    </row>
    <row r="680" spans="2:12" x14ac:dyDescent="0.4">
      <c r="B680" s="5">
        <f t="shared" si="119"/>
        <v>44389</v>
      </c>
      <c r="C680">
        <f t="shared" si="127"/>
        <v>676</v>
      </c>
      <c r="D680">
        <f t="shared" si="120"/>
        <v>3130986.4899862804</v>
      </c>
      <c r="E680">
        <f t="shared" si="125"/>
        <v>55032.123063064646</v>
      </c>
      <c r="F680" s="11">
        <f t="shared" si="118"/>
        <v>44370</v>
      </c>
      <c r="G680">
        <f t="shared" si="121"/>
        <v>257189.53758937865</v>
      </c>
      <c r="H680">
        <f t="shared" si="122"/>
        <v>4571.215077600209</v>
      </c>
      <c r="I680" s="39">
        <f t="shared" si="128"/>
        <v>44312</v>
      </c>
      <c r="J680">
        <f t="shared" si="123"/>
        <v>933028.03130933957</v>
      </c>
      <c r="K680">
        <f t="shared" si="124"/>
        <v>17242.446883316501</v>
      </c>
      <c r="L680" s="11">
        <f t="shared" si="126"/>
        <v>44368</v>
      </c>
    </row>
    <row r="681" spans="2:12" x14ac:dyDescent="0.4">
      <c r="B681" s="5">
        <f t="shared" si="119"/>
        <v>44390</v>
      </c>
      <c r="C681">
        <f t="shared" si="127"/>
        <v>677</v>
      </c>
      <c r="D681">
        <f t="shared" si="120"/>
        <v>3186018.6130493451</v>
      </c>
      <c r="E681">
        <f t="shared" si="125"/>
        <v>55710.906333503313</v>
      </c>
      <c r="F681" s="11">
        <f t="shared" si="118"/>
        <v>44371</v>
      </c>
      <c r="G681">
        <f t="shared" si="121"/>
        <v>261760.75266697886</v>
      </c>
      <c r="H681">
        <f t="shared" si="122"/>
        <v>4648.2862600922235</v>
      </c>
      <c r="I681" s="39">
        <f t="shared" si="128"/>
        <v>44313</v>
      </c>
      <c r="J681">
        <f t="shared" si="123"/>
        <v>950270.47819265607</v>
      </c>
      <c r="K681">
        <f t="shared" si="124"/>
        <v>17521.989098372171</v>
      </c>
      <c r="L681" s="11">
        <f t="shared" si="126"/>
        <v>44369</v>
      </c>
    </row>
    <row r="682" spans="2:12" x14ac:dyDescent="0.4">
      <c r="B682" s="5">
        <f t="shared" si="119"/>
        <v>44391</v>
      </c>
      <c r="C682">
        <f t="shared" si="127"/>
        <v>678</v>
      </c>
      <c r="D682">
        <f t="shared" si="120"/>
        <v>3241729.5193828484</v>
      </c>
      <c r="E682">
        <f t="shared" si="125"/>
        <v>56387.96363920765</v>
      </c>
      <c r="F682" s="11">
        <f t="shared" si="118"/>
        <v>44372</v>
      </c>
      <c r="G682">
        <f t="shared" si="121"/>
        <v>266409.03892707109</v>
      </c>
      <c r="H682">
        <f t="shared" si="122"/>
        <v>4726.5074331705109</v>
      </c>
      <c r="I682" s="39">
        <f t="shared" si="128"/>
        <v>44314</v>
      </c>
      <c r="J682">
        <f t="shared" si="123"/>
        <v>967792.46729102824</v>
      </c>
      <c r="K682">
        <f t="shared" si="124"/>
        <v>17804.613063454162</v>
      </c>
      <c r="L682" s="11">
        <f t="shared" si="126"/>
        <v>44370</v>
      </c>
    </row>
    <row r="683" spans="2:12" x14ac:dyDescent="0.4">
      <c r="B683" s="5">
        <f t="shared" si="119"/>
        <v>44392</v>
      </c>
      <c r="C683">
        <f t="shared" si="127"/>
        <v>679</v>
      </c>
      <c r="D683">
        <f t="shared" si="120"/>
        <v>3298117.4830220561</v>
      </c>
      <c r="E683">
        <f t="shared" si="125"/>
        <v>57062.905900022015</v>
      </c>
      <c r="F683" s="11">
        <f t="shared" si="118"/>
        <v>44373</v>
      </c>
      <c r="G683">
        <f t="shared" si="121"/>
        <v>271135.5463602416</v>
      </c>
      <c r="H683">
        <f t="shared" si="122"/>
        <v>4805.8904042454087</v>
      </c>
      <c r="I683" s="39">
        <f t="shared" si="128"/>
        <v>44315</v>
      </c>
      <c r="J683">
        <f t="shared" si="123"/>
        <v>985597.0803544824</v>
      </c>
      <c r="K683">
        <f t="shared" si="124"/>
        <v>18090.298308669706</v>
      </c>
      <c r="L683" s="11">
        <f t="shared" si="126"/>
        <v>44371</v>
      </c>
    </row>
    <row r="684" spans="2:12" x14ac:dyDescent="0.4">
      <c r="B684" s="5">
        <f t="shared" si="119"/>
        <v>44393</v>
      </c>
      <c r="C684">
        <f t="shared" si="127"/>
        <v>680</v>
      </c>
      <c r="D684">
        <f t="shared" si="120"/>
        <v>3355180.3889220781</v>
      </c>
      <c r="E684">
        <f t="shared" si="125"/>
        <v>57735.336454505101</v>
      </c>
      <c r="F684" s="11">
        <f t="shared" si="118"/>
        <v>44374</v>
      </c>
      <c r="G684">
        <f t="shared" si="121"/>
        <v>275941.43676448701</v>
      </c>
      <c r="H684">
        <f t="shared" si="122"/>
        <v>4886.4469007970183</v>
      </c>
      <c r="I684" s="39">
        <f t="shared" si="128"/>
        <v>44316</v>
      </c>
      <c r="J684">
        <f t="shared" si="123"/>
        <v>1003687.3786631521</v>
      </c>
      <c r="K684">
        <f t="shared" si="124"/>
        <v>18379.021878320258</v>
      </c>
      <c r="L684" s="11">
        <f t="shared" si="126"/>
        <v>44372</v>
      </c>
    </row>
    <row r="685" spans="2:12" x14ac:dyDescent="0.4">
      <c r="B685" s="5">
        <f t="shared" si="119"/>
        <v>44394</v>
      </c>
      <c r="C685">
        <f t="shared" si="127"/>
        <v>681</v>
      </c>
      <c r="D685">
        <f t="shared" si="120"/>
        <v>3412915.7253765832</v>
      </c>
      <c r="E685">
        <f t="shared" si="125"/>
        <v>58404.851383329369</v>
      </c>
      <c r="F685" s="28">
        <f t="shared" si="118"/>
        <v>44375</v>
      </c>
      <c r="G685" s="6">
        <f t="shared" si="121"/>
        <v>280827.88366528403</v>
      </c>
      <c r="H685" s="6">
        <f t="shared" si="122"/>
        <v>4968.1885607637814</v>
      </c>
      <c r="I685" s="39">
        <f t="shared" si="128"/>
        <v>44317</v>
      </c>
      <c r="J685">
        <f t="shared" si="123"/>
        <v>1022066.4005414724</v>
      </c>
      <c r="K685">
        <f t="shared" si="124"/>
        <v>18670.758259855094</v>
      </c>
      <c r="L685" s="11">
        <f t="shared" si="126"/>
        <v>44373</v>
      </c>
    </row>
    <row r="686" spans="2:12" x14ac:dyDescent="0.4">
      <c r="B686" s="5">
        <f t="shared" si="119"/>
        <v>44395</v>
      </c>
      <c r="C686">
        <f t="shared" si="127"/>
        <v>682</v>
      </c>
      <c r="D686">
        <f t="shared" si="120"/>
        <v>3471320.5767599125</v>
      </c>
      <c r="E686">
        <f t="shared" si="125"/>
        <v>59071.039857554249</v>
      </c>
      <c r="F686" s="11">
        <f t="shared" si="118"/>
        <v>44376</v>
      </c>
      <c r="G686">
        <f t="shared" si="121"/>
        <v>285796.07222604781</v>
      </c>
      <c r="H686">
        <f t="shared" si="122"/>
        <v>5051.1269225871074</v>
      </c>
      <c r="I686" s="39">
        <f t="shared" si="128"/>
        <v>44318</v>
      </c>
      <c r="J686">
        <f t="shared" si="123"/>
        <v>1040737.1588013275</v>
      </c>
      <c r="K686">
        <f t="shared" si="124"/>
        <v>18965.479313053889</v>
      </c>
      <c r="L686" s="11">
        <f t="shared" si="126"/>
        <v>44374</v>
      </c>
    </row>
    <row r="687" spans="2:12" x14ac:dyDescent="0.4">
      <c r="B687" s="5">
        <f t="shared" si="119"/>
        <v>44396</v>
      </c>
      <c r="C687">
        <f t="shared" si="127"/>
        <v>683</v>
      </c>
      <c r="D687">
        <f t="shared" si="120"/>
        <v>3530391.6166174668</v>
      </c>
      <c r="E687">
        <f t="shared" si="125"/>
        <v>59733.484511547256</v>
      </c>
      <c r="F687" s="11">
        <f t="shared" si="118"/>
        <v>44377</v>
      </c>
      <c r="G687">
        <f t="shared" si="121"/>
        <v>290847.19914863491</v>
      </c>
      <c r="H687">
        <f t="shared" si="122"/>
        <v>5135.2734149239259</v>
      </c>
      <c r="I687" s="39">
        <f t="shared" si="128"/>
        <v>44319</v>
      </c>
      <c r="J687">
        <f t="shared" si="123"/>
        <v>1059702.6381143813</v>
      </c>
      <c r="K687">
        <f t="shared" si="124"/>
        <v>19263.154199542012</v>
      </c>
      <c r="L687" s="11">
        <f t="shared" si="126"/>
        <v>44375</v>
      </c>
    </row>
    <row r="688" spans="2:12" x14ac:dyDescent="0.4">
      <c r="B688" s="5">
        <f t="shared" si="119"/>
        <v>44397</v>
      </c>
      <c r="C688">
        <f t="shared" si="127"/>
        <v>684</v>
      </c>
      <c r="D688">
        <f t="shared" si="120"/>
        <v>3590125.101129014</v>
      </c>
      <c r="E688">
        <f t="shared" si="125"/>
        <v>60391.761840767693</v>
      </c>
      <c r="F688" s="11">
        <f t="shared" si="118"/>
        <v>44378</v>
      </c>
      <c r="G688">
        <f t="shared" si="121"/>
        <v>295982.47256355884</v>
      </c>
      <c r="H688">
        <f t="shared" si="122"/>
        <v>5220.6393460080726</v>
      </c>
      <c r="I688" s="39">
        <f t="shared" si="128"/>
        <v>44320</v>
      </c>
      <c r="J688">
        <f t="shared" si="123"/>
        <v>1078965.7923139234</v>
      </c>
      <c r="K688">
        <f t="shared" si="124"/>
        <v>19563.749312825268</v>
      </c>
      <c r="L688" s="11">
        <f t="shared" si="126"/>
        <v>44376</v>
      </c>
    </row>
    <row r="689" spans="2:12" x14ac:dyDescent="0.4">
      <c r="B689" s="5">
        <f t="shared" si="119"/>
        <v>44398</v>
      </c>
      <c r="C689">
        <f t="shared" si="127"/>
        <v>685</v>
      </c>
      <c r="D689">
        <f t="shared" si="120"/>
        <v>3650516.8629697817</v>
      </c>
      <c r="E689">
        <f t="shared" si="125"/>
        <v>61045.442624028306</v>
      </c>
      <c r="F689" s="11">
        <f t="shared" si="118"/>
        <v>44379</v>
      </c>
      <c r="G689">
        <f t="shared" si="121"/>
        <v>301203.11190956691</v>
      </c>
      <c r="H689">
        <f t="shared" si="122"/>
        <v>5307.2358926709858</v>
      </c>
      <c r="I689" s="39">
        <f t="shared" si="128"/>
        <v>44321</v>
      </c>
      <c r="J689">
        <f t="shared" si="123"/>
        <v>1098529.5416267486</v>
      </c>
      <c r="K689">
        <f t="shared" si="124"/>
        <v>19867.228208939079</v>
      </c>
      <c r="L689" s="11">
        <f t="shared" si="126"/>
        <v>44377</v>
      </c>
    </row>
    <row r="690" spans="2:12" x14ac:dyDescent="0.4">
      <c r="B690" s="5">
        <f t="shared" si="119"/>
        <v>44399</v>
      </c>
      <c r="C690">
        <f t="shared" si="127"/>
        <v>686</v>
      </c>
      <c r="D690">
        <f t="shared" si="120"/>
        <v>3711562.30559381</v>
      </c>
      <c r="E690">
        <f t="shared" si="125"/>
        <v>61694.092370285187</v>
      </c>
      <c r="F690" s="11">
        <f t="shared" si="118"/>
        <v>44380</v>
      </c>
      <c r="G690">
        <f t="shared" si="121"/>
        <v>306510.3478022379</v>
      </c>
      <c r="H690">
        <f t="shared" si="122"/>
        <v>5395.0740889955778</v>
      </c>
      <c r="I690" s="39">
        <f t="shared" si="128"/>
        <v>44322</v>
      </c>
      <c r="J690">
        <f t="shared" si="123"/>
        <v>1118396.7698356877</v>
      </c>
      <c r="K690">
        <f t="shared" si="124"/>
        <v>20173.551537896041</v>
      </c>
      <c r="L690" s="11">
        <f t="shared" si="126"/>
        <v>44378</v>
      </c>
    </row>
    <row r="691" spans="2:12" x14ac:dyDescent="0.4">
      <c r="B691" s="5">
        <f t="shared" si="119"/>
        <v>44400</v>
      </c>
      <c r="C691">
        <f t="shared" si="127"/>
        <v>687</v>
      </c>
      <c r="D691">
        <f t="shared" si="120"/>
        <v>3773256.3979640952</v>
      </c>
      <c r="E691">
        <f t="shared" si="125"/>
        <v>62337.271789375227</v>
      </c>
      <c r="F691" s="11">
        <f t="shared" si="118"/>
        <v>44381</v>
      </c>
      <c r="G691">
        <f t="shared" si="121"/>
        <v>311905.42189123348</v>
      </c>
      <c r="H691">
        <f t="shared" si="122"/>
        <v>5484.1648146171356</v>
      </c>
      <c r="I691" s="39">
        <f t="shared" si="128"/>
        <v>44323</v>
      </c>
      <c r="J691">
        <f t="shared" si="123"/>
        <v>1138570.3213735837</v>
      </c>
      <c r="K691">
        <f t="shared" si="124"/>
        <v>20482.67697607819</v>
      </c>
      <c r="L691" s="11">
        <f t="shared" si="126"/>
        <v>44379</v>
      </c>
    </row>
    <row r="692" spans="2:12" x14ac:dyDescent="0.4">
      <c r="B692" s="5">
        <f t="shared" si="119"/>
        <v>44401</v>
      </c>
      <c r="C692">
        <f t="shared" si="127"/>
        <v>688</v>
      </c>
      <c r="D692">
        <f t="shared" si="120"/>
        <v>3835593.6697534705</v>
      </c>
      <c r="E692">
        <f t="shared" si="125"/>
        <v>62974.537286585197</v>
      </c>
      <c r="F692" s="11">
        <f t="shared" ref="F692:F755" si="129">F691+1</f>
        <v>44382</v>
      </c>
      <c r="G692">
        <f t="shared" si="121"/>
        <v>317389.58670585061</v>
      </c>
      <c r="H692">
        <f t="shared" si="122"/>
        <v>5574.5187826632755</v>
      </c>
      <c r="I692" s="39">
        <f t="shared" si="128"/>
        <v>44324</v>
      </c>
      <c r="J692">
        <f t="shared" si="123"/>
        <v>1159052.9983496619</v>
      </c>
      <c r="K692">
        <f t="shared" si="124"/>
        <v>20794.559159741271</v>
      </c>
      <c r="L692" s="11">
        <f t="shared" si="126"/>
        <v>44380</v>
      </c>
    </row>
    <row r="693" spans="2:12" x14ac:dyDescent="0.4">
      <c r="B693" s="5">
        <f t="shared" si="119"/>
        <v>44402</v>
      </c>
      <c r="C693">
        <f t="shared" si="127"/>
        <v>689</v>
      </c>
      <c r="D693">
        <f t="shared" si="120"/>
        <v>3898568.2070400557</v>
      </c>
      <c r="E693">
        <f t="shared" si="125"/>
        <v>63605.441480264999</v>
      </c>
      <c r="F693" s="11">
        <f t="shared" si="129"/>
        <v>44383</v>
      </c>
      <c r="G693">
        <f t="shared" si="121"/>
        <v>322964.10548851389</v>
      </c>
      <c r="H693">
        <f t="shared" si="122"/>
        <v>5666.1465273171198</v>
      </c>
      <c r="I693" s="39">
        <f t="shared" si="128"/>
        <v>44325</v>
      </c>
      <c r="J693">
        <f t="shared" si="123"/>
        <v>1179847.5575094032</v>
      </c>
      <c r="K693">
        <f t="shared" si="124"/>
        <v>21109.149619798176</v>
      </c>
      <c r="L693" s="11">
        <f t="shared" si="126"/>
        <v>44381</v>
      </c>
    </row>
    <row r="694" spans="2:12" x14ac:dyDescent="0.4">
      <c r="B694" s="5">
        <f t="shared" si="119"/>
        <v>44403</v>
      </c>
      <c r="C694">
        <f t="shared" si="127"/>
        <v>690</v>
      </c>
      <c r="D694">
        <f t="shared" si="120"/>
        <v>3962173.6485203207</v>
      </c>
      <c r="E694">
        <f t="shared" si="125"/>
        <v>64229.533742198255</v>
      </c>
      <c r="F694" s="11">
        <f t="shared" si="129"/>
        <v>44384</v>
      </c>
      <c r="G694">
        <f t="shared" si="121"/>
        <v>328630.25201583101</v>
      </c>
      <c r="H694">
        <f t="shared" si="122"/>
        <v>5759.0583910145797</v>
      </c>
      <c r="I694" s="39">
        <f t="shared" si="128"/>
        <v>44326</v>
      </c>
      <c r="J694">
        <f t="shared" si="123"/>
        <v>1200956.7071292014</v>
      </c>
      <c r="K694">
        <f t="shared" si="124"/>
        <v>21426.396718065953</v>
      </c>
      <c r="L694" s="11">
        <f t="shared" si="126"/>
        <v>44382</v>
      </c>
    </row>
    <row r="695" spans="2:12" x14ac:dyDescent="0.4">
      <c r="B695" s="5">
        <f t="shared" si="119"/>
        <v>44404</v>
      </c>
      <c r="C695">
        <f t="shared" si="127"/>
        <v>691</v>
      </c>
      <c r="D695">
        <f t="shared" si="120"/>
        <v>4026403.1822625189</v>
      </c>
      <c r="E695">
        <f t="shared" si="125"/>
        <v>64846.36075971229</v>
      </c>
      <c r="F695" s="11">
        <f t="shared" si="129"/>
        <v>44385</v>
      </c>
      <c r="G695">
        <f t="shared" si="121"/>
        <v>334389.31040684559</v>
      </c>
      <c r="H695">
        <f t="shared" si="122"/>
        <v>5853.2645112628234</v>
      </c>
      <c r="I695" s="39">
        <f t="shared" si="128"/>
        <v>44327</v>
      </c>
      <c r="J695">
        <f t="shared" si="123"/>
        <v>1222383.1038472673</v>
      </c>
      <c r="K695">
        <f t="shared" si="124"/>
        <v>21746.245585159631</v>
      </c>
      <c r="L695" s="11">
        <f t="shared" si="126"/>
        <v>44383</v>
      </c>
    </row>
    <row r="696" spans="2:12" x14ac:dyDescent="0.4">
      <c r="B696" s="5">
        <f t="shared" ref="B696:B759" si="130">B695+1</f>
        <v>44405</v>
      </c>
      <c r="C696">
        <f t="shared" si="127"/>
        <v>692</v>
      </c>
      <c r="D696">
        <f t="shared" si="120"/>
        <v>4091249.5430222312</v>
      </c>
      <c r="E696">
        <f t="shared" si="125"/>
        <v>65455.467119051144</v>
      </c>
      <c r="F696" s="11">
        <f t="shared" si="129"/>
        <v>44386</v>
      </c>
      <c r="G696">
        <f t="shared" si="121"/>
        <v>340242.57491810841</v>
      </c>
      <c r="H696">
        <f t="shared" si="122"/>
        <v>5948.7748070852831</v>
      </c>
      <c r="I696" s="39">
        <f t="shared" si="128"/>
        <v>44328</v>
      </c>
      <c r="J696">
        <f t="shared" si="123"/>
        <v>1244129.349432427</v>
      </c>
      <c r="K696">
        <f t="shared" si="124"/>
        <v>22068.638060195139</v>
      </c>
      <c r="L696" s="11">
        <f t="shared" si="126"/>
        <v>44384</v>
      </c>
    </row>
    <row r="697" spans="2:12" x14ac:dyDescent="0.4">
      <c r="B697" s="5">
        <f t="shared" si="130"/>
        <v>44406</v>
      </c>
      <c r="C697">
        <f t="shared" si="127"/>
        <v>693</v>
      </c>
      <c r="D697">
        <f t="shared" si="120"/>
        <v>4156705.0101412823</v>
      </c>
      <c r="E697">
        <f t="shared" si="125"/>
        <v>66056.395908888429</v>
      </c>
      <c r="F697" s="11">
        <f t="shared" si="129"/>
        <v>44387</v>
      </c>
      <c r="G697">
        <f t="shared" si="121"/>
        <v>346191.34972519369</v>
      </c>
      <c r="H697">
        <f t="shared" si="122"/>
        <v>6045.598965076555</v>
      </c>
      <c r="I697" s="39">
        <f t="shared" si="128"/>
        <v>44329</v>
      </c>
      <c r="J697">
        <f t="shared" si="123"/>
        <v>1266197.9874926221</v>
      </c>
      <c r="K697">
        <f t="shared" si="124"/>
        <v>22393.512632553931</v>
      </c>
      <c r="L697" s="11">
        <f t="shared" si="126"/>
        <v>44385</v>
      </c>
    </row>
    <row r="698" spans="2:12" x14ac:dyDescent="0.4">
      <c r="B698" s="5">
        <f t="shared" si="130"/>
        <v>44407</v>
      </c>
      <c r="C698">
        <f t="shared" si="127"/>
        <v>694</v>
      </c>
      <c r="D698">
        <f t="shared" si="120"/>
        <v>4222761.4060501708</v>
      </c>
      <c r="E698">
        <f t="shared" si="125"/>
        <v>66648.689343031496</v>
      </c>
      <c r="F698" s="11">
        <f t="shared" si="129"/>
        <v>44388</v>
      </c>
      <c r="G698">
        <f t="shared" si="121"/>
        <v>352236.94869027025</v>
      </c>
      <c r="H698">
        <f t="shared" si="122"/>
        <v>6143.7464250805206</v>
      </c>
      <c r="I698" s="39">
        <f t="shared" si="128"/>
        <v>44330</v>
      </c>
      <c r="J698">
        <f t="shared" si="123"/>
        <v>1288591.500125176</v>
      </c>
      <c r="K698">
        <f t="shared" si="124"/>
        <v>22720.804385848343</v>
      </c>
      <c r="L698" s="11">
        <f t="shared" si="126"/>
        <v>44386</v>
      </c>
    </row>
    <row r="699" spans="2:12" x14ac:dyDescent="0.4">
      <c r="B699" s="5">
        <f t="shared" si="130"/>
        <v>44408</v>
      </c>
      <c r="C699">
        <f t="shared" si="127"/>
        <v>695</v>
      </c>
      <c r="D699">
        <f t="shared" si="120"/>
        <v>4289410.0953932023</v>
      </c>
      <c r="E699">
        <f t="shared" si="125"/>
        <v>67231.889401368797</v>
      </c>
      <c r="F699" s="11">
        <f t="shared" si="129"/>
        <v>44389</v>
      </c>
      <c r="G699">
        <f t="shared" si="121"/>
        <v>358380.69511535077</v>
      </c>
      <c r="H699">
        <f t="shared" si="122"/>
        <v>6243.2263654774288</v>
      </c>
      <c r="I699" s="39">
        <f t="shared" si="128"/>
        <v>44331</v>
      </c>
      <c r="J699">
        <f t="shared" si="123"/>
        <v>1311312.3045110244</v>
      </c>
      <c r="K699">
        <f t="shared" si="124"/>
        <v>23050.444944327231</v>
      </c>
      <c r="L699" s="11">
        <f t="shared" si="126"/>
        <v>44387</v>
      </c>
    </row>
    <row r="700" spans="2:12" x14ac:dyDescent="0.4">
      <c r="B700" s="5">
        <f t="shared" si="130"/>
        <v>44409</v>
      </c>
      <c r="C700">
        <f t="shared" si="127"/>
        <v>696</v>
      </c>
      <c r="D700">
        <f t="shared" si="120"/>
        <v>4356641.9847945711</v>
      </c>
      <c r="E700">
        <f t="shared" si="125"/>
        <v>67805.538487579674</v>
      </c>
      <c r="F700" s="11">
        <f t="shared" si="129"/>
        <v>44390</v>
      </c>
      <c r="G700">
        <f t="shared" si="121"/>
        <v>364623.9214808282</v>
      </c>
      <c r="H700">
        <f t="shared" si="122"/>
        <v>6344.0476880907081</v>
      </c>
      <c r="I700" s="39">
        <f t="shared" si="128"/>
        <v>44332</v>
      </c>
      <c r="J700">
        <f t="shared" si="123"/>
        <v>1334362.7494553516</v>
      </c>
      <c r="K700">
        <f t="shared" si="124"/>
        <v>23382.362421929836</v>
      </c>
      <c r="L700" s="11">
        <f t="shared" si="126"/>
        <v>44388</v>
      </c>
    </row>
    <row r="701" spans="2:12" x14ac:dyDescent="0.4">
      <c r="B701" s="5">
        <f t="shared" si="130"/>
        <v>44410</v>
      </c>
      <c r="C701">
        <f t="shared" si="127"/>
        <v>697</v>
      </c>
      <c r="D701">
        <f t="shared" si="120"/>
        <v>4424447.5232821507</v>
      </c>
      <c r="E701">
        <f t="shared" si="125"/>
        <v>68369.180102651939</v>
      </c>
      <c r="F701" s="11">
        <f t="shared" si="129"/>
        <v>44391</v>
      </c>
      <c r="G701">
        <f t="shared" si="121"/>
        <v>370967.96916891891</v>
      </c>
      <c r="H701">
        <f t="shared" si="122"/>
        <v>6446.2190026958124</v>
      </c>
      <c r="I701" s="39">
        <f t="shared" si="128"/>
        <v>44333</v>
      </c>
      <c r="J701">
        <f t="shared" si="123"/>
        <v>1357745.1118772815</v>
      </c>
      <c r="K701">
        <f t="shared" si="124"/>
        <v>23716.481374190655</v>
      </c>
      <c r="L701" s="11">
        <f t="shared" si="126"/>
        <v>44389</v>
      </c>
    </row>
    <row r="702" spans="2:12" x14ac:dyDescent="0.4">
      <c r="B702" s="5">
        <f t="shared" si="130"/>
        <v>44411</v>
      </c>
      <c r="C702">
        <f t="shared" si="127"/>
        <v>698</v>
      </c>
      <c r="D702">
        <f t="shared" si="120"/>
        <v>4492816.7033848027</v>
      </c>
      <c r="E702">
        <f t="shared" si="125"/>
        <v>68922.359532454051</v>
      </c>
      <c r="F702" s="11">
        <f t="shared" si="129"/>
        <v>44392</v>
      </c>
      <c r="G702">
        <f t="shared" si="121"/>
        <v>377414.18817161472</v>
      </c>
      <c r="H702">
        <f t="shared" si="122"/>
        <v>6549.7486111479811</v>
      </c>
      <c r="I702" s="39">
        <f t="shared" si="128"/>
        <v>44334</v>
      </c>
      <c r="J702">
        <f t="shared" si="123"/>
        <v>1381461.5932514721</v>
      </c>
      <c r="K702">
        <f t="shared" si="124"/>
        <v>24052.722753227688</v>
      </c>
      <c r="L702" s="11">
        <f t="shared" si="126"/>
        <v>44390</v>
      </c>
    </row>
    <row r="703" spans="2:12" x14ac:dyDescent="0.4">
      <c r="B703" s="5">
        <f t="shared" si="130"/>
        <v>44412</v>
      </c>
      <c r="C703">
        <f t="shared" si="127"/>
        <v>699</v>
      </c>
      <c r="D703">
        <f t="shared" si="120"/>
        <v>4561739.0629172567</v>
      </c>
      <c r="E703">
        <f t="shared" si="125"/>
        <v>69464.624548232183</v>
      </c>
      <c r="F703" s="11">
        <f t="shared" si="129"/>
        <v>44393</v>
      </c>
      <c r="G703">
        <f t="shared" si="121"/>
        <v>383963.9367827627</v>
      </c>
      <c r="H703">
        <f t="shared" si="122"/>
        <v>6654.6444911148865</v>
      </c>
      <c r="I703" s="39">
        <f t="shared" si="128"/>
        <v>44335</v>
      </c>
      <c r="J703">
        <f t="shared" si="123"/>
        <v>1405514.3160046998</v>
      </c>
      <c r="K703">
        <f t="shared" si="124"/>
        <v>24391.003866026178</v>
      </c>
      <c r="L703" s="11">
        <f t="shared" si="126"/>
        <v>44391</v>
      </c>
    </row>
    <row r="704" spans="2:12" x14ac:dyDescent="0.4">
      <c r="B704" s="5">
        <f t="shared" si="130"/>
        <v>44413</v>
      </c>
      <c r="C704">
        <f t="shared" si="127"/>
        <v>700</v>
      </c>
      <c r="D704">
        <f t="shared" si="120"/>
        <v>4631203.6874654889</v>
      </c>
      <c r="E704">
        <f t="shared" si="125"/>
        <v>69995.526118113659</v>
      </c>
      <c r="F704" s="11">
        <f t="shared" si="129"/>
        <v>44394</v>
      </c>
      <c r="G704">
        <f t="shared" si="121"/>
        <v>390618.58127387759</v>
      </c>
      <c r="H704">
        <f t="shared" si="122"/>
        <v>6760.9142794306972</v>
      </c>
      <c r="I704" s="39">
        <f t="shared" si="128"/>
        <v>44336</v>
      </c>
      <c r="J704">
        <f t="shared" si="123"/>
        <v>1429905.319870726</v>
      </c>
      <c r="K704">
        <f t="shared" si="124"/>
        <v>24731.238336254144</v>
      </c>
      <c r="L704" s="11">
        <f t="shared" si="126"/>
        <v>44392</v>
      </c>
    </row>
    <row r="705" spans="2:12" x14ac:dyDescent="0.4">
      <c r="B705" s="5">
        <f t="shared" si="130"/>
        <v>44414</v>
      </c>
      <c r="C705">
        <f t="shared" si="127"/>
        <v>701</v>
      </c>
      <c r="D705">
        <f t="shared" si="120"/>
        <v>4701199.2135836026</v>
      </c>
      <c r="E705">
        <f t="shared" si="125"/>
        <v>70514.619128268212</v>
      </c>
      <c r="F705" s="11">
        <f t="shared" si="129"/>
        <v>44395</v>
      </c>
      <c r="G705">
        <f t="shared" si="121"/>
        <v>397379.49555330828</v>
      </c>
      <c r="H705">
        <f t="shared" si="122"/>
        <v>6868.5652550517116</v>
      </c>
      <c r="I705" s="39">
        <f t="shared" si="128"/>
        <v>44337</v>
      </c>
      <c r="J705">
        <f t="shared" si="123"/>
        <v>1454636.5582069801</v>
      </c>
      <c r="K705">
        <f t="shared" si="124"/>
        <v>25073.336069839541</v>
      </c>
      <c r="L705" s="11">
        <f t="shared" si="126"/>
        <v>44393</v>
      </c>
    </row>
    <row r="706" spans="2:12" x14ac:dyDescent="0.4">
      <c r="B706" s="5">
        <f t="shared" si="130"/>
        <v>44415</v>
      </c>
      <c r="C706">
        <f t="shared" si="127"/>
        <v>702</v>
      </c>
      <c r="D706">
        <f t="shared" si="120"/>
        <v>4771713.8327118708</v>
      </c>
      <c r="E706">
        <f t="shared" si="125"/>
        <v>71021.463111684658</v>
      </c>
      <c r="F706" s="11">
        <f t="shared" si="129"/>
        <v>44396</v>
      </c>
      <c r="G706">
        <f t="shared" si="121"/>
        <v>404248.06080835999</v>
      </c>
      <c r="H706">
        <f t="shared" si="122"/>
        <v>6977.6043216323014</v>
      </c>
      <c r="I706" s="39">
        <f t="shared" si="128"/>
        <v>44338</v>
      </c>
      <c r="J706">
        <f t="shared" si="123"/>
        <v>1479709.8942768197</v>
      </c>
      <c r="K706">
        <f t="shared" si="124"/>
        <v>25417.20322450716</v>
      </c>
      <c r="L706" s="11">
        <f t="shared" si="126"/>
        <v>44394</v>
      </c>
    </row>
    <row r="707" spans="2:12" x14ac:dyDescent="0.4">
      <c r="B707" s="5">
        <f t="shared" si="130"/>
        <v>44416</v>
      </c>
      <c r="C707">
        <f t="shared" si="127"/>
        <v>703</v>
      </c>
      <c r="D707">
        <f t="shared" si="120"/>
        <v>4842735.2958235554</v>
      </c>
      <c r="E707">
        <f t="shared" si="125"/>
        <v>71515.622983035631</v>
      </c>
      <c r="F707" s="11">
        <f t="shared" si="129"/>
        <v>44397</v>
      </c>
      <c r="G707">
        <f t="shared" si="121"/>
        <v>411225.6651299923</v>
      </c>
      <c r="H707">
        <f t="shared" si="122"/>
        <v>7088.0379897253006</v>
      </c>
      <c r="I707" s="39">
        <f t="shared" si="128"/>
        <v>44339</v>
      </c>
      <c r="J707">
        <f t="shared" si="123"/>
        <v>1505127.0975013268</v>
      </c>
      <c r="K707">
        <f t="shared" si="124"/>
        <v>25762.742183577968</v>
      </c>
      <c r="L707" s="11">
        <f t="shared" si="126"/>
        <v>44395</v>
      </c>
    </row>
    <row r="708" spans="2:12" x14ac:dyDescent="0.4">
      <c r="B708" s="5">
        <f t="shared" si="130"/>
        <v>44417</v>
      </c>
      <c r="C708">
        <f t="shared" si="127"/>
        <v>704</v>
      </c>
      <c r="D708">
        <f t="shared" ref="D708:D771" si="131">$D$1/(($D$1-1)*EXP(-$E$1*$C708)+1)</f>
        <v>4914250.9188065911</v>
      </c>
      <c r="E708">
        <f t="shared" si="125"/>
        <v>71996.669777411036</v>
      </c>
      <c r="F708" s="11">
        <f t="shared" si="129"/>
        <v>44398</v>
      </c>
      <c r="G708">
        <f t="shared" si="121"/>
        <v>418313.7031197176</v>
      </c>
      <c r="H708">
        <f t="shared" si="122"/>
        <v>7199.8723585911794</v>
      </c>
      <c r="I708" s="39">
        <f t="shared" si="128"/>
        <v>44340</v>
      </c>
      <c r="J708">
        <f t="shared" si="123"/>
        <v>1530889.8396849048</v>
      </c>
      <c r="K708">
        <f t="shared" si="124"/>
        <v>26109.851534192218</v>
      </c>
      <c r="L708" s="11">
        <f t="shared" si="126"/>
        <v>44396</v>
      </c>
    </row>
    <row r="709" spans="2:12" x14ac:dyDescent="0.4">
      <c r="B709" s="5">
        <f t="shared" si="130"/>
        <v>44418</v>
      </c>
      <c r="C709">
        <f t="shared" si="127"/>
        <v>705</v>
      </c>
      <c r="D709">
        <f t="shared" si="131"/>
        <v>4986247.5885840021</v>
      </c>
      <c r="E709">
        <f t="shared" si="125"/>
        <v>72464.181391324848</v>
      </c>
      <c r="F709" s="11">
        <f t="shared" si="129"/>
        <v>44399</v>
      </c>
      <c r="G709">
        <f t="shared" ref="G709:G772" si="132">$G$1/(($G$1-1)*EXP(-$H$1*$C709)+1)</f>
        <v>425513.57547830878</v>
      </c>
      <c r="H709">
        <f t="shared" ref="H709:H772" si="133">G710-G709</f>
        <v>7313.1130976417335</v>
      </c>
      <c r="I709" s="39">
        <f t="shared" si="128"/>
        <v>44341</v>
      </c>
      <c r="J709">
        <f t="shared" ref="J709:J772" si="134">$J$1/(($J$1-1)*EXP(-$K$1*$C709)+1)</f>
        <v>1556999.691219097</v>
      </c>
      <c r="K709">
        <f t="shared" si="124"/>
        <v>26458.426050229697</v>
      </c>
      <c r="L709" s="11">
        <f t="shared" si="126"/>
        <v>44397</v>
      </c>
    </row>
    <row r="710" spans="2:12" x14ac:dyDescent="0.4">
      <c r="B710" s="5">
        <f t="shared" si="130"/>
        <v>44419</v>
      </c>
      <c r="C710">
        <f t="shared" si="127"/>
        <v>706</v>
      </c>
      <c r="D710">
        <f t="shared" si="131"/>
        <v>5058711.769975327</v>
      </c>
      <c r="E710">
        <f t="shared" si="125"/>
        <v>72917.743323579431</v>
      </c>
      <c r="F710" s="11">
        <f t="shared" si="129"/>
        <v>44400</v>
      </c>
      <c r="G710">
        <f t="shared" si="132"/>
        <v>432826.68857595051</v>
      </c>
      <c r="H710">
        <f t="shared" si="133"/>
        <v>7427.7654275084496</v>
      </c>
      <c r="I710" s="39">
        <f t="shared" si="128"/>
        <v>44342</v>
      </c>
      <c r="J710">
        <f t="shared" si="134"/>
        <v>1583458.1172693267</v>
      </c>
      <c r="K710">
        <f t="shared" si="124"/>
        <v>26808.356680157129</v>
      </c>
      <c r="L710" s="11">
        <f t="shared" si="126"/>
        <v>44398</v>
      </c>
    </row>
    <row r="711" spans="2:12" x14ac:dyDescent="0.4">
      <c r="B711" s="5">
        <f t="shared" si="130"/>
        <v>44420</v>
      </c>
      <c r="C711">
        <f t="shared" si="127"/>
        <v>707</v>
      </c>
      <c r="D711">
        <f t="shared" si="131"/>
        <v>5131629.5132989064</v>
      </c>
      <c r="E711">
        <f t="shared" si="125"/>
        <v>73356.949414336123</v>
      </c>
      <c r="F711" s="11">
        <f t="shared" si="129"/>
        <v>44401</v>
      </c>
      <c r="G711">
        <f t="shared" si="132"/>
        <v>440254.45400345896</v>
      </c>
      <c r="H711">
        <f t="shared" si="133"/>
        <v>7543.8341007566196</v>
      </c>
      <c r="I711" s="39">
        <f t="shared" si="128"/>
        <v>44343</v>
      </c>
      <c r="J711">
        <f t="shared" si="134"/>
        <v>1610266.4739494838</v>
      </c>
      <c r="K711">
        <f t="shared" si="124"/>
        <v>27159.530540027423</v>
      </c>
      <c r="L711" s="11">
        <f t="shared" si="126"/>
        <v>44399</v>
      </c>
    </row>
    <row r="712" spans="2:12" x14ac:dyDescent="0.4">
      <c r="B712" s="5">
        <f t="shared" si="130"/>
        <v>44421</v>
      </c>
      <c r="C712">
        <f t="shared" si="127"/>
        <v>708</v>
      </c>
      <c r="D712">
        <f t="shared" si="131"/>
        <v>5204986.4627132425</v>
      </c>
      <c r="E712">
        <f t="shared" si="125"/>
        <v>73781.402579854243</v>
      </c>
      <c r="F712" s="11">
        <f t="shared" si="129"/>
        <v>44402</v>
      </c>
      <c r="G712">
        <f t="shared" si="132"/>
        <v>447798.28810421558</v>
      </c>
      <c r="H712">
        <f t="shared" si="133"/>
        <v>7661.3233822284383</v>
      </c>
      <c r="I712" s="39">
        <f t="shared" si="128"/>
        <v>44344</v>
      </c>
      <c r="J712">
        <f t="shared" si="134"/>
        <v>1637426.0044895113</v>
      </c>
      <c r="K712">
        <f t="shared" si="124"/>
        <v>27511.830911869882</v>
      </c>
      <c r="L712" s="11">
        <f t="shared" si="126"/>
        <v>44400</v>
      </c>
    </row>
    <row r="713" spans="2:12" x14ac:dyDescent="0.4">
      <c r="B713" s="5">
        <f t="shared" si="130"/>
        <v>44422</v>
      </c>
      <c r="C713">
        <f t="shared" si="127"/>
        <v>709</v>
      </c>
      <c r="D713">
        <f t="shared" si="131"/>
        <v>5278767.8652930968</v>
      </c>
      <c r="E713">
        <f t="shared" si="125"/>
        <v>74190.715541179292</v>
      </c>
      <c r="F713" s="11">
        <f t="shared" si="129"/>
        <v>44403</v>
      </c>
      <c r="G713">
        <f t="shared" si="132"/>
        <v>455459.61148644402</v>
      </c>
      <c r="H713">
        <f t="shared" si="133"/>
        <v>7780.2370290483814</v>
      </c>
      <c r="I713" s="39">
        <f t="shared" si="128"/>
        <v>44345</v>
      </c>
      <c r="J713">
        <f t="shared" si="134"/>
        <v>1664937.8354013811</v>
      </c>
      <c r="K713">
        <f t="shared" si="124"/>
        <v>27865.13724768837</v>
      </c>
      <c r="L713" s="11">
        <f t="shared" si="126"/>
        <v>44401</v>
      </c>
    </row>
    <row r="714" spans="2:12" x14ac:dyDescent="0.4">
      <c r="B714" s="5">
        <f t="shared" si="130"/>
        <v>44423</v>
      </c>
      <c r="C714">
        <f t="shared" si="127"/>
        <v>710</v>
      </c>
      <c r="D714">
        <f t="shared" si="131"/>
        <v>5352958.580834276</v>
      </c>
      <c r="E714">
        <f t="shared" si="125"/>
        <v>74584.511544187553</v>
      </c>
      <c r="F714" s="11">
        <f t="shared" si="129"/>
        <v>44404</v>
      </c>
      <c r="G714">
        <f t="shared" si="132"/>
        <v>463239.8485154924</v>
      </c>
      <c r="H714">
        <f t="shared" si="133"/>
        <v>7900.5782702798606</v>
      </c>
      <c r="I714" s="39">
        <f t="shared" si="128"/>
        <v>44346</v>
      </c>
      <c r="J714">
        <f t="shared" si="134"/>
        <v>1692802.9726490695</v>
      </c>
      <c r="K714">
        <f t="shared" ref="K714:K736" si="135">J715-J714</f>
        <v>28219.325179308187</v>
      </c>
      <c r="L714" s="11">
        <f t="shared" si="126"/>
        <v>44402</v>
      </c>
    </row>
    <row r="715" spans="2:12" x14ac:dyDescent="0.4">
      <c r="B715" s="5">
        <f t="shared" si="130"/>
        <v>44424</v>
      </c>
      <c r="C715">
        <f t="shared" si="127"/>
        <v>711</v>
      </c>
      <c r="D715">
        <f t="shared" si="131"/>
        <v>5427543.0923784636</v>
      </c>
      <c r="E715">
        <f t="shared" ref="E715:E717" si="136">D716-D715</f>
        <v>74962.425069212914</v>
      </c>
      <c r="F715" s="11">
        <f t="shared" si="129"/>
        <v>44405</v>
      </c>
      <c r="G715">
        <f t="shared" si="132"/>
        <v>471140.42678577226</v>
      </c>
      <c r="H715">
        <f t="shared" si="133"/>
        <v>8022.3497862599324</v>
      </c>
      <c r="I715" s="39">
        <f t="shared" si="128"/>
        <v>44347</v>
      </c>
      <c r="J715">
        <f t="shared" si="134"/>
        <v>1721022.2978283777</v>
      </c>
      <c r="K715">
        <f t="shared" si="135"/>
        <v>28574.266534288647</v>
      </c>
      <c r="L715" s="11">
        <f t="shared" si="126"/>
        <v>44403</v>
      </c>
    </row>
    <row r="716" spans="2:12" x14ac:dyDescent="0.4">
      <c r="B716" s="5">
        <f t="shared" si="130"/>
        <v>44425</v>
      </c>
      <c r="C716">
        <f t="shared" si="127"/>
        <v>712</v>
      </c>
      <c r="D716">
        <f t="shared" si="131"/>
        <v>5502505.5174476765</v>
      </c>
      <c r="E716">
        <f t="shared" si="136"/>
        <v>75324.102527663112</v>
      </c>
      <c r="F716" s="11">
        <f t="shared" si="129"/>
        <v>44406</v>
      </c>
      <c r="G716">
        <f t="shared" si="132"/>
        <v>479162.77657203219</v>
      </c>
      <c r="H716">
        <f t="shared" si="133"/>
        <v>8145.5536876025726</v>
      </c>
      <c r="I716" s="39">
        <f t="shared" si="128"/>
        <v>44348</v>
      </c>
      <c r="J716">
        <f t="shared" si="134"/>
        <v>1749596.5643626663</v>
      </c>
      <c r="K716">
        <f t="shared" si="135"/>
        <v>28929.829358079005</v>
      </c>
      <c r="L716" s="11">
        <f t="shared" si="126"/>
        <v>44404</v>
      </c>
    </row>
    <row r="717" spans="2:12" x14ac:dyDescent="0.4">
      <c r="B717" s="5">
        <f t="shared" si="130"/>
        <v>44426</v>
      </c>
      <c r="C717">
        <f t="shared" si="127"/>
        <v>713</v>
      </c>
      <c r="D717">
        <f t="shared" si="131"/>
        <v>5577829.6199753396</v>
      </c>
      <c r="E717">
        <f t="shared" si="136"/>
        <v>75669.202943780459</v>
      </c>
      <c r="F717" s="11">
        <f t="shared" si="129"/>
        <v>44407</v>
      </c>
      <c r="G717">
        <f t="shared" si="132"/>
        <v>487308.33025963476</v>
      </c>
      <c r="H717">
        <f t="shared" si="133"/>
        <v>8270.1914938971167</v>
      </c>
      <c r="I717" s="39">
        <f t="shared" si="128"/>
        <v>44349</v>
      </c>
      <c r="J717">
        <f t="shared" si="134"/>
        <v>1778526.3937207453</v>
      </c>
      <c r="K717">
        <f t="shared" si="135"/>
        <v>29285.877942707622</v>
      </c>
      <c r="L717" s="11">
        <f t="shared" ref="L717:L780" si="137">L716+1</f>
        <v>44405</v>
      </c>
    </row>
    <row r="718" spans="2:12" x14ac:dyDescent="0.4">
      <c r="B718" s="5">
        <f t="shared" si="130"/>
        <v>44427</v>
      </c>
      <c r="C718">
        <f t="shared" si="127"/>
        <v>714</v>
      </c>
      <c r="D718">
        <f t="shared" si="131"/>
        <v>5653498.8229191201</v>
      </c>
      <c r="E718">
        <f t="shared" ref="E718:E780" si="138">D719-D718</f>
        <v>75997.398619182408</v>
      </c>
      <c r="F718" s="11">
        <f t="shared" si="129"/>
        <v>44408</v>
      </c>
      <c r="G718">
        <f t="shared" si="132"/>
        <v>495578.52175353188</v>
      </c>
      <c r="H718">
        <f t="shared" si="133"/>
        <v>8396.264112118748</v>
      </c>
      <c r="I718" s="39">
        <f t="shared" si="128"/>
        <v>44350</v>
      </c>
      <c r="J718">
        <f t="shared" si="134"/>
        <v>1807812.271663453</v>
      </c>
      <c r="K718">
        <f t="shared" si="135"/>
        <v>29642.272862114245</v>
      </c>
      <c r="L718" s="11">
        <f t="shared" si="137"/>
        <v>44406</v>
      </c>
    </row>
    <row r="719" spans="2:12" x14ac:dyDescent="0.4">
      <c r="B719" s="5">
        <f t="shared" si="130"/>
        <v>44428</v>
      </c>
      <c r="C719">
        <f t="shared" si="127"/>
        <v>715</v>
      </c>
      <c r="D719">
        <f t="shared" si="131"/>
        <v>5729496.2215383025</v>
      </c>
      <c r="E719">
        <f t="shared" si="138"/>
        <v>76308.375777921639</v>
      </c>
      <c r="F719" s="11">
        <f t="shared" si="129"/>
        <v>44409</v>
      </c>
      <c r="G719">
        <f t="shared" si="132"/>
        <v>503974.78586565063</v>
      </c>
      <c r="H719">
        <f t="shared" si="133"/>
        <v>8523.7718147418927</v>
      </c>
      <c r="I719" s="39">
        <f t="shared" si="128"/>
        <v>44351</v>
      </c>
      <c r="J719">
        <f t="shared" si="134"/>
        <v>1837454.5445255672</v>
      </c>
      <c r="K719">
        <f t="shared" si="135"/>
        <v>29998.871014381293</v>
      </c>
      <c r="L719" s="11">
        <f t="shared" si="137"/>
        <v>44407</v>
      </c>
    </row>
    <row r="720" spans="2:12" x14ac:dyDescent="0.4">
      <c r="B720" s="5">
        <f t="shared" si="130"/>
        <v>44429</v>
      </c>
      <c r="C720">
        <f t="shared" si="127"/>
        <v>716</v>
      </c>
      <c r="D720">
        <f t="shared" si="131"/>
        <v>5805804.5973162241</v>
      </c>
      <c r="E720">
        <f t="shared" si="138"/>
        <v>76601.835190325975</v>
      </c>
      <c r="F720" s="11">
        <f t="shared" si="129"/>
        <v>44410</v>
      </c>
      <c r="G720">
        <f t="shared" si="132"/>
        <v>512498.55768039252</v>
      </c>
      <c r="H720">
        <f t="shared" si="133"/>
        <v>8652.714217599947</v>
      </c>
      <c r="I720" s="39">
        <f t="shared" si="128"/>
        <v>44352</v>
      </c>
      <c r="J720">
        <f t="shared" si="134"/>
        <v>1867453.4155399485</v>
      </c>
      <c r="K720">
        <f t="shared" si="135"/>
        <v>30355.525671014795</v>
      </c>
      <c r="L720" s="11">
        <f t="shared" si="137"/>
        <v>44408</v>
      </c>
    </row>
    <row r="721" spans="2:12" x14ac:dyDescent="0.4">
      <c r="B721" s="5">
        <f t="shared" si="130"/>
        <v>44430</v>
      </c>
      <c r="C721">
        <f t="shared" si="127"/>
        <v>717</v>
      </c>
      <c r="D721">
        <f t="shared" si="131"/>
        <v>5882406.4325065501</v>
      </c>
      <c r="E721">
        <f t="shared" si="138"/>
        <v>76877.492773096077</v>
      </c>
      <c r="F721" s="11">
        <f t="shared" si="129"/>
        <v>44411</v>
      </c>
      <c r="G721">
        <f t="shared" si="132"/>
        <v>521151.27189799247</v>
      </c>
      <c r="H721">
        <f t="shared" si="133"/>
        <v>8783.0902574827196</v>
      </c>
      <c r="I721" s="39">
        <f t="shared" si="128"/>
        <v>44353</v>
      </c>
      <c r="J721">
        <f t="shared" si="134"/>
        <v>1897808.9412109633</v>
      </c>
      <c r="K721">
        <f t="shared" si="135"/>
        <v>30712.086533467518</v>
      </c>
      <c r="L721" s="11">
        <f t="shared" si="137"/>
        <v>44409</v>
      </c>
    </row>
    <row r="722" spans="2:12" x14ac:dyDescent="0.4">
      <c r="B722" s="5">
        <f t="shared" si="130"/>
        <v>44431</v>
      </c>
      <c r="C722">
        <f t="shared" si="127"/>
        <v>718</v>
      </c>
      <c r="D722">
        <f t="shared" si="131"/>
        <v>5959283.9252796462</v>
      </c>
      <c r="E722">
        <f t="shared" si="138"/>
        <v>77135.080163937062</v>
      </c>
      <c r="F722" s="11">
        <f t="shared" si="129"/>
        <v>44412</v>
      </c>
      <c r="G722">
        <f t="shared" si="132"/>
        <v>529934.36215547519</v>
      </c>
      <c r="H722">
        <f t="shared" si="133"/>
        <v>8914.8981695174007</v>
      </c>
      <c r="I722" s="39">
        <f t="shared" si="128"/>
        <v>44354</v>
      </c>
      <c r="J722">
        <f t="shared" si="134"/>
        <v>1928521.0277444308</v>
      </c>
      <c r="K722">
        <f t="shared" si="135"/>
        <v>31068.399797045393</v>
      </c>
      <c r="L722" s="11">
        <f t="shared" si="137"/>
        <v>44410</v>
      </c>
    </row>
    <row r="723" spans="2:12" x14ac:dyDescent="0.4">
      <c r="B723" s="5">
        <f t="shared" si="130"/>
        <v>44432</v>
      </c>
      <c r="C723">
        <f t="shared" si="127"/>
        <v>719</v>
      </c>
      <c r="D723">
        <f t="shared" si="131"/>
        <v>6036419.0054435832</v>
      </c>
      <c r="E723">
        <f t="shared" si="138"/>
        <v>77374.345268687233</v>
      </c>
      <c r="F723" s="11">
        <f t="shared" si="129"/>
        <v>44413</v>
      </c>
      <c r="G723">
        <f t="shared" si="132"/>
        <v>538849.26032499259</v>
      </c>
      <c r="H723">
        <f t="shared" si="133"/>
        <v>9048.1354643165832</v>
      </c>
      <c r="I723" s="39">
        <f t="shared" si="128"/>
        <v>44355</v>
      </c>
      <c r="J723">
        <f t="shared" si="134"/>
        <v>1959589.4275414762</v>
      </c>
      <c r="K723">
        <f t="shared" si="135"/>
        <v>31424.308222359512</v>
      </c>
      <c r="L723" s="11">
        <f t="shared" si="137"/>
        <v>44411</v>
      </c>
    </row>
    <row r="724" spans="2:12" x14ac:dyDescent="0.4">
      <c r="B724" s="5">
        <f t="shared" si="130"/>
        <v>44433</v>
      </c>
      <c r="C724">
        <f t="shared" si="127"/>
        <v>720</v>
      </c>
      <c r="D724">
        <f t="shared" si="131"/>
        <v>6113793.3507122705</v>
      </c>
      <c r="E724">
        <f t="shared" si="138"/>
        <v>77595.052778895013</v>
      </c>
      <c r="F724" s="11">
        <f t="shared" si="129"/>
        <v>44414</v>
      </c>
      <c r="G724">
        <f t="shared" si="132"/>
        <v>547897.39578930917</v>
      </c>
      <c r="H724">
        <f t="shared" si="133"/>
        <v>9182.7989049460739</v>
      </c>
      <c r="I724" s="39">
        <f t="shared" si="128"/>
        <v>44356</v>
      </c>
      <c r="J724">
        <f t="shared" si="134"/>
        <v>1991013.7357638357</v>
      </c>
      <c r="K724">
        <f t="shared" si="135"/>
        <v>31779.651214473648</v>
      </c>
      <c r="L724" s="11">
        <f t="shared" si="137"/>
        <v>44412</v>
      </c>
    </row>
    <row r="725" spans="2:12" x14ac:dyDescent="0.4">
      <c r="B725" s="5">
        <f t="shared" si="130"/>
        <v>44434</v>
      </c>
      <c r="C725">
        <f t="shared" si="127"/>
        <v>721</v>
      </c>
      <c r="D725">
        <f t="shared" si="131"/>
        <v>6191388.4034911655</v>
      </c>
      <c r="E725">
        <f t="shared" si="138"/>
        <v>77796.984658411704</v>
      </c>
      <c r="F725" s="11">
        <f t="shared" si="129"/>
        <v>44415</v>
      </c>
      <c r="G725">
        <f t="shared" si="132"/>
        <v>557080.19469425525</v>
      </c>
      <c r="H725">
        <f t="shared" si="133"/>
        <v>9318.8844837128418</v>
      </c>
      <c r="I725" s="39">
        <f t="shared" si="128"/>
        <v>44357</v>
      </c>
      <c r="J725">
        <f t="shared" si="134"/>
        <v>2022793.3869783094</v>
      </c>
      <c r="K725">
        <f t="shared" si="135"/>
        <v>32134.264909790363</v>
      </c>
      <c r="L725" s="11">
        <f t="shared" si="137"/>
        <v>44413</v>
      </c>
    </row>
    <row r="726" spans="2:12" x14ac:dyDescent="0.4">
      <c r="B726" s="5">
        <f t="shared" si="130"/>
        <v>44435</v>
      </c>
      <c r="C726">
        <f t="shared" si="127"/>
        <v>722</v>
      </c>
      <c r="D726">
        <f t="shared" si="131"/>
        <v>6269185.3881495772</v>
      </c>
      <c r="E726">
        <f t="shared" si="138"/>
        <v>77979.940596884117</v>
      </c>
      <c r="F726" s="11">
        <f t="shared" si="129"/>
        <v>44416</v>
      </c>
      <c r="G726">
        <f t="shared" si="132"/>
        <v>566399.07917796809</v>
      </c>
      <c r="H726">
        <f t="shared" si="133"/>
        <v>9456.3873988162959</v>
      </c>
      <c r="I726" s="39">
        <f t="shared" si="128"/>
        <v>44358</v>
      </c>
      <c r="J726">
        <f t="shared" si="134"/>
        <v>2054927.6518880997</v>
      </c>
      <c r="K726">
        <f t="shared" si="135"/>
        <v>32487.982270911336</v>
      </c>
      <c r="L726" s="11">
        <f t="shared" si="137"/>
        <v>44414</v>
      </c>
    </row>
    <row r="727" spans="2:12" x14ac:dyDescent="0.4">
      <c r="B727" s="5">
        <f t="shared" si="130"/>
        <v>44436</v>
      </c>
      <c r="C727">
        <f t="shared" si="127"/>
        <v>723</v>
      </c>
      <c r="D727">
        <f t="shared" si="131"/>
        <v>6347165.3287464613</v>
      </c>
      <c r="E727">
        <f t="shared" si="138"/>
        <v>78143.738428884186</v>
      </c>
      <c r="F727" s="11">
        <f t="shared" si="129"/>
        <v>44417</v>
      </c>
      <c r="G727">
        <f t="shared" si="132"/>
        <v>575855.46657678438</v>
      </c>
      <c r="H727">
        <f t="shared" si="133"/>
        <v>9595.3020308578853</v>
      </c>
      <c r="I727" s="39">
        <f t="shared" si="128"/>
        <v>44359</v>
      </c>
      <c r="J727">
        <f t="shared" si="134"/>
        <v>2087415.6341590111</v>
      </c>
      <c r="K727">
        <f t="shared" si="135"/>
        <v>32840.633189424174</v>
      </c>
      <c r="L727" s="11">
        <f t="shared" si="137"/>
        <v>44415</v>
      </c>
    </row>
    <row r="728" spans="2:12" x14ac:dyDescent="0.4">
      <c r="B728" s="5">
        <f t="shared" si="130"/>
        <v>44437</v>
      </c>
      <c r="C728">
        <f t="shared" si="127"/>
        <v>724</v>
      </c>
      <c r="D728">
        <f t="shared" si="131"/>
        <v>6425309.0671753455</v>
      </c>
      <c r="E728">
        <f t="shared" si="138"/>
        <v>78288.214516825974</v>
      </c>
      <c r="F728" s="11">
        <f t="shared" si="129"/>
        <v>44418</v>
      </c>
      <c r="G728">
        <f t="shared" si="132"/>
        <v>585450.76860764227</v>
      </c>
      <c r="H728">
        <f t="shared" si="133"/>
        <v>9735.6219192636199</v>
      </c>
      <c r="I728" s="39">
        <f t="shared" si="128"/>
        <v>44360</v>
      </c>
      <c r="J728">
        <f t="shared" si="134"/>
        <v>2120256.2673484352</v>
      </c>
      <c r="K728">
        <f t="shared" si="135"/>
        <v>33192.044596767053</v>
      </c>
      <c r="L728" s="11">
        <f t="shared" si="137"/>
        <v>44416</v>
      </c>
    </row>
    <row r="729" spans="2:12" x14ac:dyDescent="0.4">
      <c r="B729" s="5">
        <f t="shared" si="130"/>
        <v>44438</v>
      </c>
      <c r="C729">
        <f t="shared" si="127"/>
        <v>725</v>
      </c>
      <c r="D729">
        <f t="shared" si="131"/>
        <v>6503597.2816921715</v>
      </c>
      <c r="E729">
        <f t="shared" si="138"/>
        <v>78413.224096745253</v>
      </c>
      <c r="F729" s="11">
        <f t="shared" si="129"/>
        <v>44419</v>
      </c>
      <c r="G729">
        <f t="shared" si="132"/>
        <v>595186.39052690589</v>
      </c>
      <c r="H729">
        <f t="shared" si="133"/>
        <v>9877.3397386407014</v>
      </c>
      <c r="I729" s="39">
        <f t="shared" si="128"/>
        <v>44361</v>
      </c>
      <c r="J729">
        <f t="shared" si="134"/>
        <v>2153448.3119452023</v>
      </c>
      <c r="K729">
        <f t="shared" si="135"/>
        <v>33542.040583189111</v>
      </c>
      <c r="L729" s="11">
        <f t="shared" si="137"/>
        <v>44417</v>
      </c>
    </row>
    <row r="730" spans="2:12" x14ac:dyDescent="0.4">
      <c r="B730" s="5">
        <f t="shared" si="130"/>
        <v>44439</v>
      </c>
      <c r="C730">
        <f t="shared" si="127"/>
        <v>726</v>
      </c>
      <c r="D730">
        <f t="shared" si="131"/>
        <v>6582010.5057889167</v>
      </c>
      <c r="E730">
        <f t="shared" si="138"/>
        <v>78518.641585265286</v>
      </c>
      <c r="F730" s="11">
        <f t="shared" si="129"/>
        <v>44420</v>
      </c>
      <c r="G730">
        <f t="shared" si="132"/>
        <v>605063.73026554659</v>
      </c>
      <c r="H730">
        <f t="shared" si="133"/>
        <v>10020.447275075596</v>
      </c>
      <c r="I730" s="39">
        <f t="shared" si="128"/>
        <v>44362</v>
      </c>
      <c r="J730">
        <f t="shared" si="134"/>
        <v>2186990.3525283914</v>
      </c>
      <c r="K730">
        <f t="shared" si="135"/>
        <v>33890.442524838261</v>
      </c>
      <c r="L730" s="11">
        <f t="shared" si="137"/>
        <v>44418</v>
      </c>
    </row>
    <row r="731" spans="2:12" x14ac:dyDescent="0.4">
      <c r="B731" s="5">
        <f t="shared" si="130"/>
        <v>44440</v>
      </c>
      <c r="C731">
        <f t="shared" si="127"/>
        <v>727</v>
      </c>
      <c r="D731">
        <f t="shared" si="131"/>
        <v>6660529.147374182</v>
      </c>
      <c r="E731">
        <f t="shared" si="138"/>
        <v>78604.360846960917</v>
      </c>
      <c r="F731" s="11">
        <f t="shared" si="129"/>
        <v>44421</v>
      </c>
      <c r="G731">
        <f t="shared" si="132"/>
        <v>615084.17754062219</v>
      </c>
      <c r="H731">
        <f t="shared" si="133"/>
        <v>10164.935402438394</v>
      </c>
      <c r="I731" s="39">
        <f t="shared" si="128"/>
        <v>44363</v>
      </c>
      <c r="J731">
        <f t="shared" si="134"/>
        <v>2220880.7950532297</v>
      </c>
      <c r="K731">
        <f t="shared" si="135"/>
        <v>34237.069218992721</v>
      </c>
      <c r="L731" s="11">
        <f t="shared" si="137"/>
        <v>44419</v>
      </c>
    </row>
    <row r="732" spans="2:12" x14ac:dyDescent="0.4">
      <c r="B732" s="5">
        <f t="shared" si="130"/>
        <v>44441</v>
      </c>
      <c r="C732">
        <f t="shared" si="127"/>
        <v>728</v>
      </c>
      <c r="D732">
        <f t="shared" si="131"/>
        <v>6739133.5082211429</v>
      </c>
      <c r="E732">
        <f t="shared" si="138"/>
        <v>78670.295420804061</v>
      </c>
      <c r="F732" s="11">
        <f t="shared" si="129"/>
        <v>44422</v>
      </c>
      <c r="G732">
        <f t="shared" si="132"/>
        <v>625249.11294306058</v>
      </c>
      <c r="H732">
        <f t="shared" si="133"/>
        <v>10310.794058693224</v>
      </c>
      <c r="I732" s="39">
        <f t="shared" si="128"/>
        <v>44364</v>
      </c>
      <c r="J732">
        <f t="shared" si="134"/>
        <v>2255117.8642722224</v>
      </c>
      <c r="K732">
        <f t="shared" si="135"/>
        <v>34581.737027405761</v>
      </c>
      <c r="L732" s="11">
        <f t="shared" si="137"/>
        <v>44420</v>
      </c>
    </row>
    <row r="733" spans="2:12" x14ac:dyDescent="0.4">
      <c r="B733" s="5">
        <f t="shared" si="130"/>
        <v>44442</v>
      </c>
      <c r="C733">
        <f t="shared" si="127"/>
        <v>729</v>
      </c>
      <c r="D733">
        <f t="shared" si="131"/>
        <v>6817803.803641947</v>
      </c>
      <c r="E733">
        <f t="shared" si="138"/>
        <v>78716.378705335781</v>
      </c>
      <c r="F733" s="11">
        <f t="shared" si="129"/>
        <v>44423</v>
      </c>
      <c r="G733">
        <f t="shared" si="132"/>
        <v>635559.9070017538</v>
      </c>
      <c r="H733">
        <f t="shared" si="133"/>
        <v>10458.01222228026</v>
      </c>
      <c r="I733" s="39">
        <f t="shared" si="128"/>
        <v>44365</v>
      </c>
      <c r="J733">
        <f t="shared" si="134"/>
        <v>2289699.6012996281</v>
      </c>
      <c r="K733">
        <f t="shared" si="135"/>
        <v>34924.260027736891</v>
      </c>
      <c r="L733" s="11">
        <f t="shared" si="137"/>
        <v>44421</v>
      </c>
    </row>
    <row r="734" spans="2:12" x14ac:dyDescent="0.4">
      <c r="B734" s="5">
        <f t="shared" si="130"/>
        <v>44443</v>
      </c>
      <c r="C734">
        <f t="shared" si="127"/>
        <v>730</v>
      </c>
      <c r="D734">
        <f t="shared" si="131"/>
        <v>6896520.1823472828</v>
      </c>
      <c r="E734">
        <f t="shared" si="138"/>
        <v>78742.564101384021</v>
      </c>
      <c r="F734" s="11">
        <f t="shared" si="129"/>
        <v>44424</v>
      </c>
      <c r="G734">
        <f t="shared" si="132"/>
        <v>646017.91922403406</v>
      </c>
      <c r="H734">
        <f t="shared" si="133"/>
        <v>10606.577888568165</v>
      </c>
      <c r="I734" s="39">
        <f t="shared" si="128"/>
        <v>44366</v>
      </c>
      <c r="J734">
        <f t="shared" si="134"/>
        <v>2324623.861327365</v>
      </c>
      <c r="K734" s="29">
        <f t="shared" si="135"/>
        <v>35264.450173022691</v>
      </c>
      <c r="L734" s="11">
        <f t="shared" si="137"/>
        <v>44422</v>
      </c>
    </row>
    <row r="735" spans="2:12" x14ac:dyDescent="0.4">
      <c r="B735" s="5">
        <f t="shared" si="130"/>
        <v>44444</v>
      </c>
      <c r="C735" s="4">
        <f t="shared" si="127"/>
        <v>731</v>
      </c>
      <c r="D735" s="4">
        <f t="shared" si="131"/>
        <v>6975262.7464486668</v>
      </c>
      <c r="E735" s="4">
        <f t="shared" si="138"/>
        <v>78748.825112235732</v>
      </c>
      <c r="F735" s="11">
        <f t="shared" si="129"/>
        <v>44425</v>
      </c>
      <c r="G735">
        <f t="shared" si="132"/>
        <v>656624.49711260223</v>
      </c>
      <c r="H735">
        <f t="shared" si="133"/>
        <v>10756.478046448086</v>
      </c>
      <c r="I735" s="39">
        <f t="shared" si="128"/>
        <v>44367</v>
      </c>
      <c r="J735">
        <f t="shared" si="134"/>
        <v>2359888.3115003877</v>
      </c>
      <c r="K735" s="29">
        <f t="shared" si="135"/>
        <v>35602.117459035479</v>
      </c>
      <c r="L735" s="11">
        <f t="shared" si="137"/>
        <v>44423</v>
      </c>
    </row>
    <row r="736" spans="2:12" x14ac:dyDescent="0.4">
      <c r="B736" s="5">
        <f t="shared" si="130"/>
        <v>44445</v>
      </c>
      <c r="C736">
        <f t="shared" si="127"/>
        <v>732</v>
      </c>
      <c r="D736">
        <f t="shared" si="131"/>
        <v>7054011.5715609025</v>
      </c>
      <c r="E736">
        <f t="shared" si="138"/>
        <v>78735.155400431715</v>
      </c>
      <c r="F736" s="11">
        <f t="shared" si="129"/>
        <v>44426</v>
      </c>
      <c r="G736" s="37">
        <f t="shared" si="132"/>
        <v>667380.97515905031</v>
      </c>
      <c r="H736" s="38">
        <f t="shared" si="133"/>
        <v>10907.698655081331</v>
      </c>
      <c r="I736" s="42">
        <f t="shared" si="128"/>
        <v>44368</v>
      </c>
      <c r="J736">
        <f t="shared" si="134"/>
        <v>2395490.4289594232</v>
      </c>
      <c r="K736" s="29">
        <f t="shared" si="135"/>
        <v>35937.070099527482</v>
      </c>
      <c r="L736" s="11">
        <f t="shared" si="137"/>
        <v>44424</v>
      </c>
    </row>
    <row r="737" spans="2:12" x14ac:dyDescent="0.4">
      <c r="B737" s="5">
        <f t="shared" si="130"/>
        <v>44446</v>
      </c>
      <c r="C737">
        <f t="shared" ref="C737:C800" si="139">C736+1</f>
        <v>733</v>
      </c>
      <c r="D737">
        <f t="shared" si="131"/>
        <v>7132746.7269613342</v>
      </c>
      <c r="E737">
        <f t="shared" si="138"/>
        <v>78701.568801537156</v>
      </c>
      <c r="F737" s="11">
        <f t="shared" si="129"/>
        <v>44427</v>
      </c>
      <c r="G737">
        <f t="shared" si="132"/>
        <v>678288.67381413165</v>
      </c>
      <c r="H737">
        <f t="shared" si="133"/>
        <v>11060.224620868335</v>
      </c>
      <c r="I737" s="39">
        <f t="shared" si="128"/>
        <v>44369</v>
      </c>
      <c r="J737">
        <f t="shared" si="134"/>
        <v>2431427.4990589507</v>
      </c>
      <c r="K737">
        <f t="shared" ref="K737:K799" si="140">J738-J737</f>
        <v>36269.114709116053</v>
      </c>
      <c r="L737" s="11">
        <f t="shared" si="137"/>
        <v>44425</v>
      </c>
    </row>
    <row r="738" spans="2:12" x14ac:dyDescent="0.4">
      <c r="B738" s="5">
        <f t="shared" si="130"/>
        <v>44447</v>
      </c>
      <c r="C738">
        <f t="shared" si="139"/>
        <v>734</v>
      </c>
      <c r="D738">
        <f t="shared" si="131"/>
        <v>7211448.2957628714</v>
      </c>
      <c r="E738">
        <f t="shared" si="138"/>
        <v>78648.099294318818</v>
      </c>
      <c r="F738" s="11">
        <f t="shared" si="129"/>
        <v>44428</v>
      </c>
      <c r="G738">
        <f t="shared" si="132"/>
        <v>689348.89843499998</v>
      </c>
      <c r="H738">
        <f t="shared" si="133"/>
        <v>11214.03977464349</v>
      </c>
      <c r="I738" s="39">
        <f t="shared" si="128"/>
        <v>44370</v>
      </c>
      <c r="J738">
        <f t="shared" si="134"/>
        <v>2467696.6137680667</v>
      </c>
      <c r="K738">
        <f t="shared" si="140"/>
        <v>36598.056493705139</v>
      </c>
      <c r="L738" s="11">
        <f t="shared" si="137"/>
        <v>44426</v>
      </c>
    </row>
    <row r="739" spans="2:12" x14ac:dyDescent="0.4">
      <c r="B739" s="5">
        <f t="shared" si="130"/>
        <v>44448</v>
      </c>
      <c r="C739">
        <f t="shared" si="139"/>
        <v>735</v>
      </c>
      <c r="D739">
        <f t="shared" si="131"/>
        <v>7290096.3950571902</v>
      </c>
      <c r="E739">
        <f t="shared" si="138"/>
        <v>78574.800927798264</v>
      </c>
      <c r="F739" s="11">
        <f t="shared" si="129"/>
        <v>44429</v>
      </c>
      <c r="G739">
        <f t="shared" si="132"/>
        <v>700562.93820964347</v>
      </c>
      <c r="H739">
        <f t="shared" si="133"/>
        <v>11369.126849171123</v>
      </c>
      <c r="I739" s="39">
        <f t="shared" si="128"/>
        <v>44371</v>
      </c>
      <c r="J739">
        <f t="shared" si="134"/>
        <v>2504294.6702617719</v>
      </c>
      <c r="K739">
        <f t="shared" si="140"/>
        <v>36923.69944823673</v>
      </c>
      <c r="L739" s="11">
        <f t="shared" si="137"/>
        <v>44427</v>
      </c>
    </row>
    <row r="740" spans="2:12" x14ac:dyDescent="0.4">
      <c r="B740" s="5">
        <f t="shared" si="130"/>
        <v>44449</v>
      </c>
      <c r="C740">
        <f t="shared" si="139"/>
        <v>736</v>
      </c>
      <c r="D740">
        <f t="shared" si="131"/>
        <v>7368671.1959849885</v>
      </c>
      <c r="E740">
        <f t="shared" si="138"/>
        <v>78481.747705128975</v>
      </c>
      <c r="F740" s="11">
        <f t="shared" si="129"/>
        <v>44430</v>
      </c>
      <c r="G740">
        <f t="shared" si="132"/>
        <v>711932.06505881459</v>
      </c>
      <c r="H740">
        <f t="shared" si="133"/>
        <v>11525.467456983868</v>
      </c>
      <c r="I740" s="39">
        <f t="shared" si="128"/>
        <v>44372</v>
      </c>
      <c r="J740">
        <f t="shared" si="134"/>
        <v>2541218.3697100086</v>
      </c>
      <c r="K740">
        <f t="shared" si="140"/>
        <v>37245.84656155156</v>
      </c>
      <c r="L740" s="11">
        <f t="shared" si="137"/>
        <v>44428</v>
      </c>
    </row>
    <row r="741" spans="2:12" x14ac:dyDescent="0.4">
      <c r="B741" s="5">
        <f t="shared" si="130"/>
        <v>44450</v>
      </c>
      <c r="C741">
        <f t="shared" si="139"/>
        <v>737</v>
      </c>
      <c r="D741">
        <f t="shared" si="131"/>
        <v>7447152.9436901174</v>
      </c>
      <c r="E741">
        <f t="shared" si="138"/>
        <v>78369.033425128087</v>
      </c>
      <c r="F741" s="11">
        <f t="shared" si="129"/>
        <v>44431</v>
      </c>
      <c r="G741">
        <f t="shared" si="132"/>
        <v>723457.53251579846</v>
      </c>
      <c r="H741">
        <f t="shared" si="133"/>
        <v>11683.042068582494</v>
      </c>
      <c r="I741" s="39">
        <f t="shared" si="128"/>
        <v>44373</v>
      </c>
      <c r="J741">
        <f t="shared" si="134"/>
        <v>2578464.2162715602</v>
      </c>
      <c r="K741">
        <f t="shared" si="140"/>
        <v>37564.300028119236</v>
      </c>
      <c r="L741" s="11">
        <f t="shared" si="137"/>
        <v>44429</v>
      </c>
    </row>
    <row r="742" spans="2:12" x14ac:dyDescent="0.4">
      <c r="B742" s="5">
        <f t="shared" si="130"/>
        <v>44451</v>
      </c>
      <c r="C742">
        <f t="shared" si="139"/>
        <v>738</v>
      </c>
      <c r="D742">
        <f t="shared" si="131"/>
        <v>7525521.9771152455</v>
      </c>
      <c r="E742">
        <f t="shared" si="138"/>
        <v>78236.771481654607</v>
      </c>
      <c r="F742" s="11">
        <f t="shared" si="129"/>
        <v>44432</v>
      </c>
      <c r="G742">
        <f t="shared" si="132"/>
        <v>735140.57458438096</v>
      </c>
      <c r="H742">
        <f t="shared" si="133"/>
        <v>11841.829991082428</v>
      </c>
      <c r="I742" s="39">
        <f t="shared" si="128"/>
        <v>44374</v>
      </c>
      <c r="J742">
        <f t="shared" si="134"/>
        <v>2616028.5162996794</v>
      </c>
      <c r="K742">
        <f t="shared" si="140"/>
        <v>37878.861466346774</v>
      </c>
      <c r="L742" s="11">
        <f t="shared" si="137"/>
        <v>44430</v>
      </c>
    </row>
    <row r="743" spans="2:12" x14ac:dyDescent="0.4">
      <c r="B743" s="5">
        <f t="shared" si="130"/>
        <v>44452</v>
      </c>
      <c r="C743">
        <f t="shared" si="139"/>
        <v>739</v>
      </c>
      <c r="D743">
        <f t="shared" si="131"/>
        <v>7603758.7485969001</v>
      </c>
      <c r="E743">
        <f t="shared" si="138"/>
        <v>78085.094621853903</v>
      </c>
      <c r="F743" s="11">
        <f t="shared" si="129"/>
        <v>44433</v>
      </c>
      <c r="G743">
        <f t="shared" si="132"/>
        <v>746982.40457546338</v>
      </c>
      <c r="H743">
        <f t="shared" si="133"/>
        <v>12001.80934732256</v>
      </c>
      <c r="I743" s="39">
        <f t="shared" ref="I743:I806" si="141">I742+1</f>
        <v>44375</v>
      </c>
      <c r="J743">
        <f t="shared" si="134"/>
        <v>2653907.3777660262</v>
      </c>
      <c r="K743">
        <f t="shared" si="140"/>
        <v>38189.332143191714</v>
      </c>
      <c r="L743" s="11">
        <f t="shared" si="137"/>
        <v>44431</v>
      </c>
    </row>
    <row r="744" spans="2:12" x14ac:dyDescent="0.4">
      <c r="B744" s="5">
        <f t="shared" si="130"/>
        <v>44453</v>
      </c>
      <c r="C744">
        <f t="shared" si="139"/>
        <v>740</v>
      </c>
      <c r="D744">
        <f t="shared" si="131"/>
        <v>7681843.843218754</v>
      </c>
      <c r="E744">
        <f t="shared" si="138"/>
        <v>77914.154663848691</v>
      </c>
      <c r="F744" s="11">
        <f t="shared" si="129"/>
        <v>44434</v>
      </c>
      <c r="G744">
        <f t="shared" si="132"/>
        <v>758984.21392278594</v>
      </c>
      <c r="H744">
        <f t="shared" si="133"/>
        <v>12162.957055524806</v>
      </c>
      <c r="I744" s="39">
        <f t="shared" si="141"/>
        <v>44376</v>
      </c>
      <c r="J744">
        <f t="shared" si="134"/>
        <v>2692096.7099092179</v>
      </c>
      <c r="K744">
        <f t="shared" si="140"/>
        <v>38495.513204741757</v>
      </c>
      <c r="L744" s="11">
        <f t="shared" si="137"/>
        <v>44432</v>
      </c>
    </row>
    <row r="745" spans="2:12" x14ac:dyDescent="0.4">
      <c r="B745" s="5">
        <f t="shared" si="130"/>
        <v>44454</v>
      </c>
      <c r="C745">
        <f t="shared" si="139"/>
        <v>741</v>
      </c>
      <c r="D745">
        <f t="shared" si="131"/>
        <v>7759757.9978826027</v>
      </c>
      <c r="E745">
        <f t="shared" si="138"/>
        <v>77724.122175339609</v>
      </c>
      <c r="F745" s="11">
        <f t="shared" si="129"/>
        <v>44435</v>
      </c>
      <c r="G745">
        <f t="shared" si="132"/>
        <v>771147.17097831075</v>
      </c>
      <c r="H745">
        <f t="shared" si="133"/>
        <v>12325.248809509561</v>
      </c>
      <c r="I745" s="39">
        <f t="shared" si="141"/>
        <v>44377</v>
      </c>
      <c r="J745">
        <f t="shared" si="134"/>
        <v>2730592.2231139597</v>
      </c>
      <c r="K745">
        <f t="shared" si="140"/>
        <v>38797.205912350211</v>
      </c>
      <c r="L745" s="11">
        <f t="shared" si="137"/>
        <v>44433</v>
      </c>
    </row>
    <row r="746" spans="2:12" x14ac:dyDescent="0.4">
      <c r="B746" s="5">
        <f t="shared" si="130"/>
        <v>44455</v>
      </c>
      <c r="C746">
        <f t="shared" si="139"/>
        <v>742</v>
      </c>
      <c r="D746">
        <f t="shared" si="131"/>
        <v>7837482.1200579423</v>
      </c>
      <c r="E746">
        <f t="shared" si="138"/>
        <v>77515.186113825999</v>
      </c>
      <c r="F746" s="11">
        <f t="shared" si="129"/>
        <v>44436</v>
      </c>
      <c r="G746">
        <f t="shared" si="132"/>
        <v>783472.41978782031</v>
      </c>
      <c r="H746">
        <f t="shared" si="133"/>
        <v>12488.659059562604</v>
      </c>
      <c r="I746" s="39">
        <f t="shared" si="141"/>
        <v>44378</v>
      </c>
      <c r="J746">
        <f t="shared" si="134"/>
        <v>2769389.4290263099</v>
      </c>
      <c r="K746">
        <f t="shared" si="140"/>
        <v>39094.211884065997</v>
      </c>
      <c r="L746" s="11">
        <f t="shared" si="137"/>
        <v>44434</v>
      </c>
    </row>
    <row r="747" spans="2:12" x14ac:dyDescent="0.4">
      <c r="B747" s="5">
        <f t="shared" si="130"/>
        <v>44456</v>
      </c>
      <c r="C747">
        <f t="shared" si="139"/>
        <v>743</v>
      </c>
      <c r="D747">
        <f t="shared" si="131"/>
        <v>7914997.3061717683</v>
      </c>
      <c r="E747">
        <f t="shared" si="138"/>
        <v>77287.553430018015</v>
      </c>
      <c r="F747" s="11">
        <f t="shared" si="129"/>
        <v>44437</v>
      </c>
      <c r="G747">
        <f t="shared" si="132"/>
        <v>795961.07884738292</v>
      </c>
      <c r="H747">
        <f t="shared" si="133"/>
        <v>12653.160993984086</v>
      </c>
      <c r="I747" s="39">
        <f t="shared" si="141"/>
        <v>44379</v>
      </c>
      <c r="J747">
        <f t="shared" si="134"/>
        <v>2808483.6409103759</v>
      </c>
      <c r="K747">
        <f t="shared" si="140"/>
        <v>39386.333340816665</v>
      </c>
      <c r="L747" s="11">
        <f t="shared" si="137"/>
        <v>44435</v>
      </c>
    </row>
    <row r="748" spans="2:12" x14ac:dyDescent="0.4">
      <c r="B748" s="5">
        <f t="shared" si="130"/>
        <v>44457</v>
      </c>
      <c r="C748">
        <f t="shared" si="139"/>
        <v>744</v>
      </c>
      <c r="D748">
        <f t="shared" si="131"/>
        <v>7992284.8596017864</v>
      </c>
      <c r="E748">
        <f t="shared" si="138"/>
        <v>77041.448635821231</v>
      </c>
      <c r="F748" s="11">
        <f t="shared" si="129"/>
        <v>44438</v>
      </c>
      <c r="G748">
        <f t="shared" si="132"/>
        <v>808614.239841367</v>
      </c>
      <c r="H748">
        <f t="shared" si="133"/>
        <v>12818.726521393051</v>
      </c>
      <c r="I748" s="39">
        <f t="shared" si="141"/>
        <v>44380</v>
      </c>
      <c r="J748">
        <f t="shared" si="134"/>
        <v>2847869.9742511925</v>
      </c>
      <c r="K748">
        <f t="shared" si="140"/>
        <v>39673.373356989585</v>
      </c>
      <c r="L748" s="11">
        <f t="shared" si="137"/>
        <v>44436</v>
      </c>
    </row>
    <row r="749" spans="2:12" x14ac:dyDescent="0.4">
      <c r="B749" s="5">
        <f t="shared" si="130"/>
        <v>44458</v>
      </c>
      <c r="C749">
        <f t="shared" si="139"/>
        <v>745</v>
      </c>
      <c r="D749">
        <f t="shared" si="131"/>
        <v>8069326.3082376076</v>
      </c>
      <c r="E749">
        <f t="shared" si="138"/>
        <v>76777.113338244148</v>
      </c>
      <c r="F749" s="11">
        <f t="shared" si="129"/>
        <v>44439</v>
      </c>
      <c r="G749">
        <f t="shared" si="132"/>
        <v>821432.96636276005</v>
      </c>
      <c r="H749">
        <f t="shared" si="133"/>
        <v>12985.326253822423</v>
      </c>
      <c r="I749" s="39">
        <f t="shared" si="141"/>
        <v>44381</v>
      </c>
      <c r="J749">
        <f t="shared" si="134"/>
        <v>2887543.3476081821</v>
      </c>
      <c r="K749">
        <f t="shared" si="140"/>
        <v>39955.136114922818</v>
      </c>
      <c r="L749" s="11">
        <f t="shared" si="137"/>
        <v>44437</v>
      </c>
    </row>
    <row r="750" spans="2:12" x14ac:dyDescent="0.4">
      <c r="B750" s="5">
        <f t="shared" si="130"/>
        <v>44459</v>
      </c>
      <c r="C750">
        <f t="shared" si="139"/>
        <v>746</v>
      </c>
      <c r="D750">
        <f t="shared" si="131"/>
        <v>8146103.4215758517</v>
      </c>
      <c r="E750">
        <f t="shared" si="138"/>
        <v>76494.805741209537</v>
      </c>
      <c r="F750" s="11">
        <f t="shared" si="129"/>
        <v>44440</v>
      </c>
      <c r="G750">
        <f t="shared" si="132"/>
        <v>834418.29261658248</v>
      </c>
      <c r="H750">
        <f t="shared" si="133"/>
        <v>13152.92949067778</v>
      </c>
      <c r="I750" s="39">
        <f t="shared" si="141"/>
        <v>44382</v>
      </c>
      <c r="J750">
        <f t="shared" si="134"/>
        <v>2927498.4837231049</v>
      </c>
      <c r="K750">
        <f t="shared" si="140"/>
        <v>40231.427162824199</v>
      </c>
      <c r="L750" s="11">
        <f t="shared" si="137"/>
        <v>44438</v>
      </c>
    </row>
    <row r="751" spans="2:12" x14ac:dyDescent="0.4">
      <c r="B751" s="5">
        <f t="shared" si="130"/>
        <v>44460</v>
      </c>
      <c r="C751">
        <f t="shared" si="139"/>
        <v>747</v>
      </c>
      <c r="D751">
        <f t="shared" si="131"/>
        <v>8222598.2273170613</v>
      </c>
      <c r="E751">
        <f t="shared" si="138"/>
        <v>76194.800116674043</v>
      </c>
      <c r="F751" s="11">
        <f t="shared" si="129"/>
        <v>44441</v>
      </c>
      <c r="G751">
        <f t="shared" si="132"/>
        <v>847571.22210726026</v>
      </c>
      <c r="H751">
        <f t="shared" si="133"/>
        <v>13321.50420363422</v>
      </c>
      <c r="I751" s="39">
        <f t="shared" si="141"/>
        <v>44383</v>
      </c>
      <c r="J751">
        <f t="shared" si="134"/>
        <v>2967729.9108859291</v>
      </c>
      <c r="K751">
        <f t="shared" si="140"/>
        <v>40502.053675615694</v>
      </c>
      <c r="L751" s="11">
        <f t="shared" si="137"/>
        <v>44439</v>
      </c>
    </row>
    <row r="752" spans="2:12" x14ac:dyDescent="0.4">
      <c r="B752" s="5">
        <f t="shared" si="130"/>
        <v>44461</v>
      </c>
      <c r="C752">
        <f t="shared" si="139"/>
        <v>748</v>
      </c>
      <c r="D752">
        <f t="shared" si="131"/>
        <v>8298793.0274337353</v>
      </c>
      <c r="E752">
        <f t="shared" si="138"/>
        <v>75877.386247140355</v>
      </c>
      <c r="F752" s="11">
        <f t="shared" si="129"/>
        <v>44442</v>
      </c>
      <c r="G752">
        <f t="shared" si="132"/>
        <v>860892.72631089448</v>
      </c>
      <c r="H752">
        <f t="shared" si="133"/>
        <v>13491.017022487707</v>
      </c>
      <c r="I752" s="39">
        <f t="shared" si="141"/>
        <v>44384</v>
      </c>
      <c r="J752">
        <f t="shared" si="134"/>
        <v>3008231.9645615448</v>
      </c>
      <c r="K752">
        <f t="shared" si="140"/>
        <v>40766.824718159623</v>
      </c>
      <c r="L752" s="11">
        <f t="shared" si="137"/>
        <v>44440</v>
      </c>
    </row>
    <row r="753" spans="2:12" x14ac:dyDescent="0.4">
      <c r="B753" s="5">
        <f t="shared" si="130"/>
        <v>44462</v>
      </c>
      <c r="C753">
        <f t="shared" si="139"/>
        <v>749</v>
      </c>
      <c r="D753">
        <f t="shared" si="131"/>
        <v>8374670.4136808757</v>
      </c>
      <c r="E753">
        <f t="shared" si="138"/>
        <v>75542.868841204792</v>
      </c>
      <c r="F753" s="11">
        <f t="shared" si="129"/>
        <v>44443</v>
      </c>
      <c r="G753">
        <f t="shared" si="132"/>
        <v>874383.74333338218</v>
      </c>
      <c r="H753">
        <f t="shared" si="133"/>
        <v>13661.433222072315</v>
      </c>
      <c r="I753" s="39">
        <f t="shared" si="141"/>
        <v>44385</v>
      </c>
      <c r="J753">
        <f t="shared" si="134"/>
        <v>3048998.7892797044</v>
      </c>
      <c r="K753">
        <f t="shared" si="140"/>
        <v>41025.551510350313</v>
      </c>
      <c r="L753" s="11">
        <f t="shared" si="137"/>
        <v>44441</v>
      </c>
    </row>
    <row r="754" spans="2:12" x14ac:dyDescent="0.4">
      <c r="B754" s="5">
        <f t="shared" si="130"/>
        <v>44463</v>
      </c>
      <c r="C754">
        <f t="shared" si="139"/>
        <v>750</v>
      </c>
      <c r="D754">
        <f t="shared" si="131"/>
        <v>8450213.2825220805</v>
      </c>
      <c r="E754">
        <f t="shared" si="138"/>
        <v>75191.566924499348</v>
      </c>
      <c r="F754" s="11">
        <f t="shared" si="129"/>
        <v>44444</v>
      </c>
      <c r="G754">
        <f t="shared" si="132"/>
        <v>888045.1765554545</v>
      </c>
      <c r="H754">
        <f t="shared" si="133"/>
        <v>13832.716710264329</v>
      </c>
      <c r="I754" s="39">
        <f t="shared" si="141"/>
        <v>44386</v>
      </c>
      <c r="J754">
        <f t="shared" si="134"/>
        <v>3090024.3407900548</v>
      </c>
      <c r="K754">
        <f t="shared" si="140"/>
        <v>41278.04769341927</v>
      </c>
      <c r="L754" s="11">
        <f t="shared" si="137"/>
        <v>44442</v>
      </c>
    </row>
    <row r="755" spans="2:12" x14ac:dyDescent="0.4">
      <c r="B755" s="5">
        <f t="shared" si="130"/>
        <v>44464</v>
      </c>
      <c r="C755">
        <f t="shared" si="139"/>
        <v>751</v>
      </c>
      <c r="D755">
        <f t="shared" si="131"/>
        <v>8525404.8494465798</v>
      </c>
      <c r="E755">
        <f t="shared" si="138"/>
        <v>74823.813207695261</v>
      </c>
      <c r="F755" s="11">
        <f t="shared" si="129"/>
        <v>44445</v>
      </c>
      <c r="G755">
        <f t="shared" si="132"/>
        <v>901877.89326571883</v>
      </c>
      <c r="H755">
        <f t="shared" si="133"/>
        <v>14004.830017174827</v>
      </c>
      <c r="I755" s="39">
        <f t="shared" si="141"/>
        <v>44387</v>
      </c>
      <c r="J755">
        <f t="shared" si="134"/>
        <v>3131302.388483474</v>
      </c>
      <c r="K755">
        <f t="shared" si="140"/>
        <v>41524.129597001709</v>
      </c>
      <c r="L755" s="11">
        <f t="shared" si="137"/>
        <v>44443</v>
      </c>
    </row>
    <row r="756" spans="2:12" x14ac:dyDescent="0.4">
      <c r="B756" s="5">
        <f t="shared" si="130"/>
        <v>44465</v>
      </c>
      <c r="C756">
        <f t="shared" si="139"/>
        <v>752</v>
      </c>
      <c r="D756">
        <f t="shared" si="131"/>
        <v>8600228.6626542751</v>
      </c>
      <c r="E756">
        <f t="shared" si="138"/>
        <v>74439.953433964401</v>
      </c>
      <c r="F756" s="11">
        <f t="shared" ref="F756:F819" si="142">F755+1</f>
        <v>44446</v>
      </c>
      <c r="G756">
        <f t="shared" si="132"/>
        <v>915882.72328289365</v>
      </c>
      <c r="H756">
        <f t="shared" si="133"/>
        <v>14177.734285548446</v>
      </c>
      <c r="I756" s="39">
        <f t="shared" si="141"/>
        <v>44388</v>
      </c>
      <c r="J756">
        <f t="shared" si="134"/>
        <v>3172826.5180804757</v>
      </c>
      <c r="K756">
        <f t="shared" si="140"/>
        <v>41763.616506216582</v>
      </c>
      <c r="L756" s="11">
        <f t="shared" si="137"/>
        <v>44444</v>
      </c>
    </row>
    <row r="757" spans="2:12" x14ac:dyDescent="0.4">
      <c r="B757" s="5">
        <f t="shared" si="130"/>
        <v>44466</v>
      </c>
      <c r="C757">
        <f t="shared" si="139"/>
        <v>753</v>
      </c>
      <c r="D757">
        <f t="shared" si="131"/>
        <v>8674668.6160882395</v>
      </c>
      <c r="E757">
        <f t="shared" si="138"/>
        <v>74040.345707677305</v>
      </c>
      <c r="F757" s="11">
        <f t="shared" si="142"/>
        <v>44447</v>
      </c>
      <c r="G757">
        <f t="shared" si="132"/>
        <v>930060.4575684421</v>
      </c>
      <c r="H757">
        <f t="shared" si="133"/>
        <v>14351.389262474841</v>
      </c>
      <c r="I757" s="39">
        <f t="shared" si="141"/>
        <v>44389</v>
      </c>
      <c r="J757">
        <f t="shared" si="134"/>
        <v>3214590.1345866923</v>
      </c>
      <c r="K757">
        <f t="shared" si="140"/>
        <v>41996.330928250682</v>
      </c>
      <c r="L757" s="11">
        <f t="shared" si="137"/>
        <v>44445</v>
      </c>
    </row>
    <row r="758" spans="2:12" x14ac:dyDescent="0.4">
      <c r="B758" s="5">
        <f t="shared" si="130"/>
        <v>44467</v>
      </c>
      <c r="C758">
        <f t="shared" si="139"/>
        <v>754</v>
      </c>
      <c r="D758">
        <f t="shared" si="131"/>
        <v>8748708.9617959168</v>
      </c>
      <c r="E758">
        <f t="shared" si="138"/>
        <v>73625.359807025641</v>
      </c>
      <c r="F758" s="11">
        <f t="shared" si="142"/>
        <v>44448</v>
      </c>
      <c r="G758">
        <f t="shared" si="132"/>
        <v>944411.84683091694</v>
      </c>
      <c r="H758">
        <f t="shared" si="133"/>
        <v>14525.753292441135</v>
      </c>
      <c r="I758" s="39">
        <f t="shared" si="141"/>
        <v>44390</v>
      </c>
      <c r="J758">
        <f t="shared" si="134"/>
        <v>3256586.465514943</v>
      </c>
      <c r="K758">
        <f t="shared" si="140"/>
        <v>42222.098857751116</v>
      </c>
      <c r="L758" s="11">
        <f t="shared" si="137"/>
        <v>44446</v>
      </c>
    </row>
    <row r="759" spans="2:12" x14ac:dyDescent="0.4">
      <c r="B759" s="5">
        <f t="shared" si="130"/>
        <v>44468</v>
      </c>
      <c r="C759">
        <f t="shared" si="139"/>
        <v>755</v>
      </c>
      <c r="D759">
        <f t="shared" si="131"/>
        <v>8822334.3216029424</v>
      </c>
      <c r="E759">
        <f t="shared" si="138"/>
        <v>73195.376482183114</v>
      </c>
      <c r="F759" s="11">
        <f t="shared" si="142"/>
        <v>44449</v>
      </c>
      <c r="G759">
        <f t="shared" si="132"/>
        <v>958937.60012335808</v>
      </c>
      <c r="H759">
        <f t="shared" si="133"/>
        <v>14700.783311829786</v>
      </c>
      <c r="I759" s="39">
        <f t="shared" si="141"/>
        <v>44391</v>
      </c>
      <c r="J759">
        <f t="shared" si="134"/>
        <v>3298808.5643726941</v>
      </c>
      <c r="K759">
        <f t="shared" si="140"/>
        <v>42440.750040428247</v>
      </c>
      <c r="L759" s="11">
        <f t="shared" si="137"/>
        <v>44447</v>
      </c>
    </row>
    <row r="760" spans="2:12" x14ac:dyDescent="0.4">
      <c r="B760" s="5">
        <f t="shared" ref="B760:B823" si="143">B759+1</f>
        <v>44469</v>
      </c>
      <c r="C760">
        <f t="shared" si="139"/>
        <v>756</v>
      </c>
      <c r="D760">
        <f t="shared" si="131"/>
        <v>8895529.6980851255</v>
      </c>
      <c r="E760">
        <f t="shared" si="138"/>
        <v>72750.786741660908</v>
      </c>
      <c r="F760" s="11">
        <f t="shared" si="142"/>
        <v>44450</v>
      </c>
      <c r="G760">
        <f t="shared" si="132"/>
        <v>973638.38343518786</v>
      </c>
      <c r="H760">
        <f t="shared" si="133"/>
        <v>14876.434844870819</v>
      </c>
      <c r="I760" s="39">
        <f t="shared" si="141"/>
        <v>44392</v>
      </c>
      <c r="J760">
        <f t="shared" si="134"/>
        <v>3341249.3144131224</v>
      </c>
      <c r="K760">
        <f t="shared" si="140"/>
        <v>42652.118234198075</v>
      </c>
      <c r="L760" s="11">
        <f t="shared" si="137"/>
        <v>44448</v>
      </c>
    </row>
    <row r="761" spans="2:12" x14ac:dyDescent="0.4">
      <c r="B761" s="5">
        <f t="shared" si="143"/>
        <v>44470</v>
      </c>
      <c r="C761">
        <f t="shared" si="139"/>
        <v>757</v>
      </c>
      <c r="D761">
        <f t="shared" si="131"/>
        <v>8968280.4848267864</v>
      </c>
      <c r="E761">
        <f t="shared" si="138"/>
        <v>72291.991128666326</v>
      </c>
      <c r="F761" s="11">
        <f t="shared" si="142"/>
        <v>44451</v>
      </c>
      <c r="G761">
        <f t="shared" si="132"/>
        <v>988514.81828005868</v>
      </c>
      <c r="H761">
        <f t="shared" si="133"/>
        <v>15052.66200115846</v>
      </c>
      <c r="I761" s="39">
        <f t="shared" si="141"/>
        <v>44393</v>
      </c>
      <c r="J761">
        <f t="shared" si="134"/>
        <v>3383901.4326473204</v>
      </c>
      <c r="K761">
        <f t="shared" si="140"/>
        <v>42856.041467223316</v>
      </c>
      <c r="L761" s="11">
        <f t="shared" si="137"/>
        <v>44449</v>
      </c>
    </row>
    <row r="762" spans="2:12" x14ac:dyDescent="0.4">
      <c r="B762" s="5">
        <f t="shared" si="143"/>
        <v>44471</v>
      </c>
      <c r="C762">
        <f t="shared" si="139"/>
        <v>758</v>
      </c>
      <c r="D762">
        <f t="shared" si="131"/>
        <v>9040572.4759554528</v>
      </c>
      <c r="E762">
        <f t="shared" si="138"/>
        <v>71819.398990027606</v>
      </c>
      <c r="F762" s="11">
        <f t="shared" si="142"/>
        <v>44452</v>
      </c>
      <c r="G762">
        <f t="shared" si="132"/>
        <v>1003567.4802812171</v>
      </c>
      <c r="H762">
        <f t="shared" si="133"/>
        <v>15229.41747478582</v>
      </c>
      <c r="I762" s="39">
        <f t="shared" si="141"/>
        <v>44394</v>
      </c>
      <c r="J762">
        <f t="shared" si="134"/>
        <v>3426757.4741145438</v>
      </c>
      <c r="K762">
        <f t="shared" si="140"/>
        <v>43052.362292186823</v>
      </c>
      <c r="L762" s="11">
        <f t="shared" si="137"/>
        <v>44450</v>
      </c>
    </row>
    <row r="763" spans="2:12" x14ac:dyDescent="0.4">
      <c r="B763" s="5">
        <f t="shared" si="143"/>
        <v>44472</v>
      </c>
      <c r="C763">
        <f t="shared" si="139"/>
        <v>759</v>
      </c>
      <c r="D763">
        <f t="shared" si="131"/>
        <v>9112391.8749454804</v>
      </c>
      <c r="E763">
        <f t="shared" si="138"/>
        <v>71333.427739519626</v>
      </c>
      <c r="F763" s="11">
        <f t="shared" si="142"/>
        <v>44453</v>
      </c>
      <c r="G763">
        <f t="shared" si="132"/>
        <v>1018796.897756003</v>
      </c>
      <c r="H763">
        <f t="shared" si="133"/>
        <v>15406.652545131044</v>
      </c>
      <c r="I763" s="39">
        <f t="shared" si="141"/>
        <v>44395</v>
      </c>
      <c r="J763">
        <f t="shared" si="134"/>
        <v>3469809.8364067306</v>
      </c>
      <c r="K763">
        <f t="shared" si="140"/>
        <v>43240.92803617008</v>
      </c>
      <c r="L763" s="11">
        <f t="shared" si="137"/>
        <v>44451</v>
      </c>
    </row>
    <row r="764" spans="2:12" x14ac:dyDescent="0.4">
      <c r="B764" s="5">
        <f t="shared" si="143"/>
        <v>44473</v>
      </c>
      <c r="C764">
        <f t="shared" si="139"/>
        <v>760</v>
      </c>
      <c r="D764">
        <f t="shared" si="131"/>
        <v>9183725.302685</v>
      </c>
      <c r="E764">
        <f t="shared" si="138"/>
        <v>70834.502117963508</v>
      </c>
      <c r="F764" s="11">
        <f t="shared" si="142"/>
        <v>44454</v>
      </c>
      <c r="G764">
        <f t="shared" si="132"/>
        <v>1034203.550301134</v>
      </c>
      <c r="H764">
        <f t="shared" si="133"/>
        <v>15584.31707939331</v>
      </c>
      <c r="I764" s="39">
        <f t="shared" si="141"/>
        <v>44396</v>
      </c>
      <c r="J764">
        <f t="shared" si="134"/>
        <v>3513050.7644429007</v>
      </c>
      <c r="K764">
        <f t="shared" si="140"/>
        <v>43421.59104540851</v>
      </c>
      <c r="L764" s="11">
        <f t="shared" si="137"/>
        <v>44452</v>
      </c>
    </row>
    <row r="765" spans="2:12" x14ac:dyDescent="0.4">
      <c r="B765" s="5">
        <f t="shared" si="143"/>
        <v>44474</v>
      </c>
      <c r="C765">
        <f t="shared" si="139"/>
        <v>761</v>
      </c>
      <c r="D765">
        <f t="shared" si="131"/>
        <v>9254559.8048029635</v>
      </c>
      <c r="E765">
        <f t="shared" si="138"/>
        <v>70323.053451953456</v>
      </c>
      <c r="F765" s="11">
        <f t="shared" si="142"/>
        <v>44455</v>
      </c>
      <c r="G765">
        <f t="shared" si="132"/>
        <v>1049787.8673805273</v>
      </c>
      <c r="H765">
        <f t="shared" si="133"/>
        <v>15762.359536911827</v>
      </c>
      <c r="I765" s="39">
        <f t="shared" si="141"/>
        <v>44397</v>
      </c>
      <c r="J765">
        <f t="shared" si="134"/>
        <v>3556472.3554883092</v>
      </c>
      <c r="K765">
        <f t="shared" si="140"/>
        <v>43594.208924385253</v>
      </c>
      <c r="L765" s="11">
        <f t="shared" si="137"/>
        <v>44453</v>
      </c>
    </row>
    <row r="766" spans="2:12" x14ac:dyDescent="0.4">
      <c r="B766" s="5">
        <f t="shared" si="143"/>
        <v>44475</v>
      </c>
      <c r="C766">
        <f t="shared" si="139"/>
        <v>762</v>
      </c>
      <c r="D766">
        <f t="shared" si="131"/>
        <v>9324882.858254917</v>
      </c>
      <c r="E766">
        <f t="shared" si="138"/>
        <v>69799.518913574517</v>
      </c>
      <c r="F766" s="11">
        <f t="shared" si="142"/>
        <v>44456</v>
      </c>
      <c r="G766">
        <f t="shared" si="132"/>
        <v>1065550.2269174391</v>
      </c>
      <c r="H766">
        <f t="shared" si="133"/>
        <v>15940.726975359023</v>
      </c>
      <c r="I766" s="39">
        <f t="shared" si="141"/>
        <v>44398</v>
      </c>
      <c r="J766">
        <f t="shared" si="134"/>
        <v>3600066.5644126944</v>
      </c>
      <c r="K766">
        <f t="shared" si="140"/>
        <v>43758.64476851793</v>
      </c>
      <c r="L766" s="11">
        <f t="shared" si="137"/>
        <v>44454</v>
      </c>
    </row>
    <row r="767" spans="2:12" x14ac:dyDescent="0.4">
      <c r="B767" s="5">
        <f t="shared" si="143"/>
        <v>44476</v>
      </c>
      <c r="C767">
        <f t="shared" si="139"/>
        <v>763</v>
      </c>
      <c r="D767">
        <f t="shared" si="131"/>
        <v>9394682.3771684915</v>
      </c>
      <c r="E767">
        <f t="shared" si="138"/>
        <v>69264.340782796964</v>
      </c>
      <c r="F767" s="11">
        <f t="shared" si="142"/>
        <v>44457</v>
      </c>
      <c r="G767">
        <f t="shared" si="132"/>
        <v>1081490.9538927982</v>
      </c>
      <c r="H767">
        <f t="shared" si="133"/>
        <v>16119.365058810683</v>
      </c>
      <c r="I767" s="39">
        <f t="shared" si="141"/>
        <v>44399</v>
      </c>
      <c r="J767">
        <f t="shared" si="134"/>
        <v>3643825.2091812124</v>
      </c>
      <c r="K767">
        <f t="shared" si="140"/>
        <v>43914.767389846966</v>
      </c>
      <c r="L767" s="11">
        <f t="shared" si="137"/>
        <v>44455</v>
      </c>
    </row>
    <row r="768" spans="2:12" x14ac:dyDescent="0.4">
      <c r="B768" s="5">
        <f t="shared" si="143"/>
        <v>44477</v>
      </c>
      <c r="C768">
        <f t="shared" si="139"/>
        <v>764</v>
      </c>
      <c r="D768">
        <f t="shared" si="131"/>
        <v>9463946.7179512884</v>
      </c>
      <c r="E768">
        <f t="shared" si="138"/>
        <v>68717.96571476385</v>
      </c>
      <c r="F768" s="11">
        <f t="shared" si="142"/>
        <v>44458</v>
      </c>
      <c r="G768">
        <f t="shared" si="132"/>
        <v>1097610.3189516088</v>
      </c>
      <c r="H768">
        <f t="shared" si="133"/>
        <v>16298.218067815993</v>
      </c>
      <c r="I768" s="39">
        <f t="shared" si="141"/>
        <v>44400</v>
      </c>
      <c r="J768">
        <f t="shared" si="134"/>
        <v>3687739.9765710593</v>
      </c>
      <c r="K768">
        <f t="shared" si="140"/>
        <v>44062.451535110362</v>
      </c>
      <c r="L768" s="11">
        <f t="shared" si="137"/>
        <v>44456</v>
      </c>
    </row>
    <row r="769" spans="2:13" x14ac:dyDescent="0.4">
      <c r="B769" s="5">
        <f t="shared" si="143"/>
        <v>44478</v>
      </c>
      <c r="C769">
        <f t="shared" si="139"/>
        <v>765</v>
      </c>
      <c r="D769">
        <f t="shared" si="131"/>
        <v>9532664.6836660523</v>
      </c>
      <c r="E769">
        <f t="shared" si="138"/>
        <v>68160.844013484195</v>
      </c>
      <c r="F769" s="11">
        <f t="shared" si="142"/>
        <v>44459</v>
      </c>
      <c r="G769">
        <f t="shared" si="132"/>
        <v>1113908.5370194248</v>
      </c>
      <c r="H769">
        <f t="shared" si="133"/>
        <v>16477.228911457816</v>
      </c>
      <c r="I769" s="39">
        <f t="shared" si="141"/>
        <v>44401</v>
      </c>
      <c r="J769">
        <f t="shared" si="134"/>
        <v>3731802.4281061697</v>
      </c>
      <c r="K769">
        <f t="shared" si="140"/>
        <v>44201.578095573001</v>
      </c>
      <c r="L769" s="11">
        <f t="shared" si="137"/>
        <v>44457</v>
      </c>
    </row>
    <row r="770" spans="2:13" x14ac:dyDescent="0.4">
      <c r="B770" s="5">
        <f t="shared" si="143"/>
        <v>44479</v>
      </c>
      <c r="C770">
        <f t="shared" si="139"/>
        <v>766</v>
      </c>
      <c r="D770">
        <f t="shared" si="131"/>
        <v>9600825.5276795365</v>
      </c>
      <c r="E770">
        <f t="shared" si="138"/>
        <v>67593.428914194927</v>
      </c>
      <c r="F770" s="11">
        <f t="shared" si="142"/>
        <v>44460</v>
      </c>
      <c r="G770">
        <f t="shared" si="132"/>
        <v>1130385.7659308827</v>
      </c>
      <c r="H770">
        <f t="shared" si="133"/>
        <v>16656.339141523</v>
      </c>
      <c r="I770" s="39">
        <f t="shared" si="141"/>
        <v>44402</v>
      </c>
      <c r="J770">
        <f t="shared" si="134"/>
        <v>3776004.0062017427</v>
      </c>
      <c r="K770">
        <f t="shared" si="140"/>
        <v>44332.03430803027</v>
      </c>
      <c r="L770" s="11">
        <f t="shared" si="137"/>
        <v>44458</v>
      </c>
    </row>
    <row r="771" spans="2:13" x14ac:dyDescent="0.4">
      <c r="B771" s="5">
        <f t="shared" si="143"/>
        <v>44480</v>
      </c>
      <c r="C771">
        <f t="shared" si="139"/>
        <v>767</v>
      </c>
      <c r="D771">
        <f t="shared" si="131"/>
        <v>9668418.9565937314</v>
      </c>
      <c r="E771">
        <f t="shared" si="138"/>
        <v>67016.17587570101</v>
      </c>
      <c r="F771" s="11">
        <f t="shared" si="142"/>
        <v>44461</v>
      </c>
      <c r="G771">
        <f t="shared" si="132"/>
        <v>1147042.1050724057</v>
      </c>
      <c r="H771">
        <f t="shared" si="133"/>
        <v>16835.488968753954</v>
      </c>
      <c r="I771" s="39">
        <f t="shared" si="141"/>
        <v>44403</v>
      </c>
      <c r="J771">
        <f t="shared" si="134"/>
        <v>3820336.040509773</v>
      </c>
      <c r="K771">
        <f t="shared" si="140"/>
        <v>44453.713946413714</v>
      </c>
      <c r="L771" s="11">
        <f t="shared" si="137"/>
        <v>44459</v>
      </c>
    </row>
    <row r="772" spans="2:13" x14ac:dyDescent="0.4">
      <c r="B772" s="5">
        <f t="shared" si="143"/>
        <v>44481</v>
      </c>
      <c r="C772">
        <f t="shared" si="139"/>
        <v>768</v>
      </c>
      <c r="D772">
        <f t="shared" ref="D772:D835" si="144">$D$1/(($D$1-1)*EXP(-$E$1*$C772)+1)</f>
        <v>9735435.1324694324</v>
      </c>
      <c r="E772">
        <f t="shared" si="138"/>
        <v>66429.541884504259</v>
      </c>
      <c r="F772" s="11">
        <f t="shared" si="142"/>
        <v>44462</v>
      </c>
      <c r="G772">
        <f t="shared" si="132"/>
        <v>1163877.5940411596</v>
      </c>
      <c r="H772">
        <f t="shared" si="133"/>
        <v>17014.617281298153</v>
      </c>
      <c r="I772" s="39">
        <f t="shared" si="141"/>
        <v>44404</v>
      </c>
      <c r="J772">
        <f t="shared" si="134"/>
        <v>3864789.7544561867</v>
      </c>
      <c r="K772">
        <f t="shared" si="140"/>
        <v>44566.517503460869</v>
      </c>
      <c r="L772" s="11">
        <f t="shared" si="137"/>
        <v>44460</v>
      </c>
    </row>
    <row r="773" spans="2:13" x14ac:dyDescent="0.4">
      <c r="B773" s="5">
        <f t="shared" si="143"/>
        <v>44482</v>
      </c>
      <c r="C773">
        <f t="shared" si="139"/>
        <v>769</v>
      </c>
      <c r="D773">
        <f t="shared" si="144"/>
        <v>9801864.6743539367</v>
      </c>
      <c r="E773">
        <f t="shared" si="138"/>
        <v>65833.984772332013</v>
      </c>
      <c r="F773" s="11">
        <f t="shared" si="142"/>
        <v>44463</v>
      </c>
      <c r="G773">
        <f t="shared" ref="G773:G836" si="145">$G$1/(($G$1-1)*EXP(-$H$1*$C773)+1)</f>
        <v>1180892.2113224578</v>
      </c>
      <c r="H773">
        <f t="shared" ref="H773:H836" si="146">G774-G773</f>
        <v>17193.661665351363</v>
      </c>
      <c r="I773" s="39">
        <f t="shared" si="141"/>
        <v>44405</v>
      </c>
      <c r="J773">
        <f t="shared" ref="J773:J836" si="147">$J$1/(($J$1-1)*EXP(-$K$1*$C773)+1)</f>
        <v>3909356.2719596475</v>
      </c>
      <c r="K773">
        <f t="shared" si="140"/>
        <v>44670.352361861151</v>
      </c>
      <c r="L773" s="11">
        <f t="shared" si="137"/>
        <v>44461</v>
      </c>
    </row>
    <row r="774" spans="2:13" x14ac:dyDescent="0.4">
      <c r="B774" s="5">
        <f t="shared" si="143"/>
        <v>44483</v>
      </c>
      <c r="C774">
        <f t="shared" si="139"/>
        <v>770</v>
      </c>
      <c r="D774">
        <f t="shared" si="144"/>
        <v>9867698.6591262687</v>
      </c>
      <c r="E774">
        <f t="shared" si="138"/>
        <v>65229.962548246607</v>
      </c>
      <c r="F774" s="11">
        <f t="shared" si="142"/>
        <v>44464</v>
      </c>
      <c r="G774">
        <f t="shared" si="145"/>
        <v>1198085.8729878091</v>
      </c>
      <c r="H774">
        <f t="shared" si="146"/>
        <v>17372.558428084012</v>
      </c>
      <c r="I774" s="39">
        <f t="shared" si="141"/>
        <v>44406</v>
      </c>
      <c r="J774">
        <f t="shared" si="147"/>
        <v>3954026.6243215087</v>
      </c>
      <c r="K774">
        <f t="shared" si="140"/>
        <v>44765.132954489905</v>
      </c>
      <c r="L774" s="11">
        <f t="shared" si="137"/>
        <v>44462</v>
      </c>
    </row>
    <row r="775" spans="2:13" x14ac:dyDescent="0.4">
      <c r="B775" s="5">
        <f t="shared" si="143"/>
        <v>44484</v>
      </c>
      <c r="C775">
        <f t="shared" si="139"/>
        <v>771</v>
      </c>
      <c r="D775">
        <f t="shared" si="144"/>
        <v>9932928.6216745153</v>
      </c>
      <c r="E775">
        <f t="shared" si="138"/>
        <v>64617.932747110724</v>
      </c>
      <c r="F775" s="11">
        <f t="shared" si="142"/>
        <v>44465</v>
      </c>
      <c r="G775">
        <f t="shared" si="145"/>
        <v>1215458.4314158931</v>
      </c>
      <c r="H775">
        <f t="shared" si="146"/>
        <v>17551.242622822756</v>
      </c>
      <c r="I775" s="39">
        <f t="shared" si="141"/>
        <v>44407</v>
      </c>
      <c r="J775">
        <f t="shared" si="147"/>
        <v>3998791.7572759986</v>
      </c>
      <c r="K775">
        <f t="shared" si="140"/>
        <v>44850.780913152266</v>
      </c>
      <c r="L775" s="11">
        <f t="shared" si="137"/>
        <v>44463</v>
      </c>
    </row>
    <row r="776" spans="2:13" x14ac:dyDescent="0.4">
      <c r="B776" s="5">
        <f t="shared" si="143"/>
        <v>44485</v>
      </c>
      <c r="C776">
        <f t="shared" si="139"/>
        <v>772</v>
      </c>
      <c r="D776">
        <f t="shared" si="144"/>
        <v>9997546.554421626</v>
      </c>
      <c r="E776">
        <f t="shared" si="138"/>
        <v>63998.351795246825</v>
      </c>
      <c r="F776" s="11">
        <f t="shared" si="142"/>
        <v>44466</v>
      </c>
      <c r="G776" s="12">
        <f t="shared" si="145"/>
        <v>1233009.6740387159</v>
      </c>
      <c r="H776" s="12">
        <f t="shared" si="146"/>
        <v>17729.648076578509</v>
      </c>
      <c r="I776" s="40">
        <f t="shared" si="141"/>
        <v>44408</v>
      </c>
      <c r="J776">
        <f t="shared" si="147"/>
        <v>4043642.5381891509</v>
      </c>
      <c r="K776">
        <f t="shared" si="140"/>
        <v>44927.225205435418</v>
      </c>
      <c r="L776" s="11">
        <f t="shared" si="137"/>
        <v>44464</v>
      </c>
    </row>
    <row r="777" spans="2:13" x14ac:dyDescent="0.4">
      <c r="B777" s="5">
        <f t="shared" si="143"/>
        <v>44486</v>
      </c>
      <c r="C777">
        <f t="shared" si="139"/>
        <v>773</v>
      </c>
      <c r="D777">
        <f t="shared" si="144"/>
        <v>10061544.906216873</v>
      </c>
      <c r="E777">
        <f t="shared" si="138"/>
        <v>63371.674394775182</v>
      </c>
      <c r="F777" s="11">
        <f t="shared" si="142"/>
        <v>44467</v>
      </c>
      <c r="G777">
        <f t="shared" si="145"/>
        <v>1250739.3221152944</v>
      </c>
      <c r="H777">
        <f t="shared" si="146"/>
        <v>17907.707419944927</v>
      </c>
      <c r="I777" s="39">
        <f t="shared" si="141"/>
        <v>44409</v>
      </c>
      <c r="J777">
        <f t="shared" si="147"/>
        <v>4088569.7633945863</v>
      </c>
      <c r="K777">
        <f t="shared" si="140"/>
        <v>44994.402259300929</v>
      </c>
      <c r="L777" s="11">
        <f t="shared" si="137"/>
        <v>44465</v>
      </c>
    </row>
    <row r="778" spans="2:13" x14ac:dyDescent="0.4">
      <c r="B778" s="5">
        <f t="shared" si="143"/>
        <v>44487</v>
      </c>
      <c r="C778">
        <f t="shared" si="139"/>
        <v>774</v>
      </c>
      <c r="D778">
        <f t="shared" si="144"/>
        <v>10124916.580611648</v>
      </c>
      <c r="E778">
        <f t="shared" si="138"/>
        <v>62738.352927397937</v>
      </c>
      <c r="F778" s="11">
        <f t="shared" si="142"/>
        <v>44468</v>
      </c>
      <c r="G778">
        <f t="shared" si="145"/>
        <v>1268647.0295352393</v>
      </c>
      <c r="H778">
        <f t="shared" si="146"/>
        <v>18085.352119345451</v>
      </c>
      <c r="I778" s="39">
        <f t="shared" si="141"/>
        <v>44410</v>
      </c>
      <c r="J778">
        <f t="shared" si="147"/>
        <v>4133564.1656538872</v>
      </c>
      <c r="K778">
        <f t="shared" si="140"/>
        <v>45052.256074959412</v>
      </c>
      <c r="L778" s="11">
        <f t="shared" si="137"/>
        <v>44466</v>
      </c>
    </row>
    <row r="779" spans="2:13" x14ac:dyDescent="0.4">
      <c r="B779" s="5">
        <f t="shared" si="143"/>
        <v>44488</v>
      </c>
      <c r="C779">
        <f t="shared" si="139"/>
        <v>775</v>
      </c>
      <c r="D779">
        <f t="shared" si="144"/>
        <v>10187654.933539046</v>
      </c>
      <c r="E779">
        <f t="shared" si="138"/>
        <v>62098.836878936738</v>
      </c>
      <c r="F779" s="11">
        <f t="shared" si="142"/>
        <v>44469</v>
      </c>
      <c r="G779">
        <f t="shared" si="145"/>
        <v>1286732.3816545848</v>
      </c>
      <c r="H779">
        <f t="shared" si="146"/>
        <v>18262.512511720648</v>
      </c>
      <c r="I779" s="39">
        <f t="shared" si="141"/>
        <v>44411</v>
      </c>
      <c r="J779">
        <f t="shared" si="147"/>
        <v>4178616.4217288466</v>
      </c>
      <c r="K779">
        <f t="shared" si="140"/>
        <v>45100.738323787227</v>
      </c>
      <c r="L779" s="11">
        <f t="shared" si="137"/>
        <v>44467</v>
      </c>
    </row>
    <row r="780" spans="2:13" x14ac:dyDescent="0.4">
      <c r="B780" s="5">
        <f t="shared" si="143"/>
        <v>44489</v>
      </c>
      <c r="C780">
        <f t="shared" si="139"/>
        <v>776</v>
      </c>
      <c r="D780">
        <f t="shared" si="144"/>
        <v>10249753.770417983</v>
      </c>
      <c r="E780">
        <f t="shared" si="138"/>
        <v>61453.572285132483</v>
      </c>
      <c r="F780" s="11">
        <f t="shared" si="142"/>
        <v>44470</v>
      </c>
      <c r="G780">
        <f t="shared" si="145"/>
        <v>1304994.8941663054</v>
      </c>
      <c r="H780">
        <f t="shared" si="146"/>
        <v>18439.11784160533</v>
      </c>
      <c r="I780" s="39">
        <f t="shared" si="141"/>
        <v>44412</v>
      </c>
      <c r="J780">
        <f t="shared" si="147"/>
        <v>4223717.1600526338</v>
      </c>
      <c r="K780">
        <f t="shared" si="140"/>
        <v>45139.808433899656</v>
      </c>
      <c r="L780" s="11">
        <f t="shared" si="137"/>
        <v>44468</v>
      </c>
    </row>
    <row r="781" spans="2:13" x14ac:dyDescent="0.4">
      <c r="B781" s="5">
        <f t="shared" si="143"/>
        <v>44490</v>
      </c>
      <c r="C781">
        <f t="shared" si="139"/>
        <v>777</v>
      </c>
      <c r="D781">
        <f t="shared" si="144"/>
        <v>10311207.342703115</v>
      </c>
      <c r="E781">
        <f t="shared" ref="E781:E835" si="148">D782-D781</f>
        <v>60803.001199742779</v>
      </c>
      <c r="F781" s="11">
        <f t="shared" si="142"/>
        <v>44471</v>
      </c>
      <c r="G781">
        <f t="shared" si="145"/>
        <v>1323434.0120079108</v>
      </c>
      <c r="H781">
        <f t="shared" si="146"/>
        <v>18615.09630068508</v>
      </c>
      <c r="I781" s="39">
        <f t="shared" si="141"/>
        <v>44413</v>
      </c>
      <c r="J781">
        <f t="shared" si="147"/>
        <v>4268856.9684865335</v>
      </c>
      <c r="K781">
        <f t="shared" si="140"/>
        <v>45169.433662182651</v>
      </c>
      <c r="L781" s="11">
        <f t="shared" ref="L781:L844" si="149">L780+1</f>
        <v>44469</v>
      </c>
    </row>
    <row r="782" spans="2:13" x14ac:dyDescent="0.4">
      <c r="B782" s="5">
        <f t="shared" si="143"/>
        <v>44491</v>
      </c>
      <c r="C782">
        <f t="shared" si="139"/>
        <v>778</v>
      </c>
      <c r="D782">
        <f t="shared" si="144"/>
        <v>10372010.343902858</v>
      </c>
      <c r="E782">
        <f t="shared" si="148"/>
        <v>60147.561185320839</v>
      </c>
      <c r="F782" s="11">
        <f t="shared" si="142"/>
        <v>44472</v>
      </c>
      <c r="G782">
        <f t="shared" si="145"/>
        <v>1342049.1083085958</v>
      </c>
      <c r="H782">
        <f t="shared" si="146"/>
        <v>18790.375069749309</v>
      </c>
      <c r="I782" s="39">
        <f t="shared" si="141"/>
        <v>44414</v>
      </c>
      <c r="J782">
        <f t="shared" si="147"/>
        <v>4314026.4021487162</v>
      </c>
      <c r="K782">
        <f t="shared" si="140"/>
        <v>45189.589152543806</v>
      </c>
      <c r="L782" s="11">
        <f t="shared" si="149"/>
        <v>44470</v>
      </c>
    </row>
    <row r="783" spans="2:13" x14ac:dyDescent="0.4">
      <c r="B783" s="5">
        <f t="shared" si="143"/>
        <v>44492</v>
      </c>
      <c r="C783">
        <f t="shared" si="139"/>
        <v>779</v>
      </c>
      <c r="D783">
        <f t="shared" si="144"/>
        <v>10432157.905088179</v>
      </c>
      <c r="E783">
        <f t="shared" si="148"/>
        <v>59487.684827551246</v>
      </c>
      <c r="F783" s="11">
        <f t="shared" si="142"/>
        <v>44473</v>
      </c>
      <c r="G783">
        <f t="shared" si="145"/>
        <v>1360839.4833783451</v>
      </c>
      <c r="H783">
        <f t="shared" si="146"/>
        <v>18964.880363123026</v>
      </c>
      <c r="I783" s="39">
        <f t="shared" si="141"/>
        <v>44415</v>
      </c>
      <c r="J783">
        <f t="shared" si="147"/>
        <v>4359215.99130126</v>
      </c>
      <c r="K783">
        <f t="shared" si="140"/>
        <v>45200.257980167866</v>
      </c>
      <c r="L783" s="11">
        <f t="shared" si="149"/>
        <v>44471</v>
      </c>
    </row>
    <row r="784" spans="2:13" x14ac:dyDescent="0.4">
      <c r="B784" s="5">
        <f t="shared" si="143"/>
        <v>44493</v>
      </c>
      <c r="C784">
        <f t="shared" si="139"/>
        <v>780</v>
      </c>
      <c r="D784">
        <f t="shared" si="144"/>
        <v>10491645.58991573</v>
      </c>
      <c r="E784">
        <f t="shared" si="148"/>
        <v>58823.799273321405</v>
      </c>
      <c r="F784" s="11">
        <f t="shared" si="142"/>
        <v>44474</v>
      </c>
      <c r="G784">
        <f t="shared" si="145"/>
        <v>1379804.3637414682</v>
      </c>
      <c r="H784">
        <f t="shared" si="146"/>
        <v>19138.537475525634</v>
      </c>
      <c r="I784" s="39">
        <f t="shared" si="141"/>
        <v>44416</v>
      </c>
      <c r="J784" s="4">
        <f t="shared" si="147"/>
        <v>4404416.2492814278</v>
      </c>
      <c r="K784" s="4">
        <f t="shared" si="140"/>
        <v>45201.431181733496</v>
      </c>
      <c r="L784" s="31">
        <f t="shared" si="149"/>
        <v>44472</v>
      </c>
      <c r="M784" s="30" t="s">
        <v>217</v>
      </c>
    </row>
    <row r="785" spans="2:12" x14ac:dyDescent="0.4">
      <c r="B785" s="5">
        <f t="shared" si="143"/>
        <v>44494</v>
      </c>
      <c r="C785">
        <f t="shared" si="139"/>
        <v>781</v>
      </c>
      <c r="D785">
        <f t="shared" si="144"/>
        <v>10550469.389189051</v>
      </c>
      <c r="E785">
        <f t="shared" si="148"/>
        <v>58156.325793072581</v>
      </c>
      <c r="F785" s="11">
        <f t="shared" si="142"/>
        <v>44475</v>
      </c>
      <c r="G785">
        <f t="shared" si="145"/>
        <v>1398942.9012169938</v>
      </c>
      <c r="H785">
        <f t="shared" si="146"/>
        <v>19311.270831388887</v>
      </c>
      <c r="I785" s="39">
        <f t="shared" si="141"/>
        <v>44417</v>
      </c>
      <c r="J785">
        <f t="shared" si="147"/>
        <v>4449617.6804631613</v>
      </c>
      <c r="K785">
        <f t="shared" si="140"/>
        <v>45193.107771392912</v>
      </c>
      <c r="L785" s="11">
        <f t="shared" si="149"/>
        <v>44473</v>
      </c>
    </row>
    <row r="786" spans="2:12" x14ac:dyDescent="0.4">
      <c r="B786" s="5">
        <f t="shared" si="143"/>
        <v>44495</v>
      </c>
      <c r="C786">
        <f t="shared" si="139"/>
        <v>782</v>
      </c>
      <c r="D786">
        <f t="shared" si="144"/>
        <v>10608625.714982124</v>
      </c>
      <c r="E786">
        <f t="shared" si="148"/>
        <v>57485.679367518052</v>
      </c>
      <c r="F786" s="11">
        <f t="shared" si="142"/>
        <v>44476</v>
      </c>
      <c r="G786">
        <f t="shared" si="145"/>
        <v>1418254.1720483827</v>
      </c>
      <c r="H786">
        <f t="shared" si="146"/>
        <v>19483.004036563449</v>
      </c>
      <c r="I786" s="39">
        <f t="shared" si="141"/>
        <v>44418</v>
      </c>
      <c r="J786">
        <f t="shared" si="147"/>
        <v>4494810.7882345542</v>
      </c>
      <c r="K786">
        <f t="shared" si="140"/>
        <v>45175.29474252183</v>
      </c>
      <c r="L786" s="11">
        <f t="shared" si="149"/>
        <v>44474</v>
      </c>
    </row>
    <row r="787" spans="2:12" x14ac:dyDescent="0.4">
      <c r="B787" s="5">
        <f t="shared" si="143"/>
        <v>44496</v>
      </c>
      <c r="C787">
        <f t="shared" si="139"/>
        <v>783</v>
      </c>
      <c r="D787">
        <f t="shared" si="144"/>
        <v>10666111.394349642</v>
      </c>
      <c r="E787">
        <f t="shared" si="148"/>
        <v>56812.268299195915</v>
      </c>
      <c r="F787" s="11">
        <f t="shared" si="142"/>
        <v>44477</v>
      </c>
      <c r="G787">
        <f t="shared" si="145"/>
        <v>1437737.1760849461</v>
      </c>
      <c r="H787">
        <f t="shared" si="146"/>
        <v>19653.659932448063</v>
      </c>
      <c r="I787" s="39">
        <f t="shared" si="141"/>
        <v>44419</v>
      </c>
      <c r="J787">
        <f t="shared" si="147"/>
        <v>4539986.0829770761</v>
      </c>
      <c r="K787">
        <f t="shared" si="140"/>
        <v>45148.007055278867</v>
      </c>
      <c r="L787" s="11">
        <f t="shared" si="149"/>
        <v>44475</v>
      </c>
    </row>
    <row r="788" spans="2:12" x14ac:dyDescent="0.4">
      <c r="B788" s="5">
        <f t="shared" si="143"/>
        <v>44497</v>
      </c>
      <c r="C788">
        <f t="shared" si="139"/>
        <v>784</v>
      </c>
      <c r="D788">
        <f t="shared" si="144"/>
        <v>10722923.662648838</v>
      </c>
      <c r="E788">
        <f t="shared" si="148"/>
        <v>56136.493848642334</v>
      </c>
      <c r="F788" s="11">
        <f t="shared" si="142"/>
        <v>44478</v>
      </c>
      <c r="G788">
        <f t="shared" si="145"/>
        <v>1457390.8360173942</v>
      </c>
      <c r="H788">
        <f t="shared" si="146"/>
        <v>19823.160652503604</v>
      </c>
      <c r="I788" s="39">
        <f t="shared" si="141"/>
        <v>44420</v>
      </c>
      <c r="J788">
        <f t="shared" si="147"/>
        <v>4585134.0900323549</v>
      </c>
      <c r="K788">
        <f t="shared" si="140"/>
        <v>45111.267609874718</v>
      </c>
      <c r="L788" s="11">
        <f t="shared" si="149"/>
        <v>44476</v>
      </c>
    </row>
    <row r="789" spans="2:12" x14ac:dyDescent="0.4">
      <c r="B789" s="5">
        <f t="shared" si="143"/>
        <v>44498</v>
      </c>
      <c r="C789">
        <f t="shared" si="139"/>
        <v>785</v>
      </c>
      <c r="D789">
        <f t="shared" si="144"/>
        <v>10779060.15649748</v>
      </c>
      <c r="E789">
        <f t="shared" si="148"/>
        <v>55458.74989545159</v>
      </c>
      <c r="F789" s="11">
        <f t="shared" si="142"/>
        <v>44479</v>
      </c>
      <c r="G789">
        <f t="shared" si="145"/>
        <v>1477213.9966698978</v>
      </c>
      <c r="H789">
        <f t="shared" si="146"/>
        <v>19991.427681085188</v>
      </c>
      <c r="I789" s="39">
        <f t="shared" si="141"/>
        <v>44421</v>
      </c>
      <c r="J789">
        <f t="shared" si="147"/>
        <v>4630245.3576422296</v>
      </c>
      <c r="K789">
        <f t="shared" si="140"/>
        <v>45065.107205750421</v>
      </c>
      <c r="L789" s="11">
        <f t="shared" si="149"/>
        <v>44477</v>
      </c>
    </row>
    <row r="790" spans="2:12" x14ac:dyDescent="0.4">
      <c r="B790" s="5">
        <f t="shared" si="143"/>
        <v>44499</v>
      </c>
      <c r="C790">
        <f t="shared" si="139"/>
        <v>786</v>
      </c>
      <c r="D790">
        <f t="shared" si="144"/>
        <v>10834518.906392932</v>
      </c>
      <c r="E790">
        <f t="shared" si="148"/>
        <v>54779.422623867169</v>
      </c>
      <c r="F790" s="11">
        <f t="shared" si="142"/>
        <v>44480</v>
      </c>
      <c r="G790">
        <f t="shared" si="145"/>
        <v>1497205.424350983</v>
      </c>
      <c r="H790">
        <f t="shared" si="146"/>
        <v>20158.381914597936</v>
      </c>
      <c r="I790" s="39">
        <f t="shared" si="141"/>
        <v>44422</v>
      </c>
      <c r="J790">
        <f t="shared" si="147"/>
        <v>4675310.4648479801</v>
      </c>
      <c r="K790">
        <f t="shared" si="140"/>
        <v>45009.564486851916</v>
      </c>
      <c r="L790" s="11">
        <f t="shared" si="149"/>
        <v>44478</v>
      </c>
    </row>
    <row r="791" spans="2:12" x14ac:dyDescent="0.4">
      <c r="B791" s="5">
        <f t="shared" si="143"/>
        <v>44500</v>
      </c>
      <c r="C791">
        <f t="shared" si="139"/>
        <v>787</v>
      </c>
      <c r="D791">
        <f t="shared" si="144"/>
        <v>10889298.329016799</v>
      </c>
      <c r="E791">
        <f t="shared" si="148"/>
        <v>54098.890233164653</v>
      </c>
      <c r="F791" s="11">
        <f t="shared" si="142"/>
        <v>44481</v>
      </c>
      <c r="G791">
        <f t="shared" si="145"/>
        <v>1517363.8062655809</v>
      </c>
      <c r="H791">
        <f t="shared" si="146"/>
        <v>20323.943724901648</v>
      </c>
      <c r="I791" s="39">
        <f t="shared" si="141"/>
        <v>44423</v>
      </c>
      <c r="J791">
        <f t="shared" si="147"/>
        <v>4720320.029334832</v>
      </c>
      <c r="K791">
        <f t="shared" si="140"/>
        <v>44944.685872877017</v>
      </c>
      <c r="L791" s="11">
        <f t="shared" si="149"/>
        <v>44479</v>
      </c>
    </row>
    <row r="792" spans="2:12" x14ac:dyDescent="0.4">
      <c r="B792" s="5">
        <f t="shared" si="143"/>
        <v>44501</v>
      </c>
      <c r="C792">
        <f t="shared" si="139"/>
        <v>788</v>
      </c>
      <c r="D792">
        <f t="shared" si="144"/>
        <v>10943397.219249964</v>
      </c>
      <c r="E792">
        <f t="shared" si="148"/>
        <v>53417.522672204301</v>
      </c>
      <c r="F792" s="11">
        <f t="shared" si="142"/>
        <v>44482</v>
      </c>
      <c r="G792">
        <f t="shared" si="145"/>
        <v>1537687.7499904826</v>
      </c>
      <c r="H792">
        <f t="shared" si="146"/>
        <v>20488.033024942735</v>
      </c>
      <c r="I792" s="39">
        <f t="shared" si="141"/>
        <v>44424</v>
      </c>
      <c r="J792">
        <f t="shared" si="147"/>
        <v>4765264.715207709</v>
      </c>
      <c r="K792">
        <f t="shared" si="140"/>
        <v>44870.525477125309</v>
      </c>
      <c r="L792" s="11">
        <f t="shared" si="149"/>
        <v>44480</v>
      </c>
    </row>
    <row r="793" spans="2:12" x14ac:dyDescent="0.4">
      <c r="B793" s="5">
        <f t="shared" si="143"/>
        <v>44502</v>
      </c>
      <c r="C793">
        <f t="shared" si="139"/>
        <v>789</v>
      </c>
      <c r="D793">
        <f t="shared" si="144"/>
        <v>10996814.741922168</v>
      </c>
      <c r="E793">
        <f t="shared" si="148"/>
        <v>52735.68139814958</v>
      </c>
      <c r="F793" s="11">
        <f t="shared" si="142"/>
        <v>44483</v>
      </c>
      <c r="G793">
        <f t="shared" si="145"/>
        <v>1558175.7830154253</v>
      </c>
      <c r="H793">
        <f t="shared" si="146"/>
        <v>20650.569336506538</v>
      </c>
      <c r="I793" s="39">
        <f t="shared" si="141"/>
        <v>44425</v>
      </c>
      <c r="J793">
        <f t="shared" si="147"/>
        <v>4810135.2406848343</v>
      </c>
      <c r="K793">
        <f t="shared" si="140"/>
        <v>44787.145010759123</v>
      </c>
      <c r="L793" s="11">
        <f t="shared" si="149"/>
        <v>44481</v>
      </c>
    </row>
    <row r="794" spans="2:12" x14ac:dyDescent="0.4">
      <c r="B794" s="5">
        <f t="shared" si="143"/>
        <v>44503</v>
      </c>
      <c r="C794">
        <f t="shared" si="139"/>
        <v>790</v>
      </c>
      <c r="D794">
        <f t="shared" si="144"/>
        <v>11049550.423320318</v>
      </c>
      <c r="E794">
        <f t="shared" si="148"/>
        <v>52053.719158822671</v>
      </c>
      <c r="F794" s="11">
        <f t="shared" si="142"/>
        <v>44484</v>
      </c>
      <c r="G794">
        <f t="shared" si="145"/>
        <v>1578826.3523519319</v>
      </c>
      <c r="H794">
        <f t="shared" si="146"/>
        <v>20811.471860077931</v>
      </c>
      <c r="I794" s="39">
        <f t="shared" si="141"/>
        <v>44426</v>
      </c>
      <c r="J794">
        <f t="shared" si="147"/>
        <v>4854922.3856955934</v>
      </c>
      <c r="K794">
        <f t="shared" si="140"/>
        <v>44694.613674195483</v>
      </c>
      <c r="L794" s="11">
        <f t="shared" si="149"/>
        <v>44482</v>
      </c>
    </row>
    <row r="795" spans="2:12" x14ac:dyDescent="0.4">
      <c r="B795" s="5">
        <f t="shared" si="143"/>
        <v>44504</v>
      </c>
      <c r="C795">
        <f t="shared" si="139"/>
        <v>791</v>
      </c>
      <c r="D795">
        <f t="shared" si="144"/>
        <v>11101604.14247914</v>
      </c>
      <c r="E795">
        <f t="shared" si="148"/>
        <v>51371.97979846783</v>
      </c>
      <c r="F795" s="11">
        <f t="shared" si="142"/>
        <v>44485</v>
      </c>
      <c r="G795">
        <f t="shared" si="145"/>
        <v>1599637.8242120098</v>
      </c>
      <c r="H795">
        <f t="shared" si="146"/>
        <v>20970.65954669402</v>
      </c>
      <c r="I795" s="39">
        <f t="shared" si="141"/>
        <v>44427</v>
      </c>
      <c r="J795">
        <f t="shared" si="147"/>
        <v>4899616.9993697889</v>
      </c>
      <c r="K795">
        <f t="shared" si="140"/>
        <v>44593.00803551916</v>
      </c>
      <c r="L795" s="11">
        <f t="shared" si="149"/>
        <v>44483</v>
      </c>
    </row>
    <row r="796" spans="2:12" x14ac:dyDescent="0.4">
      <c r="B796" s="5">
        <f t="shared" si="143"/>
        <v>44505</v>
      </c>
      <c r="C796">
        <f t="shared" si="139"/>
        <v>792</v>
      </c>
      <c r="D796">
        <f t="shared" si="144"/>
        <v>11152976.122277608</v>
      </c>
      <c r="E796">
        <f t="shared" si="148"/>
        <v>50690.798086330295</v>
      </c>
      <c r="F796" s="11">
        <f t="shared" si="142"/>
        <v>44486</v>
      </c>
      <c r="G796">
        <f t="shared" si="145"/>
        <v>1620608.4837587038</v>
      </c>
      <c r="H796">
        <f t="shared" si="146"/>
        <v>21128.051171760308</v>
      </c>
      <c r="I796" s="39">
        <f t="shared" si="141"/>
        <v>44428</v>
      </c>
      <c r="J796">
        <f t="shared" si="147"/>
        <v>4944210.0074053081</v>
      </c>
      <c r="K796">
        <f t="shared" si="140"/>
        <v>44482.411896734498</v>
      </c>
      <c r="L796" s="11">
        <f t="shared" si="149"/>
        <v>44484</v>
      </c>
    </row>
    <row r="797" spans="2:12" x14ac:dyDescent="0.4">
      <c r="B797" s="5">
        <f t="shared" si="143"/>
        <v>44506</v>
      </c>
      <c r="C797">
        <f t="shared" si="139"/>
        <v>793</v>
      </c>
      <c r="D797">
        <f t="shared" si="144"/>
        <v>11203666.920363938</v>
      </c>
      <c r="E797">
        <f t="shared" si="148"/>
        <v>50010.499567605555</v>
      </c>
      <c r="F797" s="11">
        <f t="shared" si="142"/>
        <v>44487</v>
      </c>
      <c r="G797">
        <f t="shared" si="145"/>
        <v>1641736.5349304641</v>
      </c>
      <c r="H797">
        <f t="shared" si="146"/>
        <v>21283.565410679905</v>
      </c>
      <c r="I797" s="39">
        <f t="shared" si="141"/>
        <v>44429</v>
      </c>
      <c r="J797">
        <f t="shared" si="147"/>
        <v>4988692.4193020426</v>
      </c>
      <c r="K797">
        <f t="shared" si="140"/>
        <v>44362.916147821583</v>
      </c>
      <c r="L797" s="11">
        <f t="shared" si="149"/>
        <v>44485</v>
      </c>
    </row>
    <row r="798" spans="2:12" x14ac:dyDescent="0.4">
      <c r="B798" s="5">
        <f t="shared" si="143"/>
        <v>44507</v>
      </c>
      <c r="C798">
        <f t="shared" si="139"/>
        <v>794</v>
      </c>
      <c r="D798">
        <f t="shared" si="144"/>
        <v>11253677.419931544</v>
      </c>
      <c r="E798">
        <f t="shared" si="148"/>
        <v>49331.400436125696</v>
      </c>
      <c r="F798" s="11">
        <f t="shared" si="142"/>
        <v>44488</v>
      </c>
      <c r="G798">
        <f t="shared" si="145"/>
        <v>1663020.100341144</v>
      </c>
      <c r="H798">
        <f t="shared" si="146"/>
        <v>21437.120916249463</v>
      </c>
      <c r="I798" s="39">
        <f t="shared" si="141"/>
        <v>44430</v>
      </c>
      <c r="J798">
        <f t="shared" si="147"/>
        <v>5033055.3354498642</v>
      </c>
      <c r="K798">
        <f t="shared" si="140"/>
        <v>44234.618609335274</v>
      </c>
      <c r="L798" s="11">
        <f t="shared" si="149"/>
        <v>44486</v>
      </c>
    </row>
    <row r="799" spans="2:12" x14ac:dyDescent="0.4">
      <c r="B799" s="5">
        <f t="shared" si="143"/>
        <v>44508</v>
      </c>
      <c r="C799">
        <f t="shared" si="139"/>
        <v>795</v>
      </c>
      <c r="D799">
        <f t="shared" si="144"/>
        <v>11303008.82036767</v>
      </c>
      <c r="E799">
        <f t="shared" si="148"/>
        <v>48653.807428386062</v>
      </c>
      <c r="F799" s="11">
        <f t="shared" si="142"/>
        <v>44489</v>
      </c>
      <c r="G799">
        <f t="shared" si="145"/>
        <v>1684457.2212573935</v>
      </c>
      <c r="H799">
        <f t="shared" si="146"/>
        <v>21588.636397738475</v>
      </c>
      <c r="I799" s="39">
        <f t="shared" si="141"/>
        <v>44431</v>
      </c>
      <c r="J799">
        <f t="shared" si="147"/>
        <v>5077289.9540591994</v>
      </c>
      <c r="K799">
        <f t="shared" si="140"/>
        <v>44097.623863957822</v>
      </c>
      <c r="L799" s="11">
        <f t="shared" si="149"/>
        <v>44487</v>
      </c>
    </row>
    <row r="800" spans="2:12" x14ac:dyDescent="0.4">
      <c r="B800" s="5">
        <f t="shared" si="143"/>
        <v>44509</v>
      </c>
      <c r="C800">
        <f t="shared" si="139"/>
        <v>796</v>
      </c>
      <c r="D800">
        <f t="shared" si="144"/>
        <v>11351662.627796056</v>
      </c>
      <c r="E800">
        <f t="shared" si="148"/>
        <v>47978.017738003284</v>
      </c>
      <c r="F800" s="11">
        <f t="shared" si="142"/>
        <v>44490</v>
      </c>
      <c r="G800">
        <f t="shared" si="145"/>
        <v>1706045.857655132</v>
      </c>
      <c r="H800">
        <f t="shared" si="146"/>
        <v>21738.030701474752</v>
      </c>
      <c r="I800" s="39">
        <f t="shared" si="141"/>
        <v>44432</v>
      </c>
      <c r="J800">
        <f t="shared" si="147"/>
        <v>5121387.5779231573</v>
      </c>
      <c r="K800">
        <f t="shared" ref="K800:K863" si="150">J801-J800</f>
        <v>43952.043077275157</v>
      </c>
      <c r="L800" s="11">
        <f t="shared" si="149"/>
        <v>44488</v>
      </c>
    </row>
    <row r="801" spans="2:12" x14ac:dyDescent="0.4">
      <c r="B801" s="5">
        <f t="shared" si="143"/>
        <v>44510</v>
      </c>
      <c r="C801">
        <f t="shared" ref="C801:C864" si="151">C800+1</f>
        <v>797</v>
      </c>
      <c r="D801">
        <f t="shared" si="144"/>
        <v>11399640.645534059</v>
      </c>
      <c r="E801">
        <f t="shared" si="148"/>
        <v>47304.318950202316</v>
      </c>
      <c r="F801" s="11">
        <f t="shared" si="142"/>
        <v>44491</v>
      </c>
      <c r="G801">
        <f t="shared" si="145"/>
        <v>1727783.8883566067</v>
      </c>
      <c r="H801">
        <f t="shared" si="146"/>
        <v>21885.222892902559</v>
      </c>
      <c r="I801" s="39">
        <f t="shared" si="141"/>
        <v>44433</v>
      </c>
      <c r="J801">
        <f t="shared" si="147"/>
        <v>5165339.6210004324</v>
      </c>
      <c r="K801">
        <f t="shared" si="150"/>
        <v>43797.993808699772</v>
      </c>
      <c r="L801" s="11">
        <f t="shared" si="149"/>
        <v>44489</v>
      </c>
    </row>
    <row r="802" spans="2:12" x14ac:dyDescent="0.4">
      <c r="B802" s="5">
        <f t="shared" si="143"/>
        <v>44511</v>
      </c>
      <c r="C802">
        <f t="shared" si="151"/>
        <v>798</v>
      </c>
      <c r="D802">
        <f t="shared" si="144"/>
        <v>11446944.964484261</v>
      </c>
      <c r="E802">
        <f t="shared" si="148"/>
        <v>46632.988995468244</v>
      </c>
      <c r="F802" s="11">
        <f t="shared" si="142"/>
        <v>44492</v>
      </c>
      <c r="G802">
        <f t="shared" si="145"/>
        <v>1749669.1112495093</v>
      </c>
      <c r="H802">
        <f t="shared" si="146"/>
        <v>22030.132339939475</v>
      </c>
      <c r="I802" s="39">
        <f t="shared" si="141"/>
        <v>44434</v>
      </c>
      <c r="J802">
        <f t="shared" si="147"/>
        <v>5209137.6148091322</v>
      </c>
      <c r="K802">
        <f t="shared" si="150"/>
        <v>43635.599812611006</v>
      </c>
      <c r="L802" s="11">
        <f t="shared" si="149"/>
        <v>44490</v>
      </c>
    </row>
    <row r="803" spans="2:12" x14ac:dyDescent="0.4">
      <c r="B803" s="5">
        <f t="shared" si="143"/>
        <v>44512</v>
      </c>
      <c r="C803">
        <f t="shared" si="151"/>
        <v>799</v>
      </c>
      <c r="D803">
        <f t="shared" si="144"/>
        <v>11493577.95347973</v>
      </c>
      <c r="E803">
        <f t="shared" si="148"/>
        <v>45964.296121675521</v>
      </c>
      <c r="F803" s="11">
        <f t="shared" si="142"/>
        <v>44493</v>
      </c>
      <c r="G803">
        <f t="shared" si="145"/>
        <v>1771699.2435894487</v>
      </c>
      <c r="H803">
        <f t="shared" si="146"/>
        <v>22172.678797560278</v>
      </c>
      <c r="I803" s="39">
        <f t="shared" si="141"/>
        <v>44435</v>
      </c>
      <c r="J803">
        <f t="shared" si="147"/>
        <v>5252773.2146217432</v>
      </c>
      <c r="K803">
        <f t="shared" si="150"/>
        <v>43464.990830777213</v>
      </c>
      <c r="L803" s="11">
        <f t="shared" si="149"/>
        <v>44491</v>
      </c>
    </row>
    <row r="804" spans="2:12" x14ac:dyDescent="0.4">
      <c r="B804" s="5">
        <f t="shared" si="143"/>
        <v>44513</v>
      </c>
      <c r="C804">
        <f t="shared" si="151"/>
        <v>800</v>
      </c>
      <c r="D804">
        <f t="shared" si="144"/>
        <v>11539542.249601405</v>
      </c>
      <c r="E804">
        <f t="shared" si="148"/>
        <v>45298.498884096742</v>
      </c>
      <c r="F804" s="11">
        <f t="shared" si="142"/>
        <v>44494</v>
      </c>
      <c r="G804">
        <f t="shared" si="145"/>
        <v>1793871.922387009</v>
      </c>
      <c r="H804">
        <f t="shared" si="146"/>
        <v>22312.78249340388</v>
      </c>
      <c r="I804" s="39">
        <f t="shared" si="141"/>
        <v>44436</v>
      </c>
      <c r="J804">
        <f t="shared" si="147"/>
        <v>5296238.2054525204</v>
      </c>
      <c r="K804">
        <f t="shared" si="150"/>
        <v>43286.30237613339</v>
      </c>
      <c r="L804" s="11">
        <f t="shared" si="149"/>
        <v>44492</v>
      </c>
    </row>
    <row r="805" spans="2:12" x14ac:dyDescent="0.4">
      <c r="B805" s="5">
        <f t="shared" si="143"/>
        <v>44514</v>
      </c>
      <c r="C805">
        <f t="shared" si="151"/>
        <v>801</v>
      </c>
      <c r="D805">
        <f t="shared" si="144"/>
        <v>11584840.748485502</v>
      </c>
      <c r="E805">
        <f t="shared" si="148"/>
        <v>44635.846152320504</v>
      </c>
      <c r="F805" s="11">
        <f t="shared" si="142"/>
        <v>44495</v>
      </c>
      <c r="G805">
        <f t="shared" si="145"/>
        <v>1816184.7048804129</v>
      </c>
      <c r="H805">
        <f t="shared" si="146"/>
        <v>22450.364214347908</v>
      </c>
      <c r="I805" s="39">
        <f t="shared" si="141"/>
        <v>44437</v>
      </c>
      <c r="J805">
        <f t="shared" si="147"/>
        <v>5339524.5078286538</v>
      </c>
      <c r="K805">
        <f t="shared" si="150"/>
        <v>43099.675509044901</v>
      </c>
      <c r="L805" s="11">
        <f t="shared" si="149"/>
        <v>44493</v>
      </c>
    </row>
    <row r="806" spans="2:12" x14ac:dyDescent="0.4">
      <c r="B806" s="5">
        <f t="shared" si="143"/>
        <v>44515</v>
      </c>
      <c r="C806">
        <f t="shared" si="151"/>
        <v>802</v>
      </c>
      <c r="D806">
        <f t="shared" si="144"/>
        <v>11629476.594637822</v>
      </c>
      <c r="E806">
        <f t="shared" si="148"/>
        <v>43976.577133510262</v>
      </c>
      <c r="F806" s="11">
        <f t="shared" si="142"/>
        <v>44496</v>
      </c>
      <c r="G806">
        <f t="shared" si="145"/>
        <v>1838635.0690947608</v>
      </c>
      <c r="H806">
        <f t="shared" si="146"/>
        <v>22585.345393840224</v>
      </c>
      <c r="I806" s="39">
        <f t="shared" si="141"/>
        <v>44438</v>
      </c>
      <c r="J806">
        <f t="shared" si="147"/>
        <v>5382624.1833376987</v>
      </c>
      <c r="K806">
        <f t="shared" si="150"/>
        <v>42905.256606190465</v>
      </c>
      <c r="L806" s="11">
        <f t="shared" si="149"/>
        <v>44494</v>
      </c>
    </row>
    <row r="807" spans="2:12" x14ac:dyDescent="0.4">
      <c r="B807" s="5">
        <f t="shared" si="143"/>
        <v>44516</v>
      </c>
      <c r="C807">
        <f t="shared" si="151"/>
        <v>803</v>
      </c>
      <c r="D807">
        <f t="shared" si="144"/>
        <v>11673453.171771333</v>
      </c>
      <c r="E807">
        <f t="shared" si="148"/>
        <v>43320.921411048621</v>
      </c>
      <c r="F807" s="11">
        <f t="shared" si="142"/>
        <v>44497</v>
      </c>
      <c r="G807">
        <f t="shared" si="145"/>
        <v>1861220.414488601</v>
      </c>
      <c r="H807">
        <f t="shared" si="146"/>
        <v>22717.648199910764</v>
      </c>
      <c r="I807" s="39">
        <f t="shared" ref="I807:I870" si="152">I806+1</f>
        <v>44439</v>
      </c>
      <c r="J807">
        <f t="shared" si="147"/>
        <v>5425529.4399438892</v>
      </c>
      <c r="K807">
        <f t="shared" si="150"/>
        <v>42703.197123020887</v>
      </c>
      <c r="L807" s="11">
        <f t="shared" si="149"/>
        <v>44495</v>
      </c>
    </row>
    <row r="808" spans="2:12" x14ac:dyDescent="0.4">
      <c r="B808" s="5">
        <f t="shared" si="143"/>
        <v>44517</v>
      </c>
      <c r="C808">
        <f t="shared" si="151"/>
        <v>804</v>
      </c>
      <c r="D808">
        <f t="shared" si="144"/>
        <v>11716774.093182381</v>
      </c>
      <c r="E808">
        <f t="shared" si="148"/>
        <v>42669.09899799712</v>
      </c>
      <c r="F808" s="11">
        <f t="shared" si="142"/>
        <v>44498</v>
      </c>
      <c r="G808">
        <f t="shared" si="145"/>
        <v>1883938.0626885118</v>
      </c>
      <c r="H808">
        <f t="shared" si="146"/>
        <v>22847.195623627398</v>
      </c>
      <c r="I808" s="39">
        <f t="shared" si="152"/>
        <v>44440</v>
      </c>
      <c r="J808">
        <f t="shared" si="147"/>
        <v>5468232.63706691</v>
      </c>
      <c r="K808">
        <f t="shared" si="150"/>
        <v>42493.653350399807</v>
      </c>
      <c r="L808" s="11">
        <f t="shared" si="149"/>
        <v>44496</v>
      </c>
    </row>
    <row r="809" spans="2:12" x14ac:dyDescent="0.4">
      <c r="B809" s="5">
        <f t="shared" si="143"/>
        <v>44518</v>
      </c>
      <c r="C809">
        <f t="shared" si="151"/>
        <v>805</v>
      </c>
      <c r="D809">
        <f t="shared" si="144"/>
        <v>11759443.192180378</v>
      </c>
      <c r="E809">
        <f t="shared" si="148"/>
        <v>42021.32040438056</v>
      </c>
      <c r="F809" s="11">
        <f t="shared" si="142"/>
        <v>44499</v>
      </c>
      <c r="G809">
        <f t="shared" si="145"/>
        <v>1906785.2583121392</v>
      </c>
      <c r="H809">
        <f t="shared" si="146"/>
        <v>22973.911567910109</v>
      </c>
      <c r="I809" s="39">
        <f t="shared" si="152"/>
        <v>44441</v>
      </c>
      <c r="J809">
        <f t="shared" si="147"/>
        <v>5510726.2904173099</v>
      </c>
      <c r="K809">
        <f t="shared" si="150"/>
        <v>42276.786165818572</v>
      </c>
      <c r="L809" s="11">
        <f t="shared" si="149"/>
        <v>44497</v>
      </c>
    </row>
    <row r="810" spans="2:12" x14ac:dyDescent="0.4">
      <c r="B810" s="5">
        <f t="shared" si="143"/>
        <v>44519</v>
      </c>
      <c r="C810">
        <f t="shared" si="151"/>
        <v>806</v>
      </c>
      <c r="D810">
        <f t="shared" si="144"/>
        <v>11801464.512584759</v>
      </c>
      <c r="E810">
        <f t="shared" si="148"/>
        <v>41377.786717690527</v>
      </c>
      <c r="F810" s="11">
        <f t="shared" si="142"/>
        <v>44500</v>
      </c>
      <c r="G810">
        <f t="shared" si="145"/>
        <v>1929759.1698800493</v>
      </c>
      <c r="H810">
        <f t="shared" si="146"/>
        <v>23097.720936532365</v>
      </c>
      <c r="I810" s="39">
        <f t="shared" si="152"/>
        <v>44442</v>
      </c>
      <c r="J810">
        <f t="shared" si="147"/>
        <v>5553003.0765831284</v>
      </c>
      <c r="K810">
        <f t="shared" si="150"/>
        <v>42052.760780268349</v>
      </c>
      <c r="L810" s="11">
        <f t="shared" si="149"/>
        <v>44498</v>
      </c>
    </row>
    <row r="811" spans="2:12" x14ac:dyDescent="0.4">
      <c r="B811" s="5">
        <f t="shared" si="143"/>
        <v>44520</v>
      </c>
      <c r="C811">
        <f t="shared" si="151"/>
        <v>807</v>
      </c>
      <c r="D811">
        <f t="shared" si="144"/>
        <v>11842842.299302449</v>
      </c>
      <c r="E811">
        <f t="shared" si="148"/>
        <v>40738.689695620909</v>
      </c>
      <c r="F811" s="11">
        <f t="shared" si="142"/>
        <v>44501</v>
      </c>
      <c r="G811">
        <f t="shared" si="145"/>
        <v>1952856.8908165817</v>
      </c>
      <c r="H811">
        <f t="shared" si="146"/>
        <v>23218.549723093631</v>
      </c>
      <c r="I811" s="39">
        <f t="shared" si="152"/>
        <v>44443</v>
      </c>
      <c r="J811">
        <f t="shared" si="147"/>
        <v>5595055.8373633968</v>
      </c>
      <c r="K811">
        <f t="shared" si="150"/>
        <v>41821.746480956674</v>
      </c>
      <c r="L811" s="11">
        <f t="shared" si="149"/>
        <v>44499</v>
      </c>
    </row>
    <row r="812" spans="2:12" x14ac:dyDescent="0.4">
      <c r="B812" s="5">
        <f t="shared" si="143"/>
        <v>44521</v>
      </c>
      <c r="C812">
        <f t="shared" si="151"/>
        <v>808</v>
      </c>
      <c r="D812">
        <f t="shared" si="144"/>
        <v>11883580.98899807</v>
      </c>
      <c r="E812">
        <f t="shared" si="148"/>
        <v>40104.21187052317</v>
      </c>
      <c r="F812" s="11">
        <f t="shared" si="142"/>
        <v>44502</v>
      </c>
      <c r="G812">
        <f t="shared" si="145"/>
        <v>1976075.4405396753</v>
      </c>
      <c r="H812">
        <f t="shared" si="146"/>
        <v>23336.325099863112</v>
      </c>
      <c r="I812" s="39">
        <f t="shared" si="152"/>
        <v>44444</v>
      </c>
      <c r="J812">
        <f t="shared" si="147"/>
        <v>5636877.5838443534</v>
      </c>
      <c r="K812">
        <f t="shared" si="150"/>
        <v>41583.916370974854</v>
      </c>
      <c r="L812" s="11">
        <f t="shared" si="149"/>
        <v>44500</v>
      </c>
    </row>
    <row r="813" spans="2:12" x14ac:dyDescent="0.4">
      <c r="B813" s="5">
        <f t="shared" si="143"/>
        <v>44522</v>
      </c>
      <c r="C813">
        <f t="shared" si="151"/>
        <v>809</v>
      </c>
      <c r="D813">
        <f t="shared" si="144"/>
        <v>11923685.200868594</v>
      </c>
      <c r="E813">
        <f t="shared" si="148"/>
        <v>39474.526664594188</v>
      </c>
      <c r="F813" s="11">
        <f t="shared" si="142"/>
        <v>44503</v>
      </c>
      <c r="G813">
        <f t="shared" si="145"/>
        <v>1999411.7656395384</v>
      </c>
      <c r="H813">
        <f t="shared" si="146"/>
        <v>23450.975506274728</v>
      </c>
      <c r="I813" s="39">
        <f t="shared" si="152"/>
        <v>44445</v>
      </c>
      <c r="J813">
        <f t="shared" si="147"/>
        <v>5678461.5002153283</v>
      </c>
      <c r="K813">
        <f t="shared" si="150"/>
        <v>41339.447106144391</v>
      </c>
      <c r="L813" s="11">
        <f t="shared" si="149"/>
        <v>44501</v>
      </c>
    </row>
    <row r="814" spans="2:12" x14ac:dyDescent="0.4">
      <c r="B814" s="5">
        <f t="shared" si="143"/>
        <v>44523</v>
      </c>
      <c r="C814">
        <f t="shared" si="151"/>
        <v>810</v>
      </c>
      <c r="D814">
        <f t="shared" si="144"/>
        <v>11963159.727533188</v>
      </c>
      <c r="E814">
        <f t="shared" si="148"/>
        <v>38849.798515135422</v>
      </c>
      <c r="F814" s="11">
        <f t="shared" si="142"/>
        <v>44504</v>
      </c>
      <c r="G814">
        <f t="shared" si="145"/>
        <v>2022862.7411458131</v>
      </c>
      <c r="H814">
        <f t="shared" si="146"/>
        <v>23562.430736949435</v>
      </c>
      <c r="I814" s="39">
        <f t="shared" si="152"/>
        <v>44446</v>
      </c>
      <c r="J814">
        <f t="shared" si="147"/>
        <v>5719800.9473214727</v>
      </c>
      <c r="K814">
        <f t="shared" si="150"/>
        <v>41088.518630102277</v>
      </c>
      <c r="L814" s="11">
        <f t="shared" si="149"/>
        <v>44502</v>
      </c>
    </row>
    <row r="815" spans="2:12" x14ac:dyDescent="0.4">
      <c r="B815" s="5">
        <f t="shared" si="143"/>
        <v>44524</v>
      </c>
      <c r="C815">
        <f t="shared" si="151"/>
        <v>811</v>
      </c>
      <c r="D815">
        <f t="shared" si="144"/>
        <v>12002009.526048323</v>
      </c>
      <c r="E815">
        <f t="shared" si="148"/>
        <v>38230.183009112254</v>
      </c>
      <c r="F815" s="11">
        <f t="shared" si="142"/>
        <v>44505</v>
      </c>
      <c r="G815">
        <f t="shared" si="145"/>
        <v>2046425.1718827626</v>
      </c>
      <c r="H815">
        <f t="shared" si="146"/>
        <v>23670.622028993908</v>
      </c>
      <c r="I815" s="39">
        <f t="shared" si="152"/>
        <v>44447</v>
      </c>
      <c r="J815">
        <f t="shared" si="147"/>
        <v>5760889.465951575</v>
      </c>
      <c r="K815">
        <f t="shared" si="150"/>
        <v>40831.313907852396</v>
      </c>
      <c r="L815" s="11">
        <f t="shared" si="149"/>
        <v>44503</v>
      </c>
    </row>
    <row r="816" spans="2:12" x14ac:dyDescent="0.4">
      <c r="B816" s="5">
        <f t="shared" si="143"/>
        <v>44525</v>
      </c>
      <c r="C816">
        <f t="shared" si="151"/>
        <v>812</v>
      </c>
      <c r="D816">
        <f t="shared" si="144"/>
        <v>12040239.709057435</v>
      </c>
      <c r="E816">
        <f t="shared" si="148"/>
        <v>37615.827026324347</v>
      </c>
      <c r="F816" s="11">
        <f t="shared" si="142"/>
        <v>44506</v>
      </c>
      <c r="G816">
        <f t="shared" si="145"/>
        <v>2070095.7939117565</v>
      </c>
      <c r="H816">
        <f t="shared" si="146"/>
        <v>23775.482148489216</v>
      </c>
      <c r="I816" s="39">
        <f t="shared" si="152"/>
        <v>44448</v>
      </c>
      <c r="J816">
        <f t="shared" si="147"/>
        <v>5801720.7798594274</v>
      </c>
      <c r="K816">
        <f t="shared" si="150"/>
        <v>40568.018658846617</v>
      </c>
      <c r="L816" s="11">
        <f t="shared" si="149"/>
        <v>44504</v>
      </c>
    </row>
    <row r="817" spans="2:12" x14ac:dyDescent="0.4">
      <c r="B817" s="5">
        <f t="shared" si="143"/>
        <v>44526</v>
      </c>
      <c r="C817">
        <f t="shared" si="151"/>
        <v>813</v>
      </c>
      <c r="D817">
        <f t="shared" si="144"/>
        <v>12077855.53608376</v>
      </c>
      <c r="E817">
        <f t="shared" si="148"/>
        <v>37006.868890415877</v>
      </c>
      <c r="F817" s="11">
        <f t="shared" si="142"/>
        <v>44507</v>
      </c>
      <c r="G817">
        <f t="shared" si="145"/>
        <v>2093871.2760602457</v>
      </c>
      <c r="H817">
        <f t="shared" si="146"/>
        <v>23876.945475911489</v>
      </c>
      <c r="I817" s="39">
        <f t="shared" si="152"/>
        <v>44449</v>
      </c>
      <c r="J817">
        <f t="shared" si="147"/>
        <v>5842288.798518274</v>
      </c>
      <c r="K817">
        <f t="shared" si="150"/>
        <v>40298.821089797653</v>
      </c>
      <c r="L817" s="11">
        <f t="shared" si="149"/>
        <v>44505</v>
      </c>
    </row>
    <row r="818" spans="2:12" x14ac:dyDescent="0.4">
      <c r="B818" s="5">
        <f t="shared" si="143"/>
        <v>44527</v>
      </c>
      <c r="C818">
        <f t="shared" si="151"/>
        <v>814</v>
      </c>
      <c r="D818">
        <f t="shared" si="144"/>
        <v>12114862.404974176</v>
      </c>
      <c r="E818">
        <f t="shared" si="148"/>
        <v>36403.438527077436</v>
      </c>
      <c r="F818" s="11">
        <f t="shared" si="142"/>
        <v>44508</v>
      </c>
      <c r="G818">
        <f t="shared" si="145"/>
        <v>2117748.2215361572</v>
      </c>
      <c r="H818">
        <f t="shared" si="146"/>
        <v>23974.948090380523</v>
      </c>
      <c r="I818" s="39">
        <f t="shared" si="152"/>
        <v>44450</v>
      </c>
      <c r="J818">
        <f t="shared" si="147"/>
        <v>5882587.6196080716</v>
      </c>
      <c r="K818">
        <f t="shared" si="150"/>
        <v>40023.911628124304</v>
      </c>
      <c r="L818" s="11">
        <f t="shared" si="149"/>
        <v>44506</v>
      </c>
    </row>
    <row r="819" spans="2:12" x14ac:dyDescent="0.4">
      <c r="B819" s="5">
        <f t="shared" si="143"/>
        <v>44528</v>
      </c>
      <c r="C819">
        <f t="shared" si="151"/>
        <v>815</v>
      </c>
      <c r="D819">
        <f t="shared" si="144"/>
        <v>12151265.843501253</v>
      </c>
      <c r="E819">
        <f t="shared" si="148"/>
        <v>35805.657628687099</v>
      </c>
      <c r="F819" s="11">
        <f t="shared" si="142"/>
        <v>44509</v>
      </c>
      <c r="G819">
        <f t="shared" si="145"/>
        <v>2141723.1696265377</v>
      </c>
      <c r="H819">
        <f t="shared" si="146"/>
        <v>24069.427852483932</v>
      </c>
      <c r="I819" s="39">
        <f t="shared" si="152"/>
        <v>44451</v>
      </c>
      <c r="J819">
        <f t="shared" si="147"/>
        <v>5922611.5312361959</v>
      </c>
      <c r="K819">
        <f t="shared" si="150"/>
        <v>39743.482656580396</v>
      </c>
      <c r="L819" s="11">
        <f t="shared" si="149"/>
        <v>44507</v>
      </c>
    </row>
    <row r="820" spans="2:12" x14ac:dyDescent="0.4">
      <c r="B820" s="5">
        <f t="shared" si="143"/>
        <v>44529</v>
      </c>
      <c r="C820">
        <f t="shared" si="151"/>
        <v>816</v>
      </c>
      <c r="D820">
        <f t="shared" si="144"/>
        <v>12187071.50112994</v>
      </c>
      <c r="E820">
        <f t="shared" si="148"/>
        <v>35213.639824822545</v>
      </c>
      <c r="F820" s="11">
        <f t="shared" ref="F820:F883" si="153">F819+1</f>
        <v>44510</v>
      </c>
      <c r="G820">
        <f t="shared" si="145"/>
        <v>2165792.5974790216</v>
      </c>
      <c r="H820">
        <f t="shared" si="146"/>
        <v>24160.324485544115</v>
      </c>
      <c r="I820" s="39">
        <f t="shared" si="152"/>
        <v>44452</v>
      </c>
      <c r="J820">
        <f t="shared" si="147"/>
        <v>5962355.0138927763</v>
      </c>
      <c r="K820">
        <f t="shared" si="150"/>
        <v>39457.72824939806</v>
      </c>
      <c r="L820" s="11">
        <f t="shared" si="149"/>
        <v>44508</v>
      </c>
    </row>
    <row r="821" spans="2:12" x14ac:dyDescent="0.4">
      <c r="B821" s="5">
        <f t="shared" si="143"/>
        <v>44530</v>
      </c>
      <c r="C821">
        <f t="shared" si="151"/>
        <v>817</v>
      </c>
      <c r="D821">
        <f t="shared" si="144"/>
        <v>12222285.140954763</v>
      </c>
      <c r="E821">
        <f t="shared" si="148"/>
        <v>34627.490857958794</v>
      </c>
      <c r="F821" s="11">
        <f t="shared" si="153"/>
        <v>44511</v>
      </c>
      <c r="G821">
        <f t="shared" si="145"/>
        <v>2189952.9219645658</v>
      </c>
      <c r="H821">
        <f t="shared" si="146"/>
        <v>24247.579655177426</v>
      </c>
      <c r="I821" s="39">
        <f t="shared" si="152"/>
        <v>44453</v>
      </c>
      <c r="J821">
        <f t="shared" si="147"/>
        <v>6001812.7421421744</v>
      </c>
      <c r="K821">
        <f t="shared" si="150"/>
        <v>39166.843910935335</v>
      </c>
      <c r="L821" s="11">
        <f t="shared" si="149"/>
        <v>44509</v>
      </c>
    </row>
    <row r="822" spans="2:12" x14ac:dyDescent="0.4">
      <c r="B822" s="5">
        <f t="shared" si="143"/>
        <v>44531</v>
      </c>
      <c r="C822">
        <f t="shared" si="151"/>
        <v>818</v>
      </c>
      <c r="D822">
        <f t="shared" si="144"/>
        <v>12256912.631812721</v>
      </c>
      <c r="E822">
        <f t="shared" si="148"/>
        <v>34047.308763731271</v>
      </c>
      <c r="F822" s="11">
        <f t="shared" si="153"/>
        <v>44512</v>
      </c>
      <c r="G822">
        <f t="shared" si="145"/>
        <v>2214200.5016197432</v>
      </c>
      <c r="H822">
        <f t="shared" si="146"/>
        <v>24331.13704687776</v>
      </c>
      <c r="I822" s="39">
        <f t="shared" si="152"/>
        <v>44454</v>
      </c>
      <c r="J822">
        <f t="shared" si="147"/>
        <v>6040979.5860531097</v>
      </c>
      <c r="K822">
        <f t="shared" si="150"/>
        <v>38871.026316865347</v>
      </c>
      <c r="L822" s="11">
        <f t="shared" si="149"/>
        <v>44510</v>
      </c>
    </row>
    <row r="823" spans="2:12" x14ac:dyDescent="0.4">
      <c r="B823" s="5">
        <f t="shared" si="143"/>
        <v>44532</v>
      </c>
      <c r="C823">
        <f t="shared" si="151"/>
        <v>819</v>
      </c>
      <c r="D823">
        <f t="shared" si="144"/>
        <v>12290959.940576453</v>
      </c>
      <c r="E823">
        <f t="shared" si="148"/>
        <v>33473.18405511789</v>
      </c>
      <c r="F823" s="11">
        <f t="shared" si="153"/>
        <v>44513</v>
      </c>
      <c r="G823">
        <f t="shared" si="145"/>
        <v>2238531.6386666209</v>
      </c>
      <c r="H823">
        <f t="shared" si="146"/>
        <v>24410.942441564053</v>
      </c>
      <c r="I823" s="39">
        <f t="shared" si="152"/>
        <v>44455</v>
      </c>
      <c r="J823">
        <f t="shared" si="147"/>
        <v>6079850.6123699751</v>
      </c>
      <c r="K823">
        <f t="shared" si="150"/>
        <v>38570.473058899865</v>
      </c>
      <c r="L823" s="11">
        <f t="shared" si="149"/>
        <v>44511</v>
      </c>
    </row>
    <row r="824" spans="2:12" x14ac:dyDescent="0.4">
      <c r="B824" s="5">
        <f t="shared" ref="B824:B887" si="154">B823+1</f>
        <v>44533</v>
      </c>
      <c r="C824">
        <f t="shared" si="151"/>
        <v>820</v>
      </c>
      <c r="D824">
        <f t="shared" si="144"/>
        <v>12324433.124631571</v>
      </c>
      <c r="E824">
        <f t="shared" si="148"/>
        <v>32905.199910122901</v>
      </c>
      <c r="F824" s="11">
        <f t="shared" si="153"/>
        <v>44514</v>
      </c>
      <c r="G824">
        <f t="shared" si="145"/>
        <v>2262942.581108185</v>
      </c>
      <c r="H824">
        <f t="shared" si="146"/>
        <v>24486.943788820878</v>
      </c>
      <c r="I824" s="39">
        <f t="shared" si="152"/>
        <v>44456</v>
      </c>
      <c r="J824">
        <f t="shared" si="147"/>
        <v>6118421.0854288749</v>
      </c>
      <c r="K824">
        <f t="shared" si="150"/>
        <v>38265.382393097505</v>
      </c>
      <c r="L824" s="11">
        <f t="shared" si="149"/>
        <v>44512</v>
      </c>
    </row>
    <row r="825" spans="2:12" x14ac:dyDescent="0.4">
      <c r="B825" s="5">
        <f t="shared" si="154"/>
        <v>44534</v>
      </c>
      <c r="C825">
        <f t="shared" si="151"/>
        <v>821</v>
      </c>
      <c r="D825">
        <f t="shared" si="144"/>
        <v>12357338.324541694</v>
      </c>
      <c r="E825">
        <f t="shared" si="148"/>
        <v>32343.432362228632</v>
      </c>
      <c r="F825" s="11">
        <f t="shared" si="153"/>
        <v>44515</v>
      </c>
      <c r="G825">
        <f t="shared" si="145"/>
        <v>2287429.5248970059</v>
      </c>
      <c r="H825">
        <f t="shared" si="146"/>
        <v>24559.091277776752</v>
      </c>
      <c r="I825" s="39">
        <f t="shared" si="152"/>
        <v>44457</v>
      </c>
      <c r="J825">
        <f t="shared" si="147"/>
        <v>6156686.4678219724</v>
      </c>
      <c r="K825">
        <f t="shared" si="150"/>
        <v>37955.95299263671</v>
      </c>
      <c r="L825" s="11">
        <f t="shared" si="149"/>
        <v>44513</v>
      </c>
    </row>
    <row r="826" spans="2:12" x14ac:dyDescent="0.4">
      <c r="B826" s="5">
        <f t="shared" si="154"/>
        <v>44535</v>
      </c>
      <c r="C826">
        <f t="shared" si="151"/>
        <v>822</v>
      </c>
      <c r="D826">
        <f t="shared" si="144"/>
        <v>12389681.756903922</v>
      </c>
      <c r="E826">
        <f t="shared" si="148"/>
        <v>31787.950493205339</v>
      </c>
      <c r="F826" s="11">
        <f t="shared" si="153"/>
        <v>44516</v>
      </c>
      <c r="G826">
        <f t="shared" si="145"/>
        <v>2311988.6161747826</v>
      </c>
      <c r="H826">
        <f t="shared" si="146"/>
        <v>24627.33740532212</v>
      </c>
      <c r="I826" s="39">
        <f t="shared" si="152"/>
        <v>44458</v>
      </c>
      <c r="J826">
        <f t="shared" si="147"/>
        <v>6194642.4208146092</v>
      </c>
      <c r="K826">
        <f t="shared" si="150"/>
        <v>37642.383705138229</v>
      </c>
      <c r="L826" s="11">
        <f t="shared" si="149"/>
        <v>44514</v>
      </c>
    </row>
    <row r="827" spans="2:12" x14ac:dyDescent="0.4">
      <c r="B827" s="5">
        <f t="shared" si="154"/>
        <v>44536</v>
      </c>
      <c r="C827">
        <f t="shared" si="151"/>
        <v>823</v>
      </c>
      <c r="D827">
        <f t="shared" si="144"/>
        <v>12421469.707397128</v>
      </c>
      <c r="E827">
        <f t="shared" si="148"/>
        <v>31238.816627757624</v>
      </c>
      <c r="F827" s="11">
        <f t="shared" si="153"/>
        <v>44517</v>
      </c>
      <c r="G827">
        <f t="shared" si="145"/>
        <v>2336615.9535801047</v>
      </c>
      <c r="H827">
        <f t="shared" si="146"/>
        <v>24691.637041637674</v>
      </c>
      <c r="I827" s="39">
        <f t="shared" si="152"/>
        <v>44459</v>
      </c>
      <c r="J827">
        <f t="shared" si="147"/>
        <v>6232284.8045197474</v>
      </c>
      <c r="K827">
        <f t="shared" si="150"/>
        <v>37324.873315151781</v>
      </c>
      <c r="L827" s="11">
        <f t="shared" si="149"/>
        <v>44515</v>
      </c>
    </row>
    <row r="828" spans="2:12" x14ac:dyDescent="0.4">
      <c r="B828" s="5">
        <f t="shared" si="154"/>
        <v>44537</v>
      </c>
      <c r="C828">
        <f t="shared" si="151"/>
        <v>824</v>
      </c>
      <c r="D828">
        <f t="shared" si="144"/>
        <v>12452708.524024885</v>
      </c>
      <c r="E828">
        <f t="shared" si="148"/>
        <v>30696.086529452354</v>
      </c>
      <c r="F828" s="11">
        <f t="shared" si="153"/>
        <v>44518</v>
      </c>
      <c r="G828">
        <f t="shared" si="145"/>
        <v>2361307.5906217424</v>
      </c>
      <c r="H828">
        <f t="shared" si="146"/>
        <v>24751.94749279134</v>
      </c>
      <c r="I828" s="39">
        <f t="shared" si="152"/>
        <v>44460</v>
      </c>
      <c r="J828">
        <f t="shared" si="147"/>
        <v>6269609.6778348992</v>
      </c>
      <c r="K828">
        <f t="shared" si="150"/>
        <v>37003.620312245563</v>
      </c>
      <c r="L828" s="11">
        <f t="shared" si="149"/>
        <v>44516</v>
      </c>
    </row>
    <row r="829" spans="2:12" x14ac:dyDescent="0.4">
      <c r="B829" s="5">
        <f t="shared" si="154"/>
        <v>44538</v>
      </c>
      <c r="C829">
        <f t="shared" si="151"/>
        <v>825</v>
      </c>
      <c r="D829">
        <f t="shared" si="144"/>
        <v>12483404.610554338</v>
      </c>
      <c r="E829">
        <f t="shared" si="148"/>
        <v>30159.809597617015</v>
      </c>
      <c r="F829" s="11">
        <f t="shared" si="153"/>
        <v>44519</v>
      </c>
      <c r="G829">
        <f t="shared" si="145"/>
        <v>2386059.5381145338</v>
      </c>
      <c r="H829">
        <f t="shared" si="146"/>
        <v>24808.228560323827</v>
      </c>
      <c r="I829" s="39">
        <f t="shared" si="152"/>
        <v>44461</v>
      </c>
      <c r="J829">
        <f t="shared" si="147"/>
        <v>6306613.2981471447</v>
      </c>
      <c r="K829">
        <f t="shared" si="150"/>
        <v>36678.822664804757</v>
      </c>
      <c r="L829" s="11">
        <f t="shared" si="149"/>
        <v>44517</v>
      </c>
    </row>
    <row r="830" spans="2:12" x14ac:dyDescent="0.4">
      <c r="B830" s="5">
        <f t="shared" si="154"/>
        <v>44539</v>
      </c>
      <c r="C830">
        <f t="shared" si="151"/>
        <v>826</v>
      </c>
      <c r="D830">
        <f t="shared" si="144"/>
        <v>12513564.420151955</v>
      </c>
      <c r="E830">
        <f t="shared" si="148"/>
        <v>29630.029064645991</v>
      </c>
      <c r="F830" s="11">
        <f t="shared" si="153"/>
        <v>44520</v>
      </c>
      <c r="G830">
        <f t="shared" si="145"/>
        <v>2410867.7666748576</v>
      </c>
      <c r="H830">
        <f t="shared" si="146"/>
        <v>24860.442597610876</v>
      </c>
      <c r="I830" s="39">
        <f t="shared" si="152"/>
        <v>44462</v>
      </c>
      <c r="J830">
        <f t="shared" si="147"/>
        <v>6343292.1208119495</v>
      </c>
      <c r="K830">
        <f t="shared" si="150"/>
        <v>36350.677600213327</v>
      </c>
      <c r="L830" s="11">
        <f t="shared" si="149"/>
        <v>44518</v>
      </c>
    </row>
    <row r="831" spans="2:12" x14ac:dyDescent="0.4">
      <c r="B831" s="5">
        <f t="shared" si="154"/>
        <v>44540</v>
      </c>
      <c r="C831">
        <f t="shared" si="151"/>
        <v>827</v>
      </c>
      <c r="D831">
        <f t="shared" si="144"/>
        <v>12543194.449216601</v>
      </c>
      <c r="E831">
        <f t="shared" si="148"/>
        <v>29106.782193373889</v>
      </c>
      <c r="F831" s="11">
        <f t="shared" si="153"/>
        <v>44521</v>
      </c>
      <c r="G831">
        <f t="shared" si="145"/>
        <v>2435728.2092724685</v>
      </c>
      <c r="H831">
        <f t="shared" si="146"/>
        <v>24908.554562921636</v>
      </c>
      <c r="I831" s="39">
        <f t="shared" si="152"/>
        <v>44463</v>
      </c>
      <c r="J831">
        <f t="shared" si="147"/>
        <v>6379642.7984121628</v>
      </c>
      <c r="K831">
        <f t="shared" si="150"/>
        <v>36019.381391394883</v>
      </c>
      <c r="L831" s="11">
        <f t="shared" si="149"/>
        <v>44519</v>
      </c>
    </row>
    <row r="832" spans="2:12" x14ac:dyDescent="0.4">
      <c r="B832" s="5">
        <f t="shared" si="154"/>
        <v>44541</v>
      </c>
      <c r="C832">
        <f t="shared" si="151"/>
        <v>828</v>
      </c>
      <c r="D832">
        <f t="shared" si="144"/>
        <v>12572301.231409974</v>
      </c>
      <c r="E832">
        <f t="shared" si="148"/>
        <v>28590.100474089384</v>
      </c>
      <c r="F832" s="11">
        <f t="shared" si="153"/>
        <v>44522</v>
      </c>
      <c r="G832">
        <f t="shared" si="145"/>
        <v>2460636.7638353901</v>
      </c>
      <c r="H832">
        <f t="shared" si="146"/>
        <v>24952.53206905257</v>
      </c>
      <c r="I832" s="39">
        <f t="shared" si="152"/>
        <v>44464</v>
      </c>
      <c r="J832">
        <f t="shared" si="147"/>
        <v>6415662.1798035577</v>
      </c>
      <c r="K832">
        <f t="shared" si="150"/>
        <v>35685.129150313325</v>
      </c>
      <c r="L832" s="11">
        <f t="shared" si="149"/>
        <v>44520</v>
      </c>
    </row>
    <row r="833" spans="2:12" x14ac:dyDescent="0.4">
      <c r="B833" s="5">
        <f t="shared" si="154"/>
        <v>44542</v>
      </c>
      <c r="C833">
        <f t="shared" si="151"/>
        <v>829</v>
      </c>
      <c r="D833">
        <f t="shared" si="144"/>
        <v>12600891.331884064</v>
      </c>
      <c r="E833">
        <f t="shared" si="148"/>
        <v>28080.009820904583</v>
      </c>
      <c r="F833" s="11">
        <f t="shared" si="153"/>
        <v>44523</v>
      </c>
      <c r="G833">
        <f t="shared" si="145"/>
        <v>2485589.2959044427</v>
      </c>
      <c r="H833">
        <f t="shared" si="146"/>
        <v>24992.345429349691</v>
      </c>
      <c r="I833" s="39">
        <f t="shared" si="152"/>
        <v>44465</v>
      </c>
      <c r="J833">
        <f t="shared" si="147"/>
        <v>6451347.308953871</v>
      </c>
      <c r="K833">
        <f t="shared" si="150"/>
        <v>35348.114628355019</v>
      </c>
      <c r="L833" s="11">
        <f t="shared" si="149"/>
        <v>44521</v>
      </c>
    </row>
    <row r="834" spans="2:12" x14ac:dyDescent="0.4">
      <c r="B834" s="5">
        <f t="shared" si="154"/>
        <v>44543</v>
      </c>
      <c r="C834">
        <f t="shared" si="151"/>
        <v>830</v>
      </c>
      <c r="D834">
        <f t="shared" si="144"/>
        <v>12628971.341704968</v>
      </c>
      <c r="E834">
        <f t="shared" si="148"/>
        <v>27576.530767036602</v>
      </c>
      <c r="F834" s="11">
        <f t="shared" si="153"/>
        <v>44524</v>
      </c>
      <c r="G834">
        <f t="shared" si="145"/>
        <v>2510581.6413337924</v>
      </c>
      <c r="H834">
        <f t="shared" si="146"/>
        <v>25027.967700090725</v>
      </c>
      <c r="I834" s="39">
        <f t="shared" si="152"/>
        <v>44466</v>
      </c>
      <c r="J834">
        <f t="shared" si="147"/>
        <v>6486695.423582226</v>
      </c>
      <c r="K834">
        <f t="shared" si="150"/>
        <v>35008.530024169944</v>
      </c>
      <c r="L834" s="11">
        <f t="shared" si="149"/>
        <v>44522</v>
      </c>
    </row>
    <row r="835" spans="2:12" x14ac:dyDescent="0.4">
      <c r="B835" s="5">
        <f t="shared" si="154"/>
        <v>44544</v>
      </c>
      <c r="C835">
        <f t="shared" si="151"/>
        <v>831</v>
      </c>
      <c r="D835">
        <f t="shared" si="144"/>
        <v>12656547.872472005</v>
      </c>
      <c r="E835">
        <f t="shared" si="148"/>
        <v>27079.678658830002</v>
      </c>
      <c r="F835" s="11">
        <f t="shared" si="153"/>
        <v>44525</v>
      </c>
      <c r="G835">
        <f t="shared" si="145"/>
        <v>2535609.6090338831</v>
      </c>
      <c r="H835">
        <f t="shared" si="146"/>
        <v>25059.374719052576</v>
      </c>
      <c r="I835" s="39">
        <f t="shared" si="152"/>
        <v>44467</v>
      </c>
      <c r="J835">
        <f t="shared" si="147"/>
        <v>6521703.953606396</v>
      </c>
      <c r="K835">
        <f t="shared" si="150"/>
        <v>34666.565798828378</v>
      </c>
      <c r="L835" s="11">
        <f t="shared" si="149"/>
        <v>44523</v>
      </c>
    </row>
    <row r="836" spans="2:12" x14ac:dyDescent="0.4">
      <c r="B836" s="5">
        <f t="shared" si="154"/>
        <v>44545</v>
      </c>
      <c r="C836">
        <f t="shared" si="151"/>
        <v>832</v>
      </c>
      <c r="D836">
        <f t="shared" ref="D836:D899" si="155">$D$1/(($D$1-1)*EXP(-$E$1*$C836)+1)</f>
        <v>12683627.551130835</v>
      </c>
      <c r="E836">
        <f t="shared" ref="E836:E899" si="156">D837-D836</f>
        <v>26589.463847991079</v>
      </c>
      <c r="F836" s="11">
        <f t="shared" si="153"/>
        <v>44526</v>
      </c>
      <c r="G836">
        <f t="shared" si="145"/>
        <v>2560668.9837529357</v>
      </c>
      <c r="H836">
        <f t="shared" si="146"/>
        <v>25086.545140251517</v>
      </c>
      <c r="I836" s="39">
        <f t="shared" si="152"/>
        <v>44468</v>
      </c>
      <c r="J836">
        <f t="shared" si="147"/>
        <v>6556370.5194052244</v>
      </c>
      <c r="K836">
        <f t="shared" si="150"/>
        <v>34322.410498712212</v>
      </c>
      <c r="L836" s="11">
        <f t="shared" si="149"/>
        <v>44524</v>
      </c>
    </row>
    <row r="837" spans="2:12" x14ac:dyDescent="0.4">
      <c r="B837" s="5">
        <f t="shared" si="154"/>
        <v>44546</v>
      </c>
      <c r="C837">
        <f t="shared" si="151"/>
        <v>833</v>
      </c>
      <c r="D837">
        <f t="shared" si="155"/>
        <v>12710217.014978826</v>
      </c>
      <c r="E837">
        <f t="shared" si="156"/>
        <v>26105.891882063821</v>
      </c>
      <c r="F837" s="11">
        <f t="shared" si="153"/>
        <v>44527</v>
      </c>
      <c r="G837">
        <f t="shared" ref="G837:G900" si="157">$G$1/(($G$1-1)*EXP(-$H$1*$C837)+1)</f>
        <v>2585755.5288931872</v>
      </c>
      <c r="H837">
        <f t="shared" ref="H837:H900" si="158">G838-G837</f>
        <v>25109.460464658681</v>
      </c>
      <c r="I837" s="39">
        <f t="shared" si="152"/>
        <v>44469</v>
      </c>
      <c r="J837">
        <f t="shared" ref="J837:J900" si="159">$J$1/(($J$1-1)*EXP(-$K$1*$C837)+1)</f>
        <v>6590692.9299039366</v>
      </c>
      <c r="K837">
        <f t="shared" si="150"/>
        <v>33976.250586217269</v>
      </c>
      <c r="L837" s="11">
        <f t="shared" si="149"/>
        <v>44525</v>
      </c>
    </row>
    <row r="838" spans="2:12" x14ac:dyDescent="0.4">
      <c r="B838" s="5">
        <f t="shared" si="154"/>
        <v>44547</v>
      </c>
      <c r="C838">
        <f t="shared" si="151"/>
        <v>834</v>
      </c>
      <c r="D838">
        <f t="shared" si="155"/>
        <v>12736322.90686089</v>
      </c>
      <c r="E838">
        <f t="shared" si="156"/>
        <v>25628.963692646474</v>
      </c>
      <c r="F838" s="11">
        <f t="shared" si="153"/>
        <v>44528</v>
      </c>
      <c r="G838">
        <f t="shared" si="157"/>
        <v>2610864.9893578459</v>
      </c>
      <c r="H838">
        <f t="shared" si="158"/>
        <v>25128.105066931807</v>
      </c>
      <c r="I838" s="39">
        <f t="shared" si="152"/>
        <v>44470</v>
      </c>
      <c r="J838">
        <f t="shared" si="159"/>
        <v>6624669.1804901538</v>
      </c>
      <c r="K838">
        <f t="shared" si="150"/>
        <v>33628.270278262906</v>
      </c>
      <c r="L838" s="11">
        <f t="shared" si="149"/>
        <v>44526</v>
      </c>
    </row>
    <row r="839" spans="2:12" x14ac:dyDescent="0.4">
      <c r="B839" s="5">
        <f t="shared" si="154"/>
        <v>44548</v>
      </c>
      <c r="C839">
        <f t="shared" si="151"/>
        <v>835</v>
      </c>
      <c r="D839">
        <f t="shared" si="155"/>
        <v>12761951.870553536</v>
      </c>
      <c r="E839">
        <f t="shared" si="156"/>
        <v>25158.675781253725</v>
      </c>
      <c r="F839" s="11">
        <f t="shared" si="153"/>
        <v>44529</v>
      </c>
      <c r="G839">
        <f t="shared" si="157"/>
        <v>2635993.0944247777</v>
      </c>
      <c r="H839">
        <f t="shared" si="158"/>
        <v>25142.466218002141</v>
      </c>
      <c r="I839" s="39">
        <f t="shared" si="152"/>
        <v>44471</v>
      </c>
      <c r="J839">
        <f t="shared" si="159"/>
        <v>6658297.4507684167</v>
      </c>
      <c r="K839">
        <f t="shared" si="150"/>
        <v>33278.651392948814</v>
      </c>
      <c r="L839" s="11">
        <f t="shared" si="149"/>
        <v>44527</v>
      </c>
    </row>
    <row r="840" spans="2:12" x14ac:dyDescent="0.4">
      <c r="B840" s="5">
        <f t="shared" si="154"/>
        <v>44549</v>
      </c>
      <c r="C840">
        <f t="shared" si="151"/>
        <v>836</v>
      </c>
      <c r="D840">
        <f t="shared" si="155"/>
        <v>12787110.54633479</v>
      </c>
      <c r="E840">
        <f t="shared" si="156"/>
        <v>24695.020402507856</v>
      </c>
      <c r="F840" s="11">
        <f t="shared" si="153"/>
        <v>44530</v>
      </c>
      <c r="G840">
        <f t="shared" si="157"/>
        <v>2661135.5606427798</v>
      </c>
      <c r="H840">
        <f t="shared" si="158"/>
        <v>25152.534103548154</v>
      </c>
      <c r="I840" s="39">
        <f t="shared" si="152"/>
        <v>44472</v>
      </c>
      <c r="J840">
        <f t="shared" si="159"/>
        <v>6691576.1021613656</v>
      </c>
      <c r="K840">
        <f t="shared" si="150"/>
        <v>32927.573204115964</v>
      </c>
      <c r="L840" s="11">
        <f t="shared" si="149"/>
        <v>44528</v>
      </c>
    </row>
    <row r="841" spans="2:12" x14ac:dyDescent="0.4">
      <c r="B841" s="5">
        <f t="shared" si="154"/>
        <v>44550</v>
      </c>
      <c r="C841">
        <f t="shared" si="151"/>
        <v>837</v>
      </c>
      <c r="D841">
        <f t="shared" si="155"/>
        <v>12811805.566737298</v>
      </c>
      <c r="E841">
        <f t="shared" si="156"/>
        <v>24237.985744617879</v>
      </c>
      <c r="F841" s="11">
        <f t="shared" si="153"/>
        <v>44531</v>
      </c>
      <c r="G841">
        <f t="shared" si="157"/>
        <v>2686288.094746328</v>
      </c>
      <c r="H841">
        <f t="shared" si="158"/>
        <v>25158.301838221494</v>
      </c>
      <c r="I841" s="39">
        <f t="shared" si="152"/>
        <v>44473</v>
      </c>
      <c r="J841">
        <f t="shared" si="159"/>
        <v>6724503.6753654815</v>
      </c>
      <c r="K841">
        <f t="shared" si="150"/>
        <v>32575.212304212153</v>
      </c>
      <c r="L841" s="11">
        <f t="shared" si="149"/>
        <v>44529</v>
      </c>
    </row>
    <row r="842" spans="2:12" x14ac:dyDescent="0.4">
      <c r="B842" s="5">
        <f t="shared" si="154"/>
        <v>44551</v>
      </c>
      <c r="C842">
        <f t="shared" si="151"/>
        <v>838</v>
      </c>
      <c r="D842">
        <f t="shared" si="155"/>
        <v>12836043.552481916</v>
      </c>
      <c r="E842">
        <f t="shared" si="156"/>
        <v>23787.556106798351</v>
      </c>
      <c r="F842" s="53">
        <f t="shared" si="153"/>
        <v>44532</v>
      </c>
      <c r="G842" s="54">
        <f t="shared" si="157"/>
        <v>2711446.3965845495</v>
      </c>
      <c r="H842" s="54">
        <f t="shared" si="158"/>
        <v>25159.76547564147</v>
      </c>
      <c r="I842" s="39">
        <f t="shared" si="152"/>
        <v>44474</v>
      </c>
      <c r="J842">
        <f t="shared" si="159"/>
        <v>6757078.8876696937</v>
      </c>
      <c r="K842">
        <f t="shared" si="150"/>
        <v>32221.74247507751</v>
      </c>
      <c r="L842" s="11">
        <f t="shared" si="149"/>
        <v>44530</v>
      </c>
    </row>
    <row r="843" spans="2:12" x14ac:dyDescent="0.4">
      <c r="B843" s="5">
        <f t="shared" si="154"/>
        <v>44552</v>
      </c>
      <c r="C843">
        <f t="shared" si="151"/>
        <v>839</v>
      </c>
      <c r="D843">
        <f t="shared" si="155"/>
        <v>12859831.108588714</v>
      </c>
      <c r="E843">
        <f t="shared" si="156"/>
        <v>23343.712073590606</v>
      </c>
      <c r="F843" s="11">
        <f t="shared" si="153"/>
        <v>44533</v>
      </c>
      <c r="G843">
        <f t="shared" si="157"/>
        <v>2736606.1620601909</v>
      </c>
      <c r="H843">
        <f t="shared" si="158"/>
        <v>25156.92401415389</v>
      </c>
      <c r="I843" s="39">
        <f t="shared" si="152"/>
        <v>44475</v>
      </c>
      <c r="J843">
        <f t="shared" si="159"/>
        <v>6789300.6301447712</v>
      </c>
      <c r="K843">
        <f t="shared" si="150"/>
        <v>31867.334567094222</v>
      </c>
      <c r="L843" s="11">
        <f t="shared" si="149"/>
        <v>44531</v>
      </c>
    </row>
    <row r="844" spans="2:12" x14ac:dyDescent="0.4">
      <c r="B844" s="5">
        <f t="shared" si="154"/>
        <v>44553</v>
      </c>
      <c r="C844">
        <f t="shared" si="151"/>
        <v>840</v>
      </c>
      <c r="D844">
        <f t="shared" si="155"/>
        <v>12883174.820662305</v>
      </c>
      <c r="E844">
        <f t="shared" si="156"/>
        <v>22906.430685885251</v>
      </c>
      <c r="F844" s="11">
        <f t="shared" si="153"/>
        <v>44534</v>
      </c>
      <c r="G844">
        <f t="shared" si="157"/>
        <v>2761763.0860743448</v>
      </c>
      <c r="H844">
        <f t="shared" si="158"/>
        <v>25149.77939826902</v>
      </c>
      <c r="I844" s="39">
        <f t="shared" si="152"/>
        <v>44476</v>
      </c>
      <c r="J844">
        <f t="shared" si="159"/>
        <v>6821167.9647118654</v>
      </c>
      <c r="K844">
        <f t="shared" si="150"/>
        <v>31512.156386224553</v>
      </c>
      <c r="L844" s="11">
        <f t="shared" si="149"/>
        <v>44532</v>
      </c>
    </row>
    <row r="845" spans="2:12" x14ac:dyDescent="0.4">
      <c r="B845" s="5">
        <f t="shared" si="154"/>
        <v>44554</v>
      </c>
      <c r="C845">
        <f t="shared" si="151"/>
        <v>841</v>
      </c>
      <c r="D845">
        <f t="shared" si="155"/>
        <v>12906081.25134819</v>
      </c>
      <c r="E845">
        <f t="shared" si="156"/>
        <v>22475.685608552769</v>
      </c>
      <c r="F845" s="11">
        <f t="shared" si="153"/>
        <v>44535</v>
      </c>
      <c r="G845">
        <f t="shared" si="157"/>
        <v>2786912.8654726138</v>
      </c>
      <c r="H845">
        <f t="shared" si="158"/>
        <v>25138.336515843403</v>
      </c>
      <c r="I845" s="39">
        <f t="shared" si="152"/>
        <v>44477</v>
      </c>
      <c r="J845">
        <f t="shared" si="159"/>
        <v>6852680.12109809</v>
      </c>
      <c r="K845">
        <f t="shared" si="150"/>
        <v>31156.372589302249</v>
      </c>
      <c r="L845" s="11">
        <f t="shared" ref="L845:L908" si="160">L844+1</f>
        <v>44533</v>
      </c>
    </row>
    <row r="846" spans="2:12" x14ac:dyDescent="0.4">
      <c r="B846" s="5">
        <f t="shared" si="154"/>
        <v>44555</v>
      </c>
      <c r="C846">
        <f t="shared" si="151"/>
        <v>842</v>
      </c>
      <c r="D846">
        <f t="shared" si="155"/>
        <v>12928556.936956743</v>
      </c>
      <c r="E846">
        <f t="shared" si="156"/>
        <v>22051.447294538841</v>
      </c>
      <c r="F846" s="11">
        <f t="shared" si="153"/>
        <v>44536</v>
      </c>
      <c r="G846">
        <f t="shared" si="157"/>
        <v>2812051.2019884572</v>
      </c>
      <c r="H846">
        <f t="shared" si="158"/>
        <v>25122.603190965019</v>
      </c>
      <c r="I846" s="39">
        <f t="shared" si="152"/>
        <v>44478</v>
      </c>
      <c r="J846">
        <f t="shared" si="159"/>
        <v>6883836.4936873922</v>
      </c>
      <c r="K846">
        <f t="shared" si="150"/>
        <v>30800.144587201066</v>
      </c>
      <c r="L846" s="11">
        <f t="shared" si="160"/>
        <v>44534</v>
      </c>
    </row>
    <row r="847" spans="2:12" x14ac:dyDescent="0.4">
      <c r="B847" s="5">
        <f t="shared" si="154"/>
        <v>44556</v>
      </c>
      <c r="C847">
        <f t="shared" si="151"/>
        <v>843</v>
      </c>
      <c r="D847">
        <f t="shared" si="155"/>
        <v>12950608.384251282</v>
      </c>
      <c r="E847">
        <f t="shared" si="156"/>
        <v>21633.683145396411</v>
      </c>
      <c r="F847" s="11">
        <f t="shared" si="153"/>
        <v>44537</v>
      </c>
      <c r="G847">
        <f t="shared" si="157"/>
        <v>2837173.8051794223</v>
      </c>
      <c r="H847">
        <f t="shared" si="158"/>
        <v>25102.590172611177</v>
      </c>
      <c r="I847" s="39">
        <f t="shared" si="152"/>
        <v>44479</v>
      </c>
      <c r="J847">
        <f t="shared" si="159"/>
        <v>6914636.6382745933</v>
      </c>
      <c r="K847">
        <f t="shared" si="150"/>
        <v>30443.630455951206</v>
      </c>
      <c r="L847" s="11">
        <f t="shared" si="160"/>
        <v>44535</v>
      </c>
    </row>
    <row r="848" spans="2:12" x14ac:dyDescent="0.4">
      <c r="B848" s="5">
        <f t="shared" si="154"/>
        <v>44557</v>
      </c>
      <c r="C848">
        <f t="shared" si="151"/>
        <v>844</v>
      </c>
      <c r="D848">
        <f t="shared" si="155"/>
        <v>12972242.067396678</v>
      </c>
      <c r="E848">
        <f t="shared" si="156"/>
        <v>21222.357668027282</v>
      </c>
      <c r="F848" s="11">
        <f t="shared" si="153"/>
        <v>44538</v>
      </c>
      <c r="G848">
        <f t="shared" si="157"/>
        <v>2862276.3953520334</v>
      </c>
      <c r="H848">
        <f t="shared" si="158"/>
        <v>25078.31111903768</v>
      </c>
      <c r="I848" s="39">
        <f t="shared" si="152"/>
        <v>44480</v>
      </c>
      <c r="J848">
        <f t="shared" si="159"/>
        <v>6945080.2687305445</v>
      </c>
      <c r="K848">
        <f t="shared" si="150"/>
        <v>30086.984855773859</v>
      </c>
      <c r="L848" s="11">
        <f t="shared" si="160"/>
        <v>44536</v>
      </c>
    </row>
    <row r="849" spans="2:12" x14ac:dyDescent="0.4">
      <c r="B849" s="5">
        <f t="shared" si="154"/>
        <v>44558</v>
      </c>
      <c r="C849">
        <f t="shared" si="151"/>
        <v>845</v>
      </c>
      <c r="D849">
        <f t="shared" si="155"/>
        <v>12993464.425064705</v>
      </c>
      <c r="E849">
        <f t="shared" si="156"/>
        <v>20817.43262777105</v>
      </c>
      <c r="F849" s="11">
        <f t="shared" si="153"/>
        <v>44539</v>
      </c>
      <c r="G849">
        <f t="shared" si="157"/>
        <v>2887354.7064710711</v>
      </c>
      <c r="H849">
        <f t="shared" si="158"/>
        <v>25049.782578000799</v>
      </c>
      <c r="I849" s="39">
        <f t="shared" si="152"/>
        <v>44481</v>
      </c>
      <c r="J849">
        <f t="shared" si="159"/>
        <v>6975167.2535863183</v>
      </c>
      <c r="K849">
        <f t="shared" si="150"/>
        <v>29730.358957634307</v>
      </c>
      <c r="L849" s="11">
        <f t="shared" si="160"/>
        <v>44537</v>
      </c>
    </row>
    <row r="850" spans="2:12" x14ac:dyDescent="0.4">
      <c r="B850" s="5">
        <f t="shared" si="154"/>
        <v>44559</v>
      </c>
      <c r="C850">
        <f t="shared" si="151"/>
        <v>846</v>
      </c>
      <c r="D850">
        <f t="shared" si="155"/>
        <v>13014281.857692476</v>
      </c>
      <c r="E850">
        <f t="shared" si="156"/>
        <v>20418.867197597399</v>
      </c>
      <c r="F850" s="11">
        <f t="shared" si="153"/>
        <v>44540</v>
      </c>
      <c r="G850">
        <f t="shared" si="157"/>
        <v>2912404.4890490719</v>
      </c>
      <c r="H850">
        <f t="shared" si="158"/>
        <v>25017.023962825537</v>
      </c>
      <c r="I850" s="39">
        <f t="shared" si="152"/>
        <v>44482</v>
      </c>
      <c r="J850">
        <f t="shared" si="159"/>
        <v>7004897.6125439527</v>
      </c>
      <c r="K850">
        <f t="shared" si="150"/>
        <v>29373.900377592072</v>
      </c>
      <c r="L850" s="11">
        <f t="shared" si="160"/>
        <v>44538</v>
      </c>
    </row>
    <row r="851" spans="2:12" x14ac:dyDescent="0.4">
      <c r="B851" s="5">
        <f t="shared" si="154"/>
        <v>44560</v>
      </c>
      <c r="C851">
        <f t="shared" si="151"/>
        <v>847</v>
      </c>
      <c r="D851">
        <f t="shared" si="155"/>
        <v>13034700.724890074</v>
      </c>
      <c r="E851">
        <f t="shared" si="156"/>
        <v>20026.618103465065</v>
      </c>
      <c r="F851" s="11">
        <f t="shared" si="153"/>
        <v>44541</v>
      </c>
      <c r="G851">
        <f t="shared" si="157"/>
        <v>2937421.5130118974</v>
      </c>
      <c r="H851">
        <f t="shared" si="158"/>
        <v>24980.057524411008</v>
      </c>
      <c r="I851" s="39">
        <f t="shared" si="152"/>
        <v>44483</v>
      </c>
      <c r="J851">
        <f t="shared" si="159"/>
        <v>7034271.5129215447</v>
      </c>
      <c r="K851">
        <f t="shared" si="150"/>
        <v>29017.753118363209</v>
      </c>
      <c r="L851" s="11">
        <f t="shared" si="160"/>
        <v>44539</v>
      </c>
    </row>
    <row r="852" spans="2:12" x14ac:dyDescent="0.4">
      <c r="B852" s="5">
        <f t="shared" si="154"/>
        <v>44561</v>
      </c>
      <c r="C852">
        <f t="shared" si="151"/>
        <v>848</v>
      </c>
      <c r="D852">
        <f t="shared" si="155"/>
        <v>13054727.342993539</v>
      </c>
      <c r="E852">
        <f t="shared" si="156"/>
        <v>19640.63976579532</v>
      </c>
      <c r="F852" s="11">
        <f t="shared" si="153"/>
        <v>44542</v>
      </c>
      <c r="G852">
        <f t="shared" si="157"/>
        <v>2962401.5705363085</v>
      </c>
      <c r="H852">
        <f t="shared" si="158"/>
        <v>24938.908319186885</v>
      </c>
      <c r="I852" s="39">
        <f t="shared" si="152"/>
        <v>44484</v>
      </c>
      <c r="J852">
        <f t="shared" si="159"/>
        <v>7063289.2660399079</v>
      </c>
      <c r="K852">
        <f t="shared" si="150"/>
        <v>28662.057518372312</v>
      </c>
      <c r="L852" s="11">
        <f t="shared" si="160"/>
        <v>44540</v>
      </c>
    </row>
    <row r="853" spans="2:12" x14ac:dyDescent="0.4">
      <c r="B853" s="5">
        <f t="shared" si="154"/>
        <v>44562</v>
      </c>
      <c r="C853">
        <f t="shared" si="151"/>
        <v>849</v>
      </c>
      <c r="D853">
        <f t="shared" si="155"/>
        <v>13074367.982759334</v>
      </c>
      <c r="E853">
        <f t="shared" si="156"/>
        <v>19260.884436966851</v>
      </c>
      <c r="F853" s="11">
        <f t="shared" si="153"/>
        <v>44543</v>
      </c>
      <c r="G853">
        <f t="shared" si="157"/>
        <v>2987340.4788554953</v>
      </c>
      <c r="H853">
        <f t="shared" si="158"/>
        <v>24893.604173165746</v>
      </c>
      <c r="I853" s="39">
        <f t="shared" si="152"/>
        <v>44485</v>
      </c>
      <c r="J853">
        <f t="shared" si="159"/>
        <v>7091951.3235582802</v>
      </c>
      <c r="K853">
        <f t="shared" si="150"/>
        <v>28306.950207687914</v>
      </c>
      <c r="L853" s="11">
        <f t="shared" si="160"/>
        <v>44541</v>
      </c>
    </row>
    <row r="854" spans="2:12" x14ac:dyDescent="0.4">
      <c r="B854" s="5">
        <f t="shared" si="154"/>
        <v>44563</v>
      </c>
      <c r="C854">
        <f t="shared" si="151"/>
        <v>850</v>
      </c>
      <c r="D854">
        <f t="shared" si="155"/>
        <v>13093628.867196301</v>
      </c>
      <c r="E854">
        <f t="shared" si="156"/>
        <v>18887.302334953099</v>
      </c>
      <c r="F854" s="11">
        <f t="shared" si="153"/>
        <v>44544</v>
      </c>
      <c r="G854">
        <f t="shared" si="157"/>
        <v>3012234.0830286611</v>
      </c>
      <c r="H854">
        <f t="shared" si="158"/>
        <v>24844.175642123912</v>
      </c>
      <c r="I854" s="39">
        <f t="shared" si="152"/>
        <v>44486</v>
      </c>
      <c r="J854">
        <f t="shared" si="159"/>
        <v>7120258.2737659682</v>
      </c>
      <c r="K854">
        <f t="shared" si="150"/>
        <v>27952.564071097411</v>
      </c>
      <c r="L854" s="11">
        <f t="shared" si="160"/>
        <v>44542</v>
      </c>
    </row>
    <row r="855" spans="2:12" x14ac:dyDescent="0.4">
      <c r="B855" s="5">
        <f t="shared" si="154"/>
        <v>44564</v>
      </c>
      <c r="C855">
        <f t="shared" si="151"/>
        <v>851</v>
      </c>
      <c r="D855">
        <f t="shared" si="155"/>
        <v>13112516.169531254</v>
      </c>
      <c r="E855">
        <f t="shared" si="156"/>
        <v>18519.841772964224</v>
      </c>
      <c r="F855" s="11">
        <f t="shared" si="153"/>
        <v>44545</v>
      </c>
      <c r="G855">
        <f t="shared" si="157"/>
        <v>3037078.258670785</v>
      </c>
      <c r="H855">
        <f t="shared" si="158"/>
        <v>24790.655968070496</v>
      </c>
      <c r="I855" s="39">
        <f t="shared" si="152"/>
        <v>44487</v>
      </c>
      <c r="J855">
        <f t="shared" si="159"/>
        <v>7148210.8378370656</v>
      </c>
      <c r="K855">
        <f t="shared" si="150"/>
        <v>27599.028217746876</v>
      </c>
      <c r="L855" s="11">
        <f t="shared" si="160"/>
        <v>44543</v>
      </c>
    </row>
    <row r="856" spans="2:12" x14ac:dyDescent="0.4">
      <c r="B856" s="5">
        <f t="shared" si="154"/>
        <v>44565</v>
      </c>
      <c r="C856">
        <f t="shared" si="151"/>
        <v>852</v>
      </c>
      <c r="D856">
        <f t="shared" si="155"/>
        <v>13131036.011304218</v>
      </c>
      <c r="E856">
        <f t="shared" si="156"/>
        <v>18158.449285194278</v>
      </c>
      <c r="F856" s="11">
        <f t="shared" si="153"/>
        <v>44546</v>
      </c>
      <c r="G856">
        <f t="shared" si="157"/>
        <v>3061868.9146388555</v>
      </c>
      <c r="H856">
        <f t="shared" si="158"/>
        <v>24733.08103202004</v>
      </c>
      <c r="I856" s="39">
        <f t="shared" si="152"/>
        <v>44488</v>
      </c>
      <c r="J856">
        <f t="shared" si="159"/>
        <v>7175809.8660548124</v>
      </c>
      <c r="K856">
        <f t="shared" si="150"/>
        <v>27246.467957375571</v>
      </c>
      <c r="L856" s="11">
        <f t="shared" si="160"/>
        <v>44544</v>
      </c>
    </row>
    <row r="857" spans="2:12" x14ac:dyDescent="0.4">
      <c r="B857" s="5">
        <f t="shared" si="154"/>
        <v>44566</v>
      </c>
      <c r="C857">
        <f t="shared" si="151"/>
        <v>853</v>
      </c>
      <c r="D857">
        <f t="shared" si="155"/>
        <v>13149194.460589413</v>
      </c>
      <c r="E857">
        <f t="shared" si="156"/>
        <v>17803.069748580456</v>
      </c>
      <c r="F857" s="11">
        <f t="shared" si="153"/>
        <v>44547</v>
      </c>
      <c r="G857">
        <f t="shared" si="157"/>
        <v>3086601.9956708755</v>
      </c>
      <c r="H857">
        <f t="shared" si="158"/>
        <v>24671.489303272683</v>
      </c>
      <c r="I857" s="39">
        <f t="shared" si="152"/>
        <v>44489</v>
      </c>
      <c r="J857">
        <f t="shared" si="159"/>
        <v>7203056.334012188</v>
      </c>
      <c r="K857">
        <f t="shared" si="150"/>
        <v>26895.004782936536</v>
      </c>
      <c r="L857" s="11">
        <f t="shared" si="160"/>
        <v>44545</v>
      </c>
    </row>
    <row r="858" spans="2:12" x14ac:dyDescent="0.4">
      <c r="B858" s="5">
        <f t="shared" si="154"/>
        <v>44567</v>
      </c>
      <c r="C858">
        <f t="shared" si="151"/>
        <v>854</v>
      </c>
      <c r="D858">
        <f t="shared" si="155"/>
        <v>13166997.530337993</v>
      </c>
      <c r="E858">
        <f t="shared" si="156"/>
        <v>17453.646500760689</v>
      </c>
      <c r="F858" s="11">
        <f t="shared" si="153"/>
        <v>44548</v>
      </c>
      <c r="G858">
        <f t="shared" si="157"/>
        <v>3111273.4849741482</v>
      </c>
      <c r="H858">
        <f t="shared" si="158"/>
        <v>24605.921785288956</v>
      </c>
      <c r="I858" s="39">
        <f t="shared" si="152"/>
        <v>44490</v>
      </c>
      <c r="J858">
        <f t="shared" si="159"/>
        <v>7229951.3387951246</v>
      </c>
      <c r="K858">
        <f t="shared" si="150"/>
        <v>26544.756359207444</v>
      </c>
      <c r="L858" s="11">
        <f t="shared" si="160"/>
        <v>44546</v>
      </c>
    </row>
    <row r="859" spans="2:12" x14ac:dyDescent="0.4">
      <c r="B859" s="5">
        <f t="shared" si="154"/>
        <v>44568</v>
      </c>
      <c r="C859">
        <f t="shared" si="151"/>
        <v>855</v>
      </c>
      <c r="D859">
        <f t="shared" si="155"/>
        <v>13184451.176838754</v>
      </c>
      <c r="E859">
        <f t="shared" si="156"/>
        <v>17110.121454058215</v>
      </c>
      <c r="F859" s="11">
        <f t="shared" si="153"/>
        <v>44549</v>
      </c>
      <c r="G859">
        <f t="shared" si="157"/>
        <v>3135879.4067594372</v>
      </c>
      <c r="H859">
        <f t="shared" si="158"/>
        <v>24536.42195825791</v>
      </c>
      <c r="I859" s="39">
        <f t="shared" si="152"/>
        <v>44491</v>
      </c>
      <c r="J859">
        <f t="shared" si="159"/>
        <v>7256496.095154332</v>
      </c>
      <c r="K859">
        <f t="shared" si="150"/>
        <v>26195.836517430842</v>
      </c>
      <c r="L859" s="11">
        <f t="shared" si="160"/>
        <v>44547</v>
      </c>
    </row>
    <row r="860" spans="2:12" x14ac:dyDescent="0.4">
      <c r="B860" s="5">
        <f t="shared" si="154"/>
        <v>44569</v>
      </c>
      <c r="C860">
        <f t="shared" si="151"/>
        <v>856</v>
      </c>
      <c r="D860">
        <f t="shared" si="155"/>
        <v>13201561.298292812</v>
      </c>
      <c r="E860">
        <f t="shared" si="156"/>
        <v>16772.435205683112</v>
      </c>
      <c r="F860" s="11">
        <f t="shared" si="153"/>
        <v>44550</v>
      </c>
      <c r="G860">
        <f t="shared" si="157"/>
        <v>3160415.8287176951</v>
      </c>
      <c r="H860">
        <f t="shared" si="158"/>
        <v>24463.035718556494</v>
      </c>
      <c r="I860" s="39">
        <f t="shared" si="152"/>
        <v>44492</v>
      </c>
      <c r="J860">
        <f t="shared" si="159"/>
        <v>7282691.9316717628</v>
      </c>
      <c r="K860">
        <f t="shared" si="150"/>
        <v>25848.355255490169</v>
      </c>
      <c r="L860" s="11">
        <f t="shared" si="160"/>
        <v>44548</v>
      </c>
    </row>
    <row r="861" spans="2:12" x14ac:dyDescent="0.4">
      <c r="B861" s="5">
        <f t="shared" si="154"/>
        <v>44570</v>
      </c>
      <c r="C861">
        <f t="shared" si="151"/>
        <v>857</v>
      </c>
      <c r="D861">
        <f t="shared" si="155"/>
        <v>13218333.733498495</v>
      </c>
      <c r="E861">
        <f t="shared" si="156"/>
        <v>16440.527144093066</v>
      </c>
      <c r="F861" s="11">
        <f t="shared" si="153"/>
        <v>44551</v>
      </c>
      <c r="G861">
        <f t="shared" si="157"/>
        <v>3184878.8644362516</v>
      </c>
      <c r="H861">
        <f t="shared" si="158"/>
        <v>24385.811315171421</v>
      </c>
      <c r="I861" s="39">
        <f t="shared" si="152"/>
        <v>44493</v>
      </c>
      <c r="J861">
        <f t="shared" si="159"/>
        <v>7308540.286927253</v>
      </c>
      <c r="K861">
        <f t="shared" si="150"/>
        <v>25502.418743680231</v>
      </c>
      <c r="L861" s="11">
        <f t="shared" si="160"/>
        <v>44549</v>
      </c>
    </row>
    <row r="862" spans="2:12" x14ac:dyDescent="0.4">
      <c r="B862" s="5">
        <f t="shared" si="154"/>
        <v>44571</v>
      </c>
      <c r="C862">
        <f t="shared" si="151"/>
        <v>858</v>
      </c>
      <c r="D862">
        <f t="shared" si="155"/>
        <v>13234774.260642588</v>
      </c>
      <c r="E862">
        <f t="shared" si="156"/>
        <v>16114.335551623255</v>
      </c>
      <c r="F862" s="11">
        <f t="shared" si="153"/>
        <v>44552</v>
      </c>
      <c r="G862">
        <f t="shared" si="157"/>
        <v>3209264.675751423</v>
      </c>
      <c r="H862">
        <f t="shared" si="158"/>
        <v>24304.799283331726</v>
      </c>
      <c r="I862" s="39">
        <f t="shared" si="152"/>
        <v>44494</v>
      </c>
      <c r="J862">
        <f t="shared" si="159"/>
        <v>7334042.7056709332</v>
      </c>
      <c r="K862">
        <f t="shared" si="150"/>
        <v>25158.129335522652</v>
      </c>
      <c r="L862" s="11">
        <f t="shared" si="160"/>
        <v>44550</v>
      </c>
    </row>
    <row r="863" spans="2:12" x14ac:dyDescent="0.4">
      <c r="B863" s="5">
        <f t="shared" si="154"/>
        <v>44572</v>
      </c>
      <c r="C863">
        <f t="shared" si="151"/>
        <v>859</v>
      </c>
      <c r="D863">
        <f t="shared" si="155"/>
        <v>13250888.596194211</v>
      </c>
      <c r="E863">
        <f t="shared" si="156"/>
        <v>15793.797703372315</v>
      </c>
      <c r="F863" s="11">
        <f t="shared" si="153"/>
        <v>44553</v>
      </c>
      <c r="G863">
        <f t="shared" si="157"/>
        <v>3233569.4750347547</v>
      </c>
      <c r="H863">
        <f t="shared" si="158"/>
        <v>24220.052375378087</v>
      </c>
      <c r="I863" s="39">
        <f t="shared" si="152"/>
        <v>44495</v>
      </c>
      <c r="J863">
        <f t="shared" si="159"/>
        <v>7359200.8350064559</v>
      </c>
      <c r="K863">
        <f t="shared" si="150"/>
        <v>24815.585583733395</v>
      </c>
      <c r="L863" s="11">
        <f t="shared" si="160"/>
        <v>44551</v>
      </c>
    </row>
    <row r="864" spans="2:12" x14ac:dyDescent="0.4">
      <c r="B864" s="5">
        <f t="shared" si="154"/>
        <v>44573</v>
      </c>
      <c r="C864">
        <f t="shared" si="151"/>
        <v>860</v>
      </c>
      <c r="D864">
        <f t="shared" si="155"/>
        <v>13266682.393897584</v>
      </c>
      <c r="E864">
        <f t="shared" si="156"/>
        <v>15478.849962472916</v>
      </c>
      <c r="F864" s="11">
        <f t="shared" si="153"/>
        <v>44554</v>
      </c>
      <c r="G864">
        <f t="shared" si="157"/>
        <v>3257789.5274101328</v>
      </c>
      <c r="H864">
        <f t="shared" si="158"/>
        <v>24131.625489141792</v>
      </c>
      <c r="I864" s="39">
        <f t="shared" si="152"/>
        <v>44496</v>
      </c>
      <c r="J864">
        <f t="shared" si="159"/>
        <v>7384016.4205901893</v>
      </c>
      <c r="K864">
        <f t="shared" ref="K864:K927" si="161">J865-J864</f>
        <v>24474.88226079382</v>
      </c>
      <c r="L864" s="11">
        <f t="shared" si="160"/>
        <v>44552</v>
      </c>
    </row>
    <row r="865" spans="2:12" x14ac:dyDescent="0.4">
      <c r="B865" s="5">
        <f t="shared" si="154"/>
        <v>44574</v>
      </c>
      <c r="C865">
        <f t="shared" ref="C865:C928" si="162">C864+1</f>
        <v>861</v>
      </c>
      <c r="D865">
        <f t="shared" si="155"/>
        <v>13282161.243860057</v>
      </c>
      <c r="E865">
        <f t="shared" si="156"/>
        <v>15169.427871676162</v>
      </c>
      <c r="F865" s="11">
        <f t="shared" si="153"/>
        <v>44555</v>
      </c>
      <c r="G865">
        <f t="shared" si="157"/>
        <v>3281921.1528992746</v>
      </c>
      <c r="H865">
        <f t="shared" si="158"/>
        <v>24039.575593929738</v>
      </c>
      <c r="I865" s="39">
        <f t="shared" si="152"/>
        <v>44497</v>
      </c>
      <c r="J865">
        <f t="shared" si="159"/>
        <v>7408491.3028509831</v>
      </c>
      <c r="K865">
        <f t="shared" si="161"/>
        <v>24136.110384111293</v>
      </c>
      <c r="L865" s="11">
        <f t="shared" si="160"/>
        <v>44553</v>
      </c>
    </row>
    <row r="866" spans="2:12" x14ac:dyDescent="0.4">
      <c r="B866" s="5">
        <f t="shared" si="154"/>
        <v>44575</v>
      </c>
      <c r="C866">
        <f t="shared" si="162"/>
        <v>862</v>
      </c>
      <c r="D866">
        <f t="shared" si="155"/>
        <v>13297330.671731733</v>
      </c>
      <c r="E866">
        <f t="shared" si="156"/>
        <v>14865.466241504997</v>
      </c>
      <c r="F866" s="11">
        <f t="shared" si="153"/>
        <v>44556</v>
      </c>
      <c r="G866">
        <f t="shared" si="157"/>
        <v>3305960.7284932043</v>
      </c>
      <c r="H866">
        <f t="shared" si="158"/>
        <v>23943.961654327344</v>
      </c>
      <c r="I866" s="39">
        <f t="shared" si="152"/>
        <v>44498</v>
      </c>
      <c r="J866">
        <f t="shared" si="159"/>
        <v>7432627.4132350944</v>
      </c>
      <c r="K866">
        <f t="shared" si="161"/>
        <v>23799.357245464809</v>
      </c>
      <c r="L866" s="11">
        <f t="shared" si="160"/>
        <v>44554</v>
      </c>
    </row>
    <row r="867" spans="2:12" x14ac:dyDescent="0.4">
      <c r="B867" s="5">
        <f t="shared" si="154"/>
        <v>44576</v>
      </c>
      <c r="C867">
        <f t="shared" si="162"/>
        <v>863</v>
      </c>
      <c r="D867">
        <f t="shared" si="155"/>
        <v>13312196.137973238</v>
      </c>
      <c r="E867">
        <f t="shared" si="156"/>
        <v>14566.899234831333</v>
      </c>
      <c r="F867" s="11">
        <f t="shared" si="153"/>
        <v>44557</v>
      </c>
      <c r="G867">
        <f t="shared" si="157"/>
        <v>3329904.6901475317</v>
      </c>
      <c r="H867">
        <f t="shared" si="158"/>
        <v>23844.844551938586</v>
      </c>
      <c r="I867" s="39">
        <f t="shared" si="152"/>
        <v>44499</v>
      </c>
      <c r="J867">
        <f t="shared" si="159"/>
        <v>7456426.7704805592</v>
      </c>
      <c r="K867">
        <f t="shared" si="161"/>
        <v>23464.706444428302</v>
      </c>
      <c r="L867" s="11">
        <f t="shared" si="160"/>
        <v>44555</v>
      </c>
    </row>
    <row r="868" spans="2:12" x14ac:dyDescent="0.4">
      <c r="B868" s="5">
        <f t="shared" si="154"/>
        <v>44577</v>
      </c>
      <c r="C868">
        <f t="shared" si="162"/>
        <v>864</v>
      </c>
      <c r="D868">
        <f t="shared" si="155"/>
        <v>13326763.037208069</v>
      </c>
      <c r="E868">
        <f t="shared" si="156"/>
        <v>14273.66044810228</v>
      </c>
      <c r="F868" s="11">
        <f t="shared" si="153"/>
        <v>44558</v>
      </c>
      <c r="G868">
        <f t="shared" si="157"/>
        <v>3353749.5346994703</v>
      </c>
      <c r="H868">
        <f t="shared" si="158"/>
        <v>23742.287005267572</v>
      </c>
      <c r="I868" s="39">
        <f t="shared" si="152"/>
        <v>44500</v>
      </c>
      <c r="J868">
        <f t="shared" si="159"/>
        <v>7479891.4769249875</v>
      </c>
      <c r="K868">
        <f t="shared" si="161"/>
        <v>23132.237925697118</v>
      </c>
      <c r="L868" s="11">
        <f t="shared" si="160"/>
        <v>44556</v>
      </c>
    </row>
    <row r="869" spans="2:12" x14ac:dyDescent="0.4">
      <c r="B869" s="5">
        <f t="shared" si="154"/>
        <v>44578</v>
      </c>
      <c r="C869">
        <f t="shared" si="162"/>
        <v>865</v>
      </c>
      <c r="D869">
        <f t="shared" si="155"/>
        <v>13341036.697656171</v>
      </c>
      <c r="E869">
        <f t="shared" si="156"/>
        <v>13985.682989176363</v>
      </c>
      <c r="F869" s="11">
        <f t="shared" si="153"/>
        <v>44559</v>
      </c>
      <c r="G869">
        <f t="shared" si="157"/>
        <v>3377491.8217047378</v>
      </c>
      <c r="H869">
        <f t="shared" si="158"/>
        <v>23636.353487969842</v>
      </c>
      <c r="I869" s="39">
        <f t="shared" si="152"/>
        <v>44501</v>
      </c>
      <c r="J869">
        <f t="shared" si="159"/>
        <v>7503023.7148506846</v>
      </c>
      <c r="K869">
        <f t="shared" si="161"/>
        <v>22802.028019904159</v>
      </c>
      <c r="L869" s="11">
        <f t="shared" si="160"/>
        <v>44557</v>
      </c>
    </row>
    <row r="870" spans="2:12" x14ac:dyDescent="0.4">
      <c r="B870" s="5">
        <f t="shared" si="154"/>
        <v>44579</v>
      </c>
      <c r="C870">
        <f t="shared" si="162"/>
        <v>866</v>
      </c>
      <c r="D870">
        <f t="shared" si="155"/>
        <v>13355022.380645348</v>
      </c>
      <c r="E870">
        <f t="shared" si="156"/>
        <v>13702.899551924318</v>
      </c>
      <c r="F870" s="11">
        <f t="shared" si="153"/>
        <v>44560</v>
      </c>
      <c r="G870">
        <f t="shared" si="157"/>
        <v>3401128.1751927077</v>
      </c>
      <c r="H870">
        <f t="shared" si="158"/>
        <v>23527.110145472921</v>
      </c>
      <c r="I870" s="39">
        <f t="shared" si="152"/>
        <v>44502</v>
      </c>
      <c r="J870">
        <f t="shared" si="159"/>
        <v>7525825.7428705888</v>
      </c>
      <c r="K870">
        <f t="shared" si="161"/>
        <v>22474.14948788844</v>
      </c>
      <c r="L870" s="11">
        <f t="shared" si="160"/>
        <v>44558</v>
      </c>
    </row>
    <row r="871" spans="2:12" x14ac:dyDescent="0.4">
      <c r="B871" s="5">
        <f t="shared" si="154"/>
        <v>44580</v>
      </c>
      <c r="C871">
        <f t="shared" si="162"/>
        <v>867</v>
      </c>
      <c r="D871">
        <f t="shared" si="155"/>
        <v>13368725.280197272</v>
      </c>
      <c r="E871">
        <f t="shared" si="156"/>
        <v>13425.242487605661</v>
      </c>
      <c r="F871" s="11">
        <f t="shared" si="153"/>
        <v>44561</v>
      </c>
      <c r="G871">
        <f t="shared" si="157"/>
        <v>3424655.2853381806</v>
      </c>
      <c r="H871">
        <f t="shared" si="158"/>
        <v>23414.62471042946</v>
      </c>
      <c r="I871" s="39">
        <f t="shared" ref="I871:I934" si="163">I870+1</f>
        <v>44503</v>
      </c>
      <c r="J871">
        <f t="shared" si="159"/>
        <v>7548299.8923584772</v>
      </c>
      <c r="K871">
        <f t="shared" si="161"/>
        <v>22148.671567991376</v>
      </c>
      <c r="L871" s="11">
        <f t="shared" si="160"/>
        <v>44559</v>
      </c>
    </row>
    <row r="872" spans="2:12" x14ac:dyDescent="0.4">
      <c r="B872" s="5">
        <f t="shared" si="154"/>
        <v>44581</v>
      </c>
      <c r="C872">
        <f t="shared" si="162"/>
        <v>868</v>
      </c>
      <c r="D872">
        <f t="shared" si="155"/>
        <v>13382150.522684878</v>
      </c>
      <c r="E872">
        <f t="shared" si="156"/>
        <v>13152.643873127177</v>
      </c>
      <c r="F872" s="11">
        <f t="shared" si="153"/>
        <v>44562</v>
      </c>
      <c r="G872">
        <f t="shared" si="157"/>
        <v>3448069.9100486101</v>
      </c>
      <c r="H872">
        <f t="shared" si="158"/>
        <v>23298.966416862793</v>
      </c>
      <c r="I872" s="39">
        <f t="shared" si="163"/>
        <v>44504</v>
      </c>
      <c r="J872">
        <f t="shared" si="159"/>
        <v>7570448.5639264686</v>
      </c>
      <c r="K872">
        <f t="shared" si="161"/>
        <v>21825.66002638638</v>
      </c>
      <c r="L872" s="11">
        <f t="shared" si="160"/>
        <v>44560</v>
      </c>
    </row>
    <row r="873" spans="2:12" x14ac:dyDescent="0.4">
      <c r="B873" s="5">
        <f t="shared" si="154"/>
        <v>44582</v>
      </c>
      <c r="C873">
        <f t="shared" si="162"/>
        <v>869</v>
      </c>
      <c r="D873">
        <f t="shared" si="155"/>
        <v>13395303.166558005</v>
      </c>
      <c r="E873">
        <f t="shared" si="156"/>
        <v>12885.035576241091</v>
      </c>
      <c r="F873" s="11">
        <f t="shared" si="153"/>
        <v>44563</v>
      </c>
      <c r="G873">
        <f t="shared" si="157"/>
        <v>3471368.8764654729</v>
      </c>
      <c r="H873">
        <f t="shared" si="158"/>
        <v>23180.20591343753</v>
      </c>
      <c r="I873" s="39">
        <f t="shared" si="163"/>
        <v>44505</v>
      </c>
      <c r="J873">
        <f t="shared" si="159"/>
        <v>7592274.223952855</v>
      </c>
      <c r="K873">
        <f t="shared" si="161"/>
        <v>21505.177209967747</v>
      </c>
      <c r="L873" s="11">
        <f t="shared" si="160"/>
        <v>44561</v>
      </c>
    </row>
    <row r="874" spans="2:12" x14ac:dyDescent="0.4">
      <c r="B874" s="5">
        <f t="shared" si="154"/>
        <v>44583</v>
      </c>
      <c r="C874">
        <f t="shared" si="162"/>
        <v>870</v>
      </c>
      <c r="D874">
        <f t="shared" si="155"/>
        <v>13408188.202134246</v>
      </c>
      <c r="E874">
        <f t="shared" si="156"/>
        <v>12622.349317779765</v>
      </c>
      <c r="F874" s="11">
        <f t="shared" si="153"/>
        <v>44564</v>
      </c>
      <c r="G874">
        <f t="shared" si="157"/>
        <v>3494549.0823789104</v>
      </c>
      <c r="H874">
        <f t="shared" si="158"/>
        <v>23058.415175888222</v>
      </c>
      <c r="I874" s="39">
        <f t="shared" si="163"/>
        <v>44506</v>
      </c>
      <c r="J874">
        <f t="shared" si="159"/>
        <v>7613779.4011628227</v>
      </c>
      <c r="K874">
        <f t="shared" si="161"/>
        <v>21187.282101863995</v>
      </c>
      <c r="L874" s="11">
        <f t="shared" si="160"/>
        <v>44562</v>
      </c>
    </row>
    <row r="875" spans="2:12" x14ac:dyDescent="0.4">
      <c r="B875" s="5">
        <f t="shared" si="154"/>
        <v>44584</v>
      </c>
      <c r="C875">
        <f t="shared" si="162"/>
        <v>871</v>
      </c>
      <c r="D875">
        <f t="shared" si="155"/>
        <v>13420810.551452026</v>
      </c>
      <c r="E875">
        <f t="shared" si="156"/>
        <v>12364.516730967909</v>
      </c>
      <c r="F875" s="11">
        <f t="shared" si="153"/>
        <v>44565</v>
      </c>
      <c r="G875">
        <f t="shared" si="157"/>
        <v>3517607.4975547986</v>
      </c>
      <c r="H875">
        <f t="shared" si="158"/>
        <v>22933.667418840341</v>
      </c>
      <c r="I875" s="39">
        <f t="shared" si="163"/>
        <v>44507</v>
      </c>
      <c r="J875">
        <f t="shared" si="159"/>
        <v>7634966.6832646867</v>
      </c>
      <c r="K875">
        <f t="shared" si="161"/>
        <v>20872.030379110016</v>
      </c>
      <c r="L875" s="11">
        <f t="shared" si="160"/>
        <v>44563</v>
      </c>
    </row>
    <row r="876" spans="2:12" x14ac:dyDescent="0.4">
      <c r="B876" s="5">
        <f t="shared" si="154"/>
        <v>44585</v>
      </c>
      <c r="C876">
        <f t="shared" si="162"/>
        <v>872</v>
      </c>
      <c r="D876">
        <f t="shared" si="155"/>
        <v>13433175.068182994</v>
      </c>
      <c r="E876">
        <f t="shared" si="156"/>
        <v>12111.469417959452</v>
      </c>
      <c r="F876" s="11">
        <f t="shared" si="153"/>
        <v>44566</v>
      </c>
      <c r="G876">
        <f t="shared" si="157"/>
        <v>3540541.164973639</v>
      </c>
      <c r="H876">
        <f t="shared" si="158"/>
        <v>22806.037007190753</v>
      </c>
      <c r="I876" s="39">
        <f t="shared" si="163"/>
        <v>44508</v>
      </c>
      <c r="J876">
        <f t="shared" si="159"/>
        <v>7655838.7136437967</v>
      </c>
      <c r="K876">
        <f t="shared" si="161"/>
        <v>20559.474472451955</v>
      </c>
      <c r="L876" s="11">
        <f t="shared" si="160"/>
        <v>44564</v>
      </c>
    </row>
    <row r="877" spans="2:12" x14ac:dyDescent="0.4">
      <c r="B877" s="5">
        <f t="shared" si="154"/>
        <v>44586</v>
      </c>
      <c r="C877">
        <f t="shared" si="162"/>
        <v>873</v>
      </c>
      <c r="D877">
        <f t="shared" si="155"/>
        <v>13445286.537600953</v>
      </c>
      <c r="E877">
        <f t="shared" si="156"/>
        <v>11863.139003572986</v>
      </c>
      <c r="F877" s="11">
        <f t="shared" si="153"/>
        <v>44567</v>
      </c>
      <c r="G877">
        <f t="shared" si="157"/>
        <v>3563347.2019808297</v>
      </c>
      <c r="H877">
        <f t="shared" si="158"/>
        <v>22675.599367172457</v>
      </c>
      <c r="I877" s="39">
        <f t="shared" si="163"/>
        <v>44509</v>
      </c>
      <c r="J877">
        <f t="shared" si="159"/>
        <v>7676398.1881162487</v>
      </c>
      <c r="K877">
        <f t="shared" si="161"/>
        <v>20249.663628068753</v>
      </c>
      <c r="L877" s="11">
        <f t="shared" si="160"/>
        <v>44565</v>
      </c>
    </row>
    <row r="878" spans="2:12" x14ac:dyDescent="0.4">
      <c r="B878" s="5">
        <f t="shared" si="154"/>
        <v>44587</v>
      </c>
      <c r="C878">
        <f t="shared" si="162"/>
        <v>874</v>
      </c>
      <c r="D878">
        <f t="shared" si="155"/>
        <v>13457149.676604526</v>
      </c>
      <c r="E878">
        <f t="shared" si="156"/>
        <v>11619.457186397165</v>
      </c>
      <c r="F878" s="11">
        <f t="shared" si="153"/>
        <v>44568</v>
      </c>
      <c r="G878">
        <f t="shared" si="157"/>
        <v>3586022.8013480022</v>
      </c>
      <c r="H878">
        <f t="shared" si="158"/>
        <v>22542.430897403974</v>
      </c>
      <c r="I878" s="39">
        <f t="shared" si="163"/>
        <v>44510</v>
      </c>
      <c r="J878">
        <f t="shared" si="159"/>
        <v>7696647.8517443174</v>
      </c>
      <c r="K878">
        <f t="shared" si="161"/>
        <v>19942.6439708611</v>
      </c>
      <c r="L878" s="11">
        <f t="shared" si="160"/>
        <v>44566</v>
      </c>
    </row>
    <row r="879" spans="2:12" x14ac:dyDescent="0.4">
      <c r="B879" s="5">
        <f t="shared" si="154"/>
        <v>44588</v>
      </c>
      <c r="C879">
        <f t="shared" si="162"/>
        <v>875</v>
      </c>
      <c r="D879">
        <f t="shared" si="155"/>
        <v>13468769.133790923</v>
      </c>
      <c r="E879">
        <f t="shared" si="156"/>
        <v>11380.355787288398</v>
      </c>
      <c r="F879" s="11">
        <f t="shared" si="153"/>
        <v>44569</v>
      </c>
      <c r="G879">
        <f t="shared" si="157"/>
        <v>3608565.2322454061</v>
      </c>
      <c r="H879">
        <f t="shared" si="158"/>
        <v>22406.608879883774</v>
      </c>
      <c r="I879" s="39">
        <f t="shared" si="163"/>
        <v>44511</v>
      </c>
      <c r="J879">
        <f t="shared" si="159"/>
        <v>7716590.4957151785</v>
      </c>
      <c r="K879">
        <f t="shared" si="161"/>
        <v>19638.458569406532</v>
      </c>
      <c r="L879" s="11">
        <f t="shared" si="160"/>
        <v>44567</v>
      </c>
    </row>
    <row r="880" spans="2:12" x14ac:dyDescent="0.4">
      <c r="B880" s="5">
        <f t="shared" si="154"/>
        <v>44589</v>
      </c>
      <c r="C880">
        <f t="shared" si="162"/>
        <v>876</v>
      </c>
      <c r="D880">
        <f t="shared" si="155"/>
        <v>13480149.489578212</v>
      </c>
      <c r="E880">
        <f t="shared" si="156"/>
        <v>11145.76679539308</v>
      </c>
      <c r="F880" s="11">
        <f t="shared" si="153"/>
        <v>44570</v>
      </c>
      <c r="G880">
        <f t="shared" si="157"/>
        <v>3630971.8411252899</v>
      </c>
      <c r="H880">
        <f t="shared" si="158"/>
        <v>22268.211391305085</v>
      </c>
      <c r="I880" s="39">
        <f t="shared" si="163"/>
        <v>44512</v>
      </c>
      <c r="J880">
        <f t="shared" si="159"/>
        <v>7736228.9542845851</v>
      </c>
      <c r="K880">
        <f t="shared" si="161"/>
        <v>19337.147502080537</v>
      </c>
      <c r="L880" s="11">
        <f t="shared" si="160"/>
        <v>44568</v>
      </c>
    </row>
    <row r="881" spans="1:12" x14ac:dyDescent="0.4">
      <c r="B881" s="5">
        <f t="shared" si="154"/>
        <v>44590</v>
      </c>
      <c r="C881">
        <f t="shared" si="162"/>
        <v>877</v>
      </c>
      <c r="D881">
        <f t="shared" si="155"/>
        <v>13491295.256373605</v>
      </c>
      <c r="E881">
        <f t="shared" si="156"/>
        <v>10915.622411673889</v>
      </c>
      <c r="F881" s="11">
        <f t="shared" si="153"/>
        <v>44571</v>
      </c>
      <c r="G881">
        <f t="shared" si="157"/>
        <v>3653240.052516595</v>
      </c>
      <c r="H881">
        <f t="shared" si="158"/>
        <v>22127.31721470505</v>
      </c>
      <c r="I881" s="39">
        <f t="shared" si="163"/>
        <v>44513</v>
      </c>
      <c r="J881">
        <f t="shared" si="159"/>
        <v>7755566.1017866656</v>
      </c>
      <c r="K881">
        <f t="shared" si="161"/>
        <v>19038.747924466617</v>
      </c>
      <c r="L881" s="11">
        <f t="shared" si="160"/>
        <v>44569</v>
      </c>
    </row>
    <row r="882" spans="1:12" x14ac:dyDescent="0.4">
      <c r="B882" s="5">
        <f t="shared" si="154"/>
        <v>44591</v>
      </c>
      <c r="C882">
        <f t="shared" si="162"/>
        <v>878</v>
      </c>
      <c r="D882">
        <f t="shared" si="155"/>
        <v>13502210.878785279</v>
      </c>
      <c r="E882">
        <f t="shared" si="156"/>
        <v>10689.855090133846</v>
      </c>
      <c r="F882" s="11">
        <f t="shared" si="153"/>
        <v>44572</v>
      </c>
      <c r="G882">
        <f t="shared" si="157"/>
        <v>3675367.3697313</v>
      </c>
      <c r="H882">
        <f t="shared" si="158"/>
        <v>21984.005751665216</v>
      </c>
      <c r="I882" s="39">
        <f t="shared" si="163"/>
        <v>44514</v>
      </c>
      <c r="J882">
        <f t="shared" si="159"/>
        <v>7774604.8497111322</v>
      </c>
      <c r="K882">
        <f t="shared" si="161"/>
        <v>18743.294137634337</v>
      </c>
      <c r="L882" s="11">
        <f t="shared" si="160"/>
        <v>44570</v>
      </c>
    </row>
    <row r="883" spans="1:12" x14ac:dyDescent="0.4">
      <c r="B883" s="5">
        <f t="shared" si="154"/>
        <v>44592</v>
      </c>
      <c r="C883">
        <f t="shared" si="162"/>
        <v>879</v>
      </c>
      <c r="D883">
        <f t="shared" si="155"/>
        <v>13512900.733875412</v>
      </c>
      <c r="E883">
        <f t="shared" si="156"/>
        <v>10468.397576743737</v>
      </c>
      <c r="F883" s="11">
        <f t="shared" si="153"/>
        <v>44573</v>
      </c>
      <c r="G883">
        <f t="shared" si="157"/>
        <v>3697351.3754829653</v>
      </c>
      <c r="H883">
        <f t="shared" si="158"/>
        <v>21838.356935206801</v>
      </c>
      <c r="I883" s="39">
        <f t="shared" si="163"/>
        <v>44515</v>
      </c>
      <c r="J883">
        <f t="shared" si="159"/>
        <v>7793348.1438487666</v>
      </c>
      <c r="K883">
        <f t="shared" si="161"/>
        <v>18450.817657358944</v>
      </c>
      <c r="L883" s="11">
        <f t="shared" si="160"/>
        <v>44571</v>
      </c>
    </row>
    <row r="884" spans="1:12" x14ac:dyDescent="0.4">
      <c r="B884" s="5">
        <f t="shared" si="154"/>
        <v>44593</v>
      </c>
      <c r="C884">
        <f t="shared" si="162"/>
        <v>880</v>
      </c>
      <c r="D884">
        <f t="shared" si="155"/>
        <v>13523369.131452156</v>
      </c>
      <c r="E884">
        <f t="shared" si="156"/>
        <v>10251.182946123183</v>
      </c>
      <c r="F884" s="11">
        <f t="shared" ref="F884:F947" si="164">F883+1</f>
        <v>44574</v>
      </c>
      <c r="G884">
        <f t="shared" si="157"/>
        <v>3719189.7324181721</v>
      </c>
      <c r="H884">
        <f t="shared" si="158"/>
        <v>21690.451143512037</v>
      </c>
      <c r="I884" s="39">
        <f t="shared" si="163"/>
        <v>44516</v>
      </c>
      <c r="J884">
        <f t="shared" si="159"/>
        <v>7811798.9615061255</v>
      </c>
      <c r="K884">
        <f t="shared" si="161"/>
        <v>18161.347283917479</v>
      </c>
      <c r="L884" s="11">
        <f t="shared" si="160"/>
        <v>44572</v>
      </c>
    </row>
    <row r="885" spans="1:12" x14ac:dyDescent="0.4">
      <c r="B885" s="5">
        <f t="shared" si="154"/>
        <v>44594</v>
      </c>
      <c r="C885">
        <f t="shared" si="162"/>
        <v>881</v>
      </c>
      <c r="D885">
        <f t="shared" si="155"/>
        <v>13533620.314398279</v>
      </c>
      <c r="E885">
        <f t="shared" si="156"/>
        <v>10038.144636152312</v>
      </c>
      <c r="F885" s="11">
        <f t="shared" si="164"/>
        <v>44575</v>
      </c>
      <c r="G885">
        <f t="shared" si="157"/>
        <v>3740880.1835616841</v>
      </c>
      <c r="H885">
        <f t="shared" si="158"/>
        <v>21540.369114603847</v>
      </c>
      <c r="I885" s="39">
        <f t="shared" si="163"/>
        <v>44517</v>
      </c>
      <c r="J885">
        <f t="shared" si="159"/>
        <v>7829960.308790043</v>
      </c>
      <c r="K885">
        <f t="shared" si="161"/>
        <v>17874.909172453918</v>
      </c>
      <c r="L885" s="11">
        <f t="shared" si="160"/>
        <v>44573</v>
      </c>
    </row>
    <row r="886" spans="1:12" x14ac:dyDescent="0.4">
      <c r="B886" s="5">
        <f t="shared" si="154"/>
        <v>44595</v>
      </c>
      <c r="C886">
        <f t="shared" si="162"/>
        <v>882</v>
      </c>
      <c r="D886">
        <f t="shared" si="155"/>
        <v>13543658.459034432</v>
      </c>
      <c r="E886">
        <f t="shared" si="156"/>
        <v>9829.2164804749191</v>
      </c>
      <c r="F886" s="11">
        <f t="shared" si="164"/>
        <v>44576</v>
      </c>
      <c r="G886">
        <f t="shared" si="157"/>
        <v>3762420.5526762879</v>
      </c>
      <c r="H886">
        <f t="shared" si="158"/>
        <v>21388.191862192471</v>
      </c>
      <c r="I886" s="39">
        <f t="shared" si="163"/>
        <v>44518</v>
      </c>
      <c r="J886">
        <f t="shared" si="159"/>
        <v>7847835.2179624969</v>
      </c>
      <c r="K886">
        <f t="shared" si="161"/>
        <v>17591.526903759688</v>
      </c>
      <c r="L886" s="11">
        <f t="shared" si="160"/>
        <v>44574</v>
      </c>
    </row>
    <row r="887" spans="1:12" x14ac:dyDescent="0.4">
      <c r="B887" s="5">
        <f t="shared" si="154"/>
        <v>44596</v>
      </c>
      <c r="C887">
        <f t="shared" si="162"/>
        <v>883</v>
      </c>
      <c r="D887">
        <f t="shared" si="155"/>
        <v>13553487.675514907</v>
      </c>
      <c r="E887">
        <f t="shared" si="156"/>
        <v>9624.3327390234917</v>
      </c>
      <c r="F887" s="11">
        <f t="shared" si="164"/>
        <v>44577</v>
      </c>
      <c r="G887">
        <f t="shared" si="157"/>
        <v>3783808.7445384804</v>
      </c>
      <c r="H887">
        <f t="shared" si="158"/>
        <v>21234.000592674594</v>
      </c>
      <c r="I887" s="39">
        <f t="shared" si="163"/>
        <v>44519</v>
      </c>
      <c r="J887">
        <f t="shared" si="159"/>
        <v>7865426.7448662566</v>
      </c>
      <c r="K887">
        <f t="shared" si="161"/>
        <v>17311.221555234864</v>
      </c>
      <c r="L887" s="11">
        <f t="shared" si="160"/>
        <v>44575</v>
      </c>
    </row>
    <row r="888" spans="1:12" x14ac:dyDescent="0.4">
      <c r="B888" s="5">
        <f t="shared" ref="B888:B951" si="165">B887+1</f>
        <v>44597</v>
      </c>
      <c r="C888">
        <f t="shared" si="162"/>
        <v>884</v>
      </c>
      <c r="D888">
        <f t="shared" si="155"/>
        <v>13563112.00825393</v>
      </c>
      <c r="E888">
        <f t="shared" si="156"/>
        <v>9423.4281266462058</v>
      </c>
      <c r="F888" s="11">
        <f t="shared" si="164"/>
        <v>44578</v>
      </c>
      <c r="G888">
        <f t="shared" si="157"/>
        <v>3805042.745131155</v>
      </c>
      <c r="H888">
        <f t="shared" si="158"/>
        <v>21077.876623556018</v>
      </c>
      <c r="I888" s="39">
        <f t="shared" si="163"/>
        <v>44520</v>
      </c>
      <c r="J888">
        <f t="shared" si="159"/>
        <v>7882737.9664214915</v>
      </c>
      <c r="K888">
        <f t="shared" si="161"/>
        <v>17034.011772050522</v>
      </c>
      <c r="L888" s="11">
        <f t="shared" si="160"/>
        <v>44576</v>
      </c>
    </row>
    <row r="889" spans="1:12" x14ac:dyDescent="0.4">
      <c r="A889" s="5"/>
      <c r="B889" s="5">
        <f t="shared" si="165"/>
        <v>44598</v>
      </c>
      <c r="C889">
        <f t="shared" si="162"/>
        <v>885</v>
      </c>
      <c r="D889">
        <f t="shared" si="155"/>
        <v>13572535.436380576</v>
      </c>
      <c r="E889">
        <f t="shared" si="156"/>
        <v>9226.4378398712724</v>
      </c>
      <c r="F889" s="11">
        <f t="shared" si="164"/>
        <v>44579</v>
      </c>
      <c r="G889">
        <f t="shared" si="157"/>
        <v>3826120.621754711</v>
      </c>
      <c r="H889">
        <f t="shared" si="158"/>
        <v>20919.901303327177</v>
      </c>
      <c r="I889" s="39">
        <f t="shared" si="163"/>
        <v>44521</v>
      </c>
      <c r="J889">
        <f t="shared" si="159"/>
        <v>7899771.978193542</v>
      </c>
      <c r="K889">
        <f t="shared" si="161"/>
        <v>16759.913838253357</v>
      </c>
      <c r="L889" s="11">
        <f t="shared" si="160"/>
        <v>44577</v>
      </c>
    </row>
    <row r="890" spans="1:12" x14ac:dyDescent="0.4">
      <c r="B890" s="5">
        <f t="shared" si="165"/>
        <v>44599</v>
      </c>
      <c r="C890">
        <f t="shared" si="162"/>
        <v>886</v>
      </c>
      <c r="D890">
        <f t="shared" si="155"/>
        <v>13581761.874220448</v>
      </c>
      <c r="E890">
        <f t="shared" si="156"/>
        <v>9033.2975818514824</v>
      </c>
      <c r="F890" s="11">
        <f t="shared" si="164"/>
        <v>44580</v>
      </c>
      <c r="G890" s="4">
        <f t="shared" si="157"/>
        <v>3847040.5230580382</v>
      </c>
      <c r="H890" s="4">
        <f t="shared" si="158"/>
        <v>20760.155932918657</v>
      </c>
      <c r="I890" s="43">
        <f t="shared" si="163"/>
        <v>44522</v>
      </c>
      <c r="J890" s="2">
        <f t="shared" si="159"/>
        <v>7916531.8920317953</v>
      </c>
      <c r="K890" s="29">
        <f t="shared" si="161"/>
        <v>16488.941747815348</v>
      </c>
      <c r="L890" s="11">
        <f t="shared" si="160"/>
        <v>44578</v>
      </c>
    </row>
    <row r="891" spans="1:12" x14ac:dyDescent="0.4">
      <c r="A891" s="11"/>
      <c r="B891" s="5">
        <f t="shared" si="165"/>
        <v>44600</v>
      </c>
      <c r="C891">
        <f t="shared" si="162"/>
        <v>887</v>
      </c>
      <c r="D891">
        <f t="shared" si="155"/>
        <v>13590795.171802299</v>
      </c>
      <c r="E891">
        <f t="shared" si="156"/>
        <v>8843.9435857012868</v>
      </c>
      <c r="F891" s="11">
        <f t="shared" si="164"/>
        <v>44581</v>
      </c>
      <c r="G891">
        <f t="shared" si="157"/>
        <v>3867800.6789909569</v>
      </c>
      <c r="H891">
        <f t="shared" si="158"/>
        <v>20598.721688861493</v>
      </c>
      <c r="I891" s="39">
        <f t="shared" si="163"/>
        <v>44523</v>
      </c>
      <c r="J891">
        <f t="shared" si="159"/>
        <v>7933020.8337796107</v>
      </c>
      <c r="K891">
        <f t="shared" si="161"/>
        <v>16221.107275409624</v>
      </c>
      <c r="L891" s="11">
        <f t="shared" si="160"/>
        <v>44579</v>
      </c>
    </row>
    <row r="892" spans="1:12" x14ac:dyDescent="0.4">
      <c r="B892" s="5">
        <f t="shared" si="165"/>
        <v>44601</v>
      </c>
      <c r="C892">
        <f t="shared" si="162"/>
        <v>888</v>
      </c>
      <c r="D892">
        <f t="shared" si="155"/>
        <v>13599639.115388</v>
      </c>
      <c r="E892">
        <f t="shared" si="156"/>
        <v>8658.3126360587776</v>
      </c>
      <c r="F892" s="11">
        <f t="shared" si="164"/>
        <v>44582</v>
      </c>
      <c r="G892">
        <f t="shared" si="157"/>
        <v>3888399.4006798184</v>
      </c>
      <c r="H892">
        <f t="shared" si="158"/>
        <v>20435.679548205808</v>
      </c>
      <c r="I892" s="39">
        <f t="shared" si="163"/>
        <v>44524</v>
      </c>
      <c r="J892">
        <f t="shared" si="159"/>
        <v>7949241.9410550203</v>
      </c>
      <c r="K892" s="29">
        <f t="shared" si="161"/>
        <v>15956.420046918094</v>
      </c>
      <c r="L892" s="11">
        <f t="shared" si="160"/>
        <v>44580</v>
      </c>
    </row>
    <row r="893" spans="1:12" x14ac:dyDescent="0.4">
      <c r="B893" s="5">
        <f t="shared" si="165"/>
        <v>44602</v>
      </c>
      <c r="C893">
        <f t="shared" si="162"/>
        <v>889</v>
      </c>
      <c r="D893">
        <f t="shared" si="155"/>
        <v>13608297.428024059</v>
      </c>
      <c r="E893">
        <f t="shared" si="156"/>
        <v>8476.342089176178</v>
      </c>
      <c r="F893" s="11">
        <f t="shared" si="164"/>
        <v>44583</v>
      </c>
      <c r="G893">
        <f t="shared" si="157"/>
        <v>3908835.0802280242</v>
      </c>
      <c r="H893">
        <f t="shared" si="158"/>
        <v>20271.110215367284</v>
      </c>
      <c r="I893" s="39">
        <f t="shared" si="163"/>
        <v>44525</v>
      </c>
      <c r="J893">
        <f t="shared" si="159"/>
        <v>7965198.3611019384</v>
      </c>
      <c r="K893">
        <f t="shared" si="161"/>
        <v>15694.887609490193</v>
      </c>
      <c r="L893" s="11">
        <f t="shared" si="160"/>
        <v>44581</v>
      </c>
    </row>
    <row r="894" spans="1:12" x14ac:dyDescent="0.4">
      <c r="B894" s="5">
        <f t="shared" si="165"/>
        <v>44603</v>
      </c>
      <c r="C894">
        <f t="shared" si="162"/>
        <v>890</v>
      </c>
      <c r="D894">
        <f t="shared" si="155"/>
        <v>13616773.770113235</v>
      </c>
      <c r="E894">
        <f t="shared" si="156"/>
        <v>8297.9698913805187</v>
      </c>
      <c r="F894" s="11">
        <f t="shared" si="164"/>
        <v>44584</v>
      </c>
      <c r="G894">
        <f t="shared" si="157"/>
        <v>3929106.1904433914</v>
      </c>
      <c r="H894">
        <f t="shared" si="158"/>
        <v>20105.094050863292</v>
      </c>
      <c r="I894" s="39">
        <f t="shared" si="163"/>
        <v>44526</v>
      </c>
      <c r="J894">
        <f t="shared" si="159"/>
        <v>7980893.2487114286</v>
      </c>
      <c r="K894">
        <f t="shared" si="161"/>
        <v>15436.515501095913</v>
      </c>
      <c r="L894" s="11">
        <f t="shared" si="160"/>
        <v>44582</v>
      </c>
    </row>
    <row r="895" spans="1:12" x14ac:dyDescent="0.4">
      <c r="B895" s="5">
        <f t="shared" si="165"/>
        <v>44604</v>
      </c>
      <c r="C895">
        <f t="shared" si="162"/>
        <v>891</v>
      </c>
      <c r="D895">
        <f t="shared" si="155"/>
        <v>13625071.740004616</v>
      </c>
      <c r="E895">
        <f t="shared" si="156"/>
        <v>8123.1345961950719</v>
      </c>
      <c r="F895" s="11">
        <f t="shared" si="164"/>
        <v>44585</v>
      </c>
      <c r="G895">
        <f t="shared" si="157"/>
        <v>3949211.2844942547</v>
      </c>
      <c r="H895">
        <f t="shared" si="158"/>
        <v>19937.711002144497</v>
      </c>
      <c r="I895" s="39">
        <f t="shared" si="163"/>
        <v>44527</v>
      </c>
      <c r="J895">
        <f t="shared" si="159"/>
        <v>7996329.7642125245</v>
      </c>
      <c r="K895">
        <f t="shared" si="161"/>
        <v>15181.307319524698</v>
      </c>
      <c r="L895" s="11">
        <f t="shared" si="160"/>
        <v>44583</v>
      </c>
    </row>
    <row r="896" spans="1:12" x14ac:dyDescent="0.4">
      <c r="B896" s="5">
        <f t="shared" si="165"/>
        <v>44605</v>
      </c>
      <c r="C896">
        <f t="shared" si="162"/>
        <v>892</v>
      </c>
      <c r="D896">
        <f t="shared" si="155"/>
        <v>13633194.874600811</v>
      </c>
      <c r="E896">
        <f t="shared" si="156"/>
        <v>7951.7753799613565</v>
      </c>
      <c r="F896" s="11">
        <f t="shared" si="164"/>
        <v>44586</v>
      </c>
      <c r="G896">
        <f t="shared" si="157"/>
        <v>3969148.9954963992</v>
      </c>
      <c r="H896">
        <f t="shared" si="158"/>
        <v>19769.040536492597</v>
      </c>
      <c r="I896" s="39">
        <f t="shared" si="163"/>
        <v>44528</v>
      </c>
      <c r="J896">
        <f t="shared" si="159"/>
        <v>8011511.0715320492</v>
      </c>
      <c r="K896">
        <f t="shared" si="161"/>
        <v>14929.264790654182</v>
      </c>
      <c r="L896" s="11">
        <f t="shared" si="160"/>
        <v>44584</v>
      </c>
    </row>
    <row r="897" spans="2:12" x14ac:dyDescent="0.4">
      <c r="B897" s="5">
        <f t="shared" si="165"/>
        <v>44606</v>
      </c>
      <c r="C897">
        <f t="shared" si="162"/>
        <v>893</v>
      </c>
      <c r="D897">
        <f t="shared" si="155"/>
        <v>13641146.649980772</v>
      </c>
      <c r="E897">
        <f t="shared" si="156"/>
        <v>7783.8320561740547</v>
      </c>
      <c r="F897" s="11">
        <f t="shared" si="164"/>
        <v>44587</v>
      </c>
      <c r="G897">
        <f t="shared" si="157"/>
        <v>3988918.0360328918</v>
      </c>
      <c r="H897">
        <f t="shared" si="158"/>
        <v>19599.161576116458</v>
      </c>
      <c r="I897" s="39">
        <f t="shared" si="163"/>
        <v>44529</v>
      </c>
      <c r="J897">
        <f t="shared" si="159"/>
        <v>8026440.3363227034</v>
      </c>
      <c r="K897">
        <f t="shared" si="161"/>
        <v>14680.387836051174</v>
      </c>
      <c r="L897" s="11">
        <f t="shared" si="160"/>
        <v>44585</v>
      </c>
    </row>
    <row r="898" spans="2:12" x14ac:dyDescent="0.4">
      <c r="B898" s="5">
        <f t="shared" si="165"/>
        <v>44607</v>
      </c>
      <c r="C898">
        <f t="shared" si="162"/>
        <v>894</v>
      </c>
      <c r="D898">
        <f t="shared" si="155"/>
        <v>13648930.482036946</v>
      </c>
      <c r="E898">
        <f t="shared" si="156"/>
        <v>7619.2450885046273</v>
      </c>
      <c r="F898" s="11">
        <f t="shared" si="164"/>
        <v>44588</v>
      </c>
      <c r="G898">
        <f t="shared" si="157"/>
        <v>4008517.1976090083</v>
      </c>
      <c r="H898">
        <f t="shared" si="158"/>
        <v>19428.152435455937</v>
      </c>
      <c r="I898" s="39">
        <f t="shared" si="163"/>
        <v>44530</v>
      </c>
      <c r="J898">
        <f t="shared" si="159"/>
        <v>8041120.7241587546</v>
      </c>
      <c r="K898">
        <f t="shared" si="161"/>
        <v>14434.674639688805</v>
      </c>
      <c r="L898" s="11">
        <f t="shared" si="160"/>
        <v>44586</v>
      </c>
    </row>
    <row r="899" spans="2:12" x14ac:dyDescent="0.4">
      <c r="B899" s="5">
        <f t="shared" si="165"/>
        <v>44608</v>
      </c>
      <c r="C899">
        <f t="shared" si="162"/>
        <v>895</v>
      </c>
      <c r="D899">
        <f t="shared" si="155"/>
        <v>13656549.727125451</v>
      </c>
      <c r="E899">
        <f t="shared" si="156"/>
        <v>7457.9556026123464</v>
      </c>
      <c r="F899" s="11">
        <f t="shared" si="164"/>
        <v>44589</v>
      </c>
      <c r="G899">
        <f t="shared" si="157"/>
        <v>4027945.3500444642</v>
      </c>
      <c r="H899">
        <f t="shared" si="158"/>
        <v>19256.090760759078</v>
      </c>
      <c r="I899" s="39">
        <f t="shared" si="163"/>
        <v>44531</v>
      </c>
      <c r="J899">
        <f t="shared" si="159"/>
        <v>8055555.3987984434</v>
      </c>
      <c r="K899">
        <f t="shared" si="161"/>
        <v>14192.121713860892</v>
      </c>
      <c r="L899" s="11">
        <f t="shared" si="160"/>
        <v>44587</v>
      </c>
    </row>
    <row r="900" spans="2:12" x14ac:dyDescent="0.4">
      <c r="B900" s="5">
        <f t="shared" si="165"/>
        <v>44609</v>
      </c>
      <c r="C900">
        <f t="shared" si="162"/>
        <v>896</v>
      </c>
      <c r="D900">
        <f t="shared" ref="D900:D963" si="166">$D$1/(($D$1-1)*EXP(-$E$1*$C900)+1)</f>
        <v>13664007.682728063</v>
      </c>
      <c r="E900">
        <f t="shared" ref="E900" si="167">D901-D900</f>
        <v>7299.9053967762738</v>
      </c>
      <c r="F900" s="11">
        <f t="shared" si="164"/>
        <v>44590</v>
      </c>
      <c r="G900">
        <f t="shared" si="157"/>
        <v>4047201.4408052233</v>
      </c>
      <c r="H900">
        <f t="shared" si="158"/>
        <v>19083.053471979685</v>
      </c>
      <c r="I900" s="39">
        <f t="shared" si="163"/>
        <v>44532</v>
      </c>
      <c r="J900">
        <f t="shared" si="159"/>
        <v>8069747.5205123043</v>
      </c>
      <c r="K900">
        <f t="shared" si="161"/>
        <v>13952.723964115605</v>
      </c>
      <c r="L900" s="11">
        <f t="shared" si="160"/>
        <v>44588</v>
      </c>
    </row>
    <row r="901" spans="2:12" x14ac:dyDescent="0.4">
      <c r="B901" s="5">
        <f t="shared" si="165"/>
        <v>44610</v>
      </c>
      <c r="C901">
        <f t="shared" si="162"/>
        <v>897</v>
      </c>
      <c r="D901">
        <f t="shared" si="166"/>
        <v>13671307.58812484</v>
      </c>
      <c r="E901">
        <f t="shared" ref="E901:E964" si="168">D902-D901</f>
        <v>7145.036951398477</v>
      </c>
      <c r="F901" s="11">
        <f t="shared" si="164"/>
        <v>44591</v>
      </c>
      <c r="G901">
        <f t="shared" ref="G901:G964" si="169">$G$1/(($G$1-1)*EXP(-$H$1*$C901)+1)</f>
        <v>4066284.494277203</v>
      </c>
      <c r="H901">
        <f t="shared" ref="H901:H964" si="170">G902-G901</f>
        <v>18909.116707056761</v>
      </c>
      <c r="I901" s="39">
        <f t="shared" si="163"/>
        <v>44533</v>
      </c>
      <c r="J901">
        <f t="shared" ref="J901:J964" si="171">$J$1/(($J$1-1)*EXP(-$K$1*$C901)+1)</f>
        <v>8083700.2444764199</v>
      </c>
      <c r="K901">
        <f t="shared" si="161"/>
        <v>13716.474753250368</v>
      </c>
      <c r="L901" s="11">
        <f t="shared" si="160"/>
        <v>44589</v>
      </c>
    </row>
    <row r="902" spans="2:12" x14ac:dyDescent="0.4">
      <c r="B902" s="5">
        <f t="shared" si="165"/>
        <v>44611</v>
      </c>
      <c r="C902">
        <f t="shared" si="162"/>
        <v>898</v>
      </c>
      <c r="D902">
        <f t="shared" si="166"/>
        <v>13678452.625076238</v>
      </c>
      <c r="E902">
        <f t="shared" si="168"/>
        <v>6993.2934374343604</v>
      </c>
      <c r="F902" s="11">
        <f t="shared" si="164"/>
        <v>44592</v>
      </c>
      <c r="G902">
        <f t="shared" si="169"/>
        <v>4085193.6109842598</v>
      </c>
      <c r="H902">
        <f t="shared" si="170"/>
        <v>18734.355768525042</v>
      </c>
      <c r="I902" s="39">
        <f t="shared" si="163"/>
        <v>44534</v>
      </c>
      <c r="J902">
        <f t="shared" si="171"/>
        <v>8097416.7192296702</v>
      </c>
      <c r="K902">
        <f t="shared" si="161"/>
        <v>13483.365964229219</v>
      </c>
      <c r="L902" s="11">
        <f t="shared" si="160"/>
        <v>44590</v>
      </c>
    </row>
    <row r="903" spans="2:12" x14ac:dyDescent="0.4">
      <c r="B903" s="5">
        <f t="shared" si="165"/>
        <v>44612</v>
      </c>
      <c r="C903">
        <f t="shared" si="162"/>
        <v>899</v>
      </c>
      <c r="D903">
        <f t="shared" si="166"/>
        <v>13685445.918513672</v>
      </c>
      <c r="E903">
        <f t="shared" si="168"/>
        <v>6844.6187238097191</v>
      </c>
      <c r="F903" s="11">
        <f t="shared" si="164"/>
        <v>44593</v>
      </c>
      <c r="G903">
        <f t="shared" si="169"/>
        <v>4103927.9667527848</v>
      </c>
      <c r="H903">
        <f t="shared" si="170"/>
        <v>18558.84507257957</v>
      </c>
      <c r="I903" s="39">
        <f t="shared" si="163"/>
        <v>44535</v>
      </c>
      <c r="J903">
        <f t="shared" si="171"/>
        <v>8110900.0851938995</v>
      </c>
      <c r="K903">
        <f t="shared" si="161"/>
        <v>13253.388062099926</v>
      </c>
      <c r="L903" s="11">
        <f t="shared" si="160"/>
        <v>44591</v>
      </c>
    </row>
    <row r="904" spans="2:12" x14ac:dyDescent="0.4">
      <c r="B904" s="5">
        <f t="shared" si="165"/>
        <v>44613</v>
      </c>
      <c r="C904">
        <f t="shared" si="162"/>
        <v>900</v>
      </c>
      <c r="D904">
        <f t="shared" si="166"/>
        <v>13692290.537237482</v>
      </c>
      <c r="E904">
        <f t="shared" si="168"/>
        <v>6698.9573838412762</v>
      </c>
      <c r="F904" s="11">
        <f t="shared" si="164"/>
        <v>44594</v>
      </c>
      <c r="G904">
        <f t="shared" si="169"/>
        <v>4122486.8118253644</v>
      </c>
      <c r="H904">
        <f t="shared" si="170"/>
        <v>18382.658100552391</v>
      </c>
      <c r="I904" s="39">
        <f t="shared" si="163"/>
        <v>44536</v>
      </c>
      <c r="J904">
        <f t="shared" si="171"/>
        <v>8124153.4732559994</v>
      </c>
      <c r="K904">
        <f t="shared" si="161"/>
        <v>13026.530154737644</v>
      </c>
      <c r="L904" s="11">
        <f t="shared" si="160"/>
        <v>44592</v>
      </c>
    </row>
    <row r="905" spans="2:12" x14ac:dyDescent="0.4">
      <c r="B905" s="5">
        <f t="shared" si="165"/>
        <v>44614</v>
      </c>
      <c r="C905">
        <f t="shared" si="162"/>
        <v>901</v>
      </c>
      <c r="D905">
        <f t="shared" si="166"/>
        <v>13698989.494621323</v>
      </c>
      <c r="E905">
        <f t="shared" si="168"/>
        <v>6556.2547007501125</v>
      </c>
      <c r="F905" s="11">
        <f t="shared" si="164"/>
        <v>44595</v>
      </c>
      <c r="G905">
        <f t="shared" si="169"/>
        <v>4140869.4699259168</v>
      </c>
      <c r="H905">
        <f t="shared" si="170"/>
        <v>18205.867352820467</v>
      </c>
      <c r="I905" s="39">
        <f t="shared" si="163"/>
        <v>44537</v>
      </c>
      <c r="J905">
        <f t="shared" si="171"/>
        <v>8137180.003410737</v>
      </c>
      <c r="K905">
        <f t="shared" si="161"/>
        <v>12802.780052457005</v>
      </c>
      <c r="L905" s="11">
        <f t="shared" si="160"/>
        <v>44593</v>
      </c>
    </row>
    <row r="906" spans="2:12" x14ac:dyDescent="0.4">
      <c r="B906" s="5">
        <f t="shared" si="165"/>
        <v>44615</v>
      </c>
      <c r="C906">
        <f t="shared" si="162"/>
        <v>902</v>
      </c>
      <c r="D906">
        <f t="shared" si="166"/>
        <v>13705545.749322074</v>
      </c>
      <c r="E906">
        <f t="shared" si="168"/>
        <v>6416.4566722773015</v>
      </c>
      <c r="F906" s="11">
        <f t="shared" si="164"/>
        <v>44596</v>
      </c>
      <c r="G906">
        <f t="shared" si="169"/>
        <v>4159075.3372787372</v>
      </c>
      <c r="H906">
        <f t="shared" si="170"/>
        <v>18028.544305179734</v>
      </c>
      <c r="I906" s="39">
        <f t="shared" si="163"/>
        <v>44538</v>
      </c>
      <c r="J906">
        <f t="shared" si="171"/>
        <v>8149982.783463194</v>
      </c>
      <c r="K906">
        <f t="shared" si="161"/>
        <v>12582.124326504767</v>
      </c>
      <c r="L906" s="11">
        <f t="shared" si="160"/>
        <v>44594</v>
      </c>
    </row>
    <row r="907" spans="2:12" x14ac:dyDescent="0.4">
      <c r="B907" s="5">
        <f t="shared" si="165"/>
        <v>44616</v>
      </c>
      <c r="C907">
        <f t="shared" si="162"/>
        <v>903</v>
      </c>
      <c r="D907">
        <f t="shared" si="166"/>
        <v>13711962.205994351</v>
      </c>
      <c r="E907">
        <f t="shared" si="168"/>
        <v>6279.5100144650787</v>
      </c>
      <c r="F907" s="11">
        <f t="shared" si="164"/>
        <v>44597</v>
      </c>
      <c r="G907">
        <f t="shared" si="169"/>
        <v>4177103.881583917</v>
      </c>
      <c r="H907">
        <f t="shared" si="170"/>
        <v>17850.759367628954</v>
      </c>
      <c r="I907" s="39">
        <f t="shared" si="163"/>
        <v>44539</v>
      </c>
      <c r="J907">
        <f t="shared" si="171"/>
        <v>8162564.9077896988</v>
      </c>
      <c r="K907">
        <f t="shared" si="161"/>
        <v>12364.54836626444</v>
      </c>
      <c r="L907" s="11">
        <f t="shared" si="160"/>
        <v>44595</v>
      </c>
    </row>
    <row r="908" spans="2:12" x14ac:dyDescent="0.4">
      <c r="B908" s="5">
        <f t="shared" si="165"/>
        <v>44617</v>
      </c>
      <c r="C908">
        <f t="shared" si="162"/>
        <v>904</v>
      </c>
      <c r="D908">
        <f t="shared" si="166"/>
        <v>13718241.716008816</v>
      </c>
      <c r="E908">
        <f t="shared" si="168"/>
        <v>6145.3621646203101</v>
      </c>
      <c r="F908" s="11">
        <f t="shared" si="164"/>
        <v>44598</v>
      </c>
      <c r="G908">
        <f t="shared" si="169"/>
        <v>4194954.6409515459</v>
      </c>
      <c r="H908">
        <f t="shared" si="170"/>
        <v>17672.581845654175</v>
      </c>
      <c r="I908" s="39">
        <f t="shared" si="163"/>
        <v>44540</v>
      </c>
      <c r="J908">
        <f t="shared" si="171"/>
        <v>8174929.4561559632</v>
      </c>
      <c r="K908">
        <f t="shared" si="161"/>
        <v>12150.036435321905</v>
      </c>
      <c r="L908" s="11">
        <f t="shared" si="160"/>
        <v>44596</v>
      </c>
    </row>
    <row r="909" spans="2:12" x14ac:dyDescent="0.4">
      <c r="B909" s="5">
        <f t="shared" si="165"/>
        <v>44618</v>
      </c>
      <c r="C909">
        <f t="shared" si="162"/>
        <v>905</v>
      </c>
      <c r="D909">
        <f t="shared" si="166"/>
        <v>13724387.078173436</v>
      </c>
      <c r="E909">
        <f t="shared" si="168"/>
        <v>6013.9612835329026</v>
      </c>
      <c r="F909" s="11">
        <f t="shared" si="164"/>
        <v>44599</v>
      </c>
      <c r="G909">
        <f t="shared" si="169"/>
        <v>4212627.2227972001</v>
      </c>
      <c r="H909">
        <f t="shared" si="170"/>
        <v>17494.079903882928</v>
      </c>
      <c r="I909" s="39">
        <f t="shared" si="163"/>
        <v>44541</v>
      </c>
      <c r="J909">
        <f t="shared" si="171"/>
        <v>8187079.4925912851</v>
      </c>
      <c r="K909">
        <f t="shared" si="161"/>
        <v>11938.571726223454</v>
      </c>
      <c r="L909" s="11">
        <f t="shared" ref="L909:L972" si="172">L908+1</f>
        <v>44597</v>
      </c>
    </row>
    <row r="910" spans="2:12" x14ac:dyDescent="0.4">
      <c r="B910" s="5">
        <f t="shared" si="165"/>
        <v>44619</v>
      </c>
      <c r="C910">
        <f t="shared" si="162"/>
        <v>906</v>
      </c>
      <c r="D910">
        <f t="shared" si="166"/>
        <v>13730401.039456969</v>
      </c>
      <c r="E910">
        <f t="shared" si="168"/>
        <v>5885.2562569901347</v>
      </c>
      <c r="F910" s="11">
        <f t="shared" si="164"/>
        <v>44600</v>
      </c>
      <c r="G910">
        <f t="shared" si="169"/>
        <v>4230121.302701083</v>
      </c>
      <c r="H910">
        <f t="shared" si="170"/>
        <v>17315.320532191545</v>
      </c>
      <c r="I910" s="39">
        <f t="shared" si="163"/>
        <v>44542</v>
      </c>
      <c r="J910">
        <f t="shared" si="171"/>
        <v>8199018.0643175086</v>
      </c>
      <c r="K910">
        <f t="shared" si="161"/>
        <v>11730.136414029635</v>
      </c>
      <c r="L910" s="11">
        <f t="shared" si="172"/>
        <v>44598</v>
      </c>
    </row>
    <row r="911" spans="2:12" x14ac:dyDescent="0.4">
      <c r="B911" s="5">
        <f t="shared" si="165"/>
        <v>44620</v>
      </c>
      <c r="C911">
        <f t="shared" si="162"/>
        <v>907</v>
      </c>
      <c r="D911">
        <f t="shared" si="166"/>
        <v>13736286.295713959</v>
      </c>
      <c r="E911">
        <f t="shared" si="168"/>
        <v>5759.1966965775937</v>
      </c>
      <c r="F911" s="11">
        <f t="shared" si="164"/>
        <v>44601</v>
      </c>
      <c r="G911">
        <f t="shared" si="169"/>
        <v>4247436.6232332746</v>
      </c>
      <c r="H911">
        <f t="shared" si="170"/>
        <v>17136.369514208287</v>
      </c>
      <c r="I911" s="39">
        <f t="shared" si="163"/>
        <v>44543</v>
      </c>
      <c r="J911">
        <f t="shared" si="171"/>
        <v>8210748.2007315382</v>
      </c>
      <c r="K911">
        <f t="shared" si="161"/>
        <v>11524.71170854196</v>
      </c>
      <c r="L911" s="11">
        <f t="shared" si="172"/>
        <v>44599</v>
      </c>
    </row>
    <row r="912" spans="2:12" x14ac:dyDescent="0.4">
      <c r="B912" s="5">
        <f t="shared" si="165"/>
        <v>44621</v>
      </c>
      <c r="C912">
        <f t="shared" si="162"/>
        <v>908</v>
      </c>
      <c r="D912">
        <f t="shared" si="166"/>
        <v>13742045.492410537</v>
      </c>
      <c r="E912">
        <f t="shared" si="168"/>
        <v>5635.7329398114234</v>
      </c>
      <c r="F912" s="11">
        <f t="shared" si="164"/>
        <v>44602</v>
      </c>
      <c r="G912">
        <f t="shared" si="169"/>
        <v>4264572.9927474828</v>
      </c>
      <c r="H912">
        <f t="shared" si="170"/>
        <v>16957.291398184374</v>
      </c>
      <c r="I912" s="39">
        <f t="shared" si="163"/>
        <v>44544</v>
      </c>
      <c r="J912">
        <f t="shared" si="171"/>
        <v>8222272.9124400802</v>
      </c>
      <c r="K912">
        <f t="shared" si="161"/>
        <v>11322.277905315161</v>
      </c>
      <c r="L912" s="11">
        <f t="shared" si="172"/>
        <v>44600</v>
      </c>
    </row>
    <row r="913" spans="2:12" x14ac:dyDescent="0.4">
      <c r="B913" s="5">
        <f t="shared" si="165"/>
        <v>44622</v>
      </c>
      <c r="C913">
        <f t="shared" si="162"/>
        <v>909</v>
      </c>
      <c r="D913">
        <f t="shared" si="166"/>
        <v>13747681.225350348</v>
      </c>
      <c r="E913">
        <f t="shared" si="168"/>
        <v>5514.8160497695208</v>
      </c>
      <c r="F913" s="11">
        <f t="shared" si="164"/>
        <v>44603</v>
      </c>
      <c r="G913">
        <f t="shared" si="169"/>
        <v>4281530.2841456672</v>
      </c>
      <c r="H913">
        <f t="shared" si="170"/>
        <v>16778.149470218457</v>
      </c>
      <c r="I913" s="39">
        <f t="shared" si="163"/>
        <v>44545</v>
      </c>
      <c r="J913">
        <f t="shared" si="171"/>
        <v>8233595.1903453954</v>
      </c>
      <c r="K913">
        <f t="shared" si="161"/>
        <v>11122.814435320906</v>
      </c>
      <c r="L913" s="11">
        <f t="shared" si="172"/>
        <v>44601</v>
      </c>
    </row>
    <row r="914" spans="2:12" x14ac:dyDescent="0.4">
      <c r="B914" s="5">
        <f t="shared" si="165"/>
        <v>44623</v>
      </c>
      <c r="C914">
        <f t="shared" si="162"/>
        <v>910</v>
      </c>
      <c r="D914">
        <f t="shared" si="166"/>
        <v>13753196.041400118</v>
      </c>
      <c r="E914">
        <f t="shared" si="168"/>
        <v>5396.3978139907122</v>
      </c>
      <c r="F914" s="11">
        <f t="shared" si="164"/>
        <v>44604</v>
      </c>
      <c r="G914">
        <f t="shared" si="169"/>
        <v>4298308.4336158857</v>
      </c>
      <c r="H914">
        <f t="shared" si="170"/>
        <v>16599.005729785189</v>
      </c>
      <c r="I914" s="39">
        <f t="shared" si="163"/>
        <v>44546</v>
      </c>
      <c r="J914">
        <f t="shared" si="171"/>
        <v>8244718.0047807163</v>
      </c>
      <c r="K914">
        <f t="shared" si="161"/>
        <v>10926.299913343042</v>
      </c>
      <c r="L914" s="11">
        <f t="shared" si="172"/>
        <v>44602</v>
      </c>
    </row>
    <row r="915" spans="2:12" x14ac:dyDescent="0.4">
      <c r="B915" s="5">
        <f t="shared" si="165"/>
        <v>44624</v>
      </c>
      <c r="C915">
        <f t="shared" si="162"/>
        <v>911</v>
      </c>
      <c r="D915">
        <f t="shared" si="166"/>
        <v>13758592.439214109</v>
      </c>
      <c r="E915">
        <f t="shared" si="168"/>
        <v>5280.4307429417968</v>
      </c>
      <c r="F915" s="11">
        <f t="shared" si="164"/>
        <v>44605</v>
      </c>
      <c r="G915">
        <f t="shared" si="169"/>
        <v>4314907.4393456709</v>
      </c>
      <c r="H915">
        <f t="shared" si="170"/>
        <v>16419.920867574401</v>
      </c>
      <c r="I915" s="39">
        <f t="shared" si="163"/>
        <v>44547</v>
      </c>
      <c r="J915">
        <f t="shared" si="171"/>
        <v>8255644.3046940593</v>
      </c>
      <c r="K915">
        <f t="shared" si="161"/>
        <v>10732.712185111828</v>
      </c>
      <c r="L915" s="11">
        <f t="shared" si="172"/>
        <v>44603</v>
      </c>
    </row>
    <row r="916" spans="2:12" x14ac:dyDescent="0.4">
      <c r="B916" s="5">
        <f t="shared" si="165"/>
        <v>44625</v>
      </c>
      <c r="C916">
        <f t="shared" si="162"/>
        <v>912</v>
      </c>
      <c r="D916">
        <f t="shared" si="166"/>
        <v>13763872.86995705</v>
      </c>
      <c r="E916">
        <f t="shared" si="168"/>
        <v>5166.8680679518729</v>
      </c>
      <c r="F916" s="11">
        <f t="shared" si="164"/>
        <v>44606</v>
      </c>
      <c r="G916">
        <f t="shared" si="169"/>
        <v>4331327.3602132453</v>
      </c>
      <c r="H916">
        <f t="shared" si="170"/>
        <v>16240.954245527275</v>
      </c>
      <c r="I916" s="39">
        <f t="shared" si="163"/>
        <v>44548</v>
      </c>
      <c r="J916">
        <f t="shared" si="171"/>
        <v>8266377.0168791711</v>
      </c>
      <c r="K916">
        <f t="shared" si="161"/>
        <v>10542.028373079374</v>
      </c>
      <c r="L916" s="11">
        <f t="shared" si="172"/>
        <v>44604</v>
      </c>
    </row>
    <row r="917" spans="2:12" x14ac:dyDescent="0.4">
      <c r="B917" s="5">
        <f t="shared" si="165"/>
        <v>44626</v>
      </c>
      <c r="C917">
        <f t="shared" si="162"/>
        <v>913</v>
      </c>
      <c r="D917">
        <f t="shared" si="166"/>
        <v>13769039.738025002</v>
      </c>
      <c r="E917">
        <f t="shared" si="168"/>
        <v>5055.6637385915965</v>
      </c>
      <c r="F917" s="11">
        <f t="shared" si="164"/>
        <v>44607</v>
      </c>
      <c r="G917">
        <f t="shared" si="169"/>
        <v>4347568.3144587725</v>
      </c>
      <c r="H917">
        <f t="shared" si="170"/>
        <v>16062.163879108615</v>
      </c>
      <c r="I917" s="39">
        <f t="shared" si="163"/>
        <v>44549</v>
      </c>
      <c r="J917">
        <f t="shared" si="171"/>
        <v>8276919.0452522505</v>
      </c>
      <c r="K917">
        <f t="shared" si="161"/>
        <v>10354.224920969456</v>
      </c>
      <c r="L917" s="11">
        <f t="shared" si="172"/>
        <v>44605</v>
      </c>
    </row>
    <row r="918" spans="2:12" x14ac:dyDescent="0.4">
      <c r="B918" s="5">
        <f t="shared" si="165"/>
        <v>44627</v>
      </c>
      <c r="C918">
        <f t="shared" si="162"/>
        <v>914</v>
      </c>
      <c r="D918">
        <f t="shared" si="166"/>
        <v>13774095.401763594</v>
      </c>
      <c r="E918">
        <f t="shared" si="168"/>
        <v>4946.7724197171628</v>
      </c>
      <c r="F918" s="11">
        <f t="shared" si="164"/>
        <v>44608</v>
      </c>
      <c r="G918">
        <f t="shared" si="169"/>
        <v>4363630.4783378812</v>
      </c>
      <c r="H918">
        <f t="shared" si="170"/>
        <v>15883.606421719305</v>
      </c>
      <c r="I918" s="39">
        <f t="shared" si="163"/>
        <v>44550</v>
      </c>
      <c r="J918">
        <f t="shared" si="171"/>
        <v>8287273.27017322</v>
      </c>
      <c r="K918">
        <f t="shared" si="161"/>
        <v>10169.277636988088</v>
      </c>
      <c r="L918" s="11">
        <f t="shared" si="172"/>
        <v>44606</v>
      </c>
    </row>
    <row r="919" spans="2:12" x14ac:dyDescent="0.4">
      <c r="B919" s="5">
        <f t="shared" si="165"/>
        <v>44628</v>
      </c>
      <c r="C919">
        <f t="shared" si="162"/>
        <v>915</v>
      </c>
      <c r="D919">
        <f t="shared" si="166"/>
        <v>13779042.174183311</v>
      </c>
      <c r="E919">
        <f t="shared" si="168"/>
        <v>4840.1494879554957</v>
      </c>
      <c r="F919" s="11">
        <f t="shared" si="164"/>
        <v>44609</v>
      </c>
      <c r="G919">
        <f t="shared" si="169"/>
        <v>4379514.0847596005</v>
      </c>
      <c r="H919">
        <f t="shared" si="170"/>
        <v>15705.337151211686</v>
      </c>
      <c r="I919" s="39">
        <f t="shared" si="163"/>
        <v>44551</v>
      </c>
      <c r="J919">
        <f t="shared" si="171"/>
        <v>8297442.5478102081</v>
      </c>
      <c r="K919">
        <f t="shared" si="161"/>
        <v>9987.1617358140647</v>
      </c>
      <c r="L919" s="11">
        <f t="shared" si="172"/>
        <v>44607</v>
      </c>
    </row>
    <row r="920" spans="2:12" x14ac:dyDescent="0.4">
      <c r="B920" s="5">
        <f t="shared" si="165"/>
        <v>44629</v>
      </c>
      <c r="C920">
        <f t="shared" si="162"/>
        <v>916</v>
      </c>
      <c r="D920">
        <f t="shared" si="166"/>
        <v>13783882.323671266</v>
      </c>
      <c r="E920">
        <f t="shared" si="168"/>
        <v>4735.7510279100388</v>
      </c>
      <c r="F920" s="11">
        <f t="shared" si="164"/>
        <v>44610</v>
      </c>
      <c r="G920">
        <f t="shared" si="169"/>
        <v>4395219.4219108121</v>
      </c>
      <c r="H920">
        <f t="shared" si="170"/>
        <v>15527.409958477132</v>
      </c>
      <c r="I920" s="39">
        <f t="shared" si="163"/>
        <v>44552</v>
      </c>
      <c r="J920">
        <f t="shared" si="171"/>
        <v>8307429.7095460221</v>
      </c>
      <c r="K920">
        <f t="shared" si="161"/>
        <v>9807.8518792521209</v>
      </c>
      <c r="L920" s="11">
        <f t="shared" si="172"/>
        <v>44608</v>
      </c>
    </row>
    <row r="921" spans="2:12" x14ac:dyDescent="0.4">
      <c r="B921" s="5">
        <f t="shared" si="165"/>
        <v>44630</v>
      </c>
      <c r="C921">
        <f t="shared" si="162"/>
        <v>917</v>
      </c>
      <c r="D921">
        <f t="shared" si="166"/>
        <v>13788618.074699176</v>
      </c>
      <c r="E921">
        <f t="shared" si="168"/>
        <v>4633.5338278990239</v>
      </c>
      <c r="F921" s="11">
        <f t="shared" si="164"/>
        <v>44611</v>
      </c>
      <c r="G921">
        <f t="shared" si="169"/>
        <v>4410746.8318692893</v>
      </c>
      <c r="H921">
        <f t="shared" si="170"/>
        <v>15349.877338014543</v>
      </c>
      <c r="I921" s="39">
        <f t="shared" si="163"/>
        <v>44553</v>
      </c>
      <c r="J921">
        <f t="shared" si="171"/>
        <v>8317237.5614252742</v>
      </c>
      <c r="K921">
        <f t="shared" si="161"/>
        <v>9631.3222156949341</v>
      </c>
      <c r="L921" s="11">
        <f t="shared" si="172"/>
        <v>44609</v>
      </c>
    </row>
    <row r="922" spans="2:12" x14ac:dyDescent="0.4">
      <c r="B922" s="5">
        <f t="shared" si="165"/>
        <v>44631</v>
      </c>
      <c r="C922">
        <f t="shared" si="162"/>
        <v>918</v>
      </c>
      <c r="D922">
        <f t="shared" si="166"/>
        <v>13793251.608527075</v>
      </c>
      <c r="E922">
        <f t="shared" si="168"/>
        <v>4533.4553753957152</v>
      </c>
      <c r="F922" s="11">
        <f t="shared" si="164"/>
        <v>44612</v>
      </c>
      <c r="G922">
        <f t="shared" si="169"/>
        <v>4426096.7092073038</v>
      </c>
      <c r="H922">
        <f t="shared" si="170"/>
        <v>15172.790380453691</v>
      </c>
      <c r="I922" s="39">
        <f t="shared" si="163"/>
        <v>44554</v>
      </c>
      <c r="J922">
        <f t="shared" si="171"/>
        <v>8326868.8836409692</v>
      </c>
      <c r="K922">
        <f t="shared" si="161"/>
        <v>9457.5464182877913</v>
      </c>
      <c r="L922" s="11">
        <f t="shared" si="172"/>
        <v>44610</v>
      </c>
    </row>
    <row r="923" spans="2:12" x14ac:dyDescent="0.4">
      <c r="B923" s="5">
        <f t="shared" si="165"/>
        <v>44632</v>
      </c>
      <c r="C923">
        <f t="shared" si="162"/>
        <v>919</v>
      </c>
      <c r="D923">
        <f t="shared" si="166"/>
        <v>13797785.063902471</v>
      </c>
      <c r="E923">
        <f t="shared" si="168"/>
        <v>4435.4738521203399</v>
      </c>
      <c r="F923" s="11">
        <f t="shared" si="164"/>
        <v>44613</v>
      </c>
      <c r="G923">
        <f t="shared" si="169"/>
        <v>4441269.4995877575</v>
      </c>
      <c r="H923">
        <f t="shared" si="170"/>
        <v>14996.198767006397</v>
      </c>
      <c r="I923" s="39">
        <f t="shared" si="163"/>
        <v>44555</v>
      </c>
      <c r="J923">
        <f t="shared" si="171"/>
        <v>8336326.430059257</v>
      </c>
      <c r="K923">
        <f t="shared" si="161"/>
        <v>9286.4977218611166</v>
      </c>
      <c r="L923" s="11">
        <f t="shared" si="172"/>
        <v>44611</v>
      </c>
    </row>
    <row r="924" spans="2:12" x14ac:dyDescent="0.4">
      <c r="B924" s="5">
        <f t="shared" si="165"/>
        <v>44633</v>
      </c>
      <c r="C924">
        <f t="shared" si="162"/>
        <v>920</v>
      </c>
      <c r="D924">
        <f t="shared" si="166"/>
        <v>13802220.537754592</v>
      </c>
      <c r="E924">
        <f t="shared" si="168"/>
        <v>4339.5481288395822</v>
      </c>
      <c r="F924" s="11">
        <f t="shared" si="164"/>
        <v>44614</v>
      </c>
      <c r="G924">
        <f t="shared" si="169"/>
        <v>4456265.6983547639</v>
      </c>
      <c r="H924">
        <f t="shared" si="170"/>
        <v>14820.150765685365</v>
      </c>
      <c r="I924" s="39">
        <f t="shared" si="163"/>
        <v>44556</v>
      </c>
      <c r="J924">
        <f t="shared" si="171"/>
        <v>8345612.9277811181</v>
      </c>
      <c r="K924">
        <f t="shared" si="161"/>
        <v>9118.1489587118849</v>
      </c>
      <c r="L924" s="11">
        <f t="shared" si="172"/>
        <v>44612</v>
      </c>
    </row>
    <row r="925" spans="2:12" x14ac:dyDescent="0.4">
      <c r="B925" s="5">
        <f t="shared" si="165"/>
        <v>44634</v>
      </c>
      <c r="C925">
        <f t="shared" si="162"/>
        <v>921</v>
      </c>
      <c r="D925">
        <f t="shared" si="166"/>
        <v>13806560.085883431</v>
      </c>
      <c r="E925">
        <f t="shared" si="168"/>
        <v>4245.637759860605</v>
      </c>
      <c r="F925" s="11">
        <f t="shared" si="164"/>
        <v>44615</v>
      </c>
      <c r="G925">
        <f t="shared" si="169"/>
        <v>4471085.8491204493</v>
      </c>
      <c r="H925">
        <f t="shared" si="170"/>
        <v>14644.693229360506</v>
      </c>
      <c r="I925" s="39">
        <f t="shared" si="163"/>
        <v>44557</v>
      </c>
      <c r="J925">
        <f t="shared" si="171"/>
        <v>8354731.07673983</v>
      </c>
      <c r="K925">
        <f t="shared" si="161"/>
        <v>8952.4725930569693</v>
      </c>
      <c r="L925" s="11">
        <f t="shared" si="172"/>
        <v>44613</v>
      </c>
    </row>
    <row r="926" spans="2:12" x14ac:dyDescent="0.4">
      <c r="B926" s="5">
        <f t="shared" si="165"/>
        <v>44635</v>
      </c>
      <c r="C926">
        <f t="shared" si="162"/>
        <v>922</v>
      </c>
      <c r="D926">
        <f t="shared" si="166"/>
        <v>13810805.723643292</v>
      </c>
      <c r="E926">
        <f t="shared" si="168"/>
        <v>4153.7029773090035</v>
      </c>
      <c r="F926" s="11">
        <f t="shared" si="164"/>
        <v>44616</v>
      </c>
      <c r="G926">
        <f t="shared" si="169"/>
        <v>4485730.5423498098</v>
      </c>
      <c r="H926">
        <f t="shared" si="170"/>
        <v>14469.871595488861</v>
      </c>
      <c r="I926" s="39">
        <f t="shared" si="163"/>
        <v>44558</v>
      </c>
      <c r="J926">
        <f t="shared" si="171"/>
        <v>8363683.5493328869</v>
      </c>
      <c r="K926">
        <f t="shared" si="161"/>
        <v>8789.4407544350252</v>
      </c>
      <c r="L926" s="11">
        <f t="shared" si="172"/>
        <v>44614</v>
      </c>
    </row>
    <row r="927" spans="2:12" x14ac:dyDescent="0.4">
      <c r="B927" s="5">
        <f t="shared" si="165"/>
        <v>44636</v>
      </c>
      <c r="C927">
        <f t="shared" si="162"/>
        <v>923</v>
      </c>
      <c r="D927">
        <f t="shared" si="166"/>
        <v>13814959.426620601</v>
      </c>
      <c r="E927">
        <f t="shared" si="168"/>
        <v>4063.7046850975603</v>
      </c>
      <c r="F927" s="11">
        <f t="shared" si="164"/>
        <v>44617</v>
      </c>
      <c r="G927">
        <f t="shared" si="169"/>
        <v>4500200.4139452986</v>
      </c>
      <c r="H927">
        <f t="shared" si="170"/>
        <v>14295.72988752462</v>
      </c>
      <c r="I927" s="39">
        <f t="shared" si="163"/>
        <v>44559</v>
      </c>
      <c r="J927">
        <f t="shared" si="171"/>
        <v>8372472.990087322</v>
      </c>
      <c r="K927">
        <f t="shared" si="161"/>
        <v>8629.0252698333934</v>
      </c>
      <c r="L927" s="11">
        <f t="shared" si="172"/>
        <v>44615</v>
      </c>
    </row>
    <row r="928" spans="2:12" x14ac:dyDescent="0.4">
      <c r="B928" s="5">
        <f t="shared" si="165"/>
        <v>44637</v>
      </c>
      <c r="C928">
        <f t="shared" si="162"/>
        <v>924</v>
      </c>
      <c r="D928">
        <f t="shared" si="166"/>
        <v>13819023.131305698</v>
      </c>
      <c r="E928">
        <f t="shared" si="168"/>
        <v>3975.6044527348131</v>
      </c>
      <c r="F928" s="11">
        <f t="shared" si="164"/>
        <v>44618</v>
      </c>
      <c r="G928">
        <f t="shared" si="169"/>
        <v>4514496.1438328233</v>
      </c>
      <c r="H928">
        <f t="shared" si="170"/>
        <v>14122.310717892833</v>
      </c>
      <c r="I928" s="39">
        <f t="shared" si="163"/>
        <v>44560</v>
      </c>
      <c r="J928">
        <f t="shared" si="171"/>
        <v>8381102.0153571554</v>
      </c>
      <c r="K928">
        <f t="shared" ref="K928:K991" si="173">J929-J928</f>
        <v>8471.1976947262883</v>
      </c>
      <c r="L928" s="11">
        <f t="shared" si="172"/>
        <v>44616</v>
      </c>
    </row>
    <row r="929" spans="2:12" x14ac:dyDescent="0.4">
      <c r="B929" s="5">
        <f t="shared" si="165"/>
        <v>44638</v>
      </c>
      <c r="C929">
        <f t="shared" ref="C929:C992" si="174">C928+1</f>
        <v>925</v>
      </c>
      <c r="D929">
        <f t="shared" si="166"/>
        <v>13822998.735758433</v>
      </c>
      <c r="E929">
        <f t="shared" si="168"/>
        <v>3889.3645088914782</v>
      </c>
      <c r="F929" s="11">
        <f t="shared" si="164"/>
        <v>44619</v>
      </c>
      <c r="G929">
        <f t="shared" si="169"/>
        <v>4528618.4545507161</v>
      </c>
      <c r="H929">
        <f t="shared" si="170"/>
        <v>13949.65529251378</v>
      </c>
      <c r="I929" s="39">
        <f t="shared" si="163"/>
        <v>44561</v>
      </c>
      <c r="J929">
        <f t="shared" si="171"/>
        <v>8389573.2130518816</v>
      </c>
      <c r="K929">
        <f t="shared" si="173"/>
        <v>8315.9293429479003</v>
      </c>
      <c r="L929" s="11">
        <f t="shared" si="172"/>
        <v>44617</v>
      </c>
    </row>
    <row r="930" spans="2:12" x14ac:dyDescent="0.4">
      <c r="B930" s="5">
        <f t="shared" si="165"/>
        <v>44639</v>
      </c>
      <c r="C930">
        <f t="shared" si="174"/>
        <v>926</v>
      </c>
      <c r="D930">
        <f t="shared" si="166"/>
        <v>13826888.100267325</v>
      </c>
      <c r="E930">
        <f t="shared" si="168"/>
        <v>3804.9477347899228</v>
      </c>
      <c r="F930" s="11">
        <f t="shared" si="164"/>
        <v>44620</v>
      </c>
      <c r="G930">
        <f t="shared" si="169"/>
        <v>4542568.1098432299</v>
      </c>
      <c r="H930">
        <f t="shared" si="170"/>
        <v>13777.803416785784</v>
      </c>
      <c r="I930" s="39">
        <f t="shared" si="163"/>
        <v>44562</v>
      </c>
      <c r="J930">
        <f t="shared" si="171"/>
        <v>8397889.1423948295</v>
      </c>
      <c r="K930">
        <f t="shared" si="173"/>
        <v>8163.1913154870272</v>
      </c>
      <c r="L930" s="11">
        <f t="shared" si="172"/>
        <v>44618</v>
      </c>
    </row>
    <row r="931" spans="2:12" x14ac:dyDescent="0.4">
      <c r="B931" s="5">
        <f t="shared" si="165"/>
        <v>44640</v>
      </c>
      <c r="C931">
        <f t="shared" si="174"/>
        <v>927</v>
      </c>
      <c r="D931">
        <f t="shared" si="166"/>
        <v>13830693.048002115</v>
      </c>
      <c r="E931">
        <f t="shared" si="168"/>
        <v>3722.3176574204117</v>
      </c>
      <c r="F931" s="11">
        <f t="shared" si="164"/>
        <v>44621</v>
      </c>
      <c r="G931">
        <f t="shared" si="169"/>
        <v>4556345.9132600157</v>
      </c>
      <c r="H931">
        <f t="shared" si="170"/>
        <v>13606.793502956629</v>
      </c>
      <c r="I931" s="39">
        <f t="shared" si="163"/>
        <v>44563</v>
      </c>
      <c r="J931">
        <f t="shared" si="171"/>
        <v>8406052.3337103166</v>
      </c>
      <c r="K931">
        <f t="shared" si="173"/>
        <v>8012.9545281548053</v>
      </c>
      <c r="L931" s="11">
        <f t="shared" si="172"/>
        <v>44619</v>
      </c>
    </row>
    <row r="932" spans="2:12" x14ac:dyDescent="0.4">
      <c r="B932" s="5">
        <f t="shared" si="165"/>
        <v>44641</v>
      </c>
      <c r="C932">
        <f t="shared" si="174"/>
        <v>928</v>
      </c>
      <c r="D932">
        <f t="shared" si="166"/>
        <v>13834415.365659535</v>
      </c>
      <c r="E932">
        <f t="shared" si="168"/>
        <v>3641.4384425971657</v>
      </c>
      <c r="F932" s="11">
        <f t="shared" si="164"/>
        <v>44622</v>
      </c>
      <c r="G932">
        <f t="shared" si="169"/>
        <v>4569952.7067629723</v>
      </c>
      <c r="H932">
        <f t="shared" si="170"/>
        <v>13436.662578843534</v>
      </c>
      <c r="I932" s="39">
        <f t="shared" si="163"/>
        <v>44564</v>
      </c>
      <c r="J932">
        <f t="shared" si="171"/>
        <v>8414065.2882384714</v>
      </c>
      <c r="K932">
        <f t="shared" si="173"/>
        <v>7865.1897382102907</v>
      </c>
      <c r="L932" s="11">
        <f t="shared" si="172"/>
        <v>44620</v>
      </c>
    </row>
    <row r="933" spans="2:12" x14ac:dyDescent="0.4">
      <c r="B933" s="5">
        <f t="shared" si="165"/>
        <v>44642</v>
      </c>
      <c r="C933">
        <f t="shared" si="174"/>
        <v>929</v>
      </c>
      <c r="D933">
        <f t="shared" si="166"/>
        <v>13838056.804102132</v>
      </c>
      <c r="E933">
        <f t="shared" si="168"/>
        <v>3562.2748878952116</v>
      </c>
      <c r="F933" s="11">
        <f t="shared" si="164"/>
        <v>44623</v>
      </c>
      <c r="G933">
        <f t="shared" si="169"/>
        <v>4583389.3693418158</v>
      </c>
      <c r="H933">
        <f t="shared" si="170"/>
        <v>13267.44629782252</v>
      </c>
      <c r="I933" s="39">
        <f t="shared" si="163"/>
        <v>44565</v>
      </c>
      <c r="J933">
        <f t="shared" si="171"/>
        <v>8421930.4779766817</v>
      </c>
      <c r="K933">
        <f t="shared" si="173"/>
        <v>7719.867569938302</v>
      </c>
      <c r="L933" s="11">
        <f t="shared" si="172"/>
        <v>44621</v>
      </c>
    </row>
    <row r="934" spans="2:12" x14ac:dyDescent="0.4">
      <c r="B934" s="5">
        <f t="shared" si="165"/>
        <v>44643</v>
      </c>
      <c r="C934">
        <f t="shared" si="174"/>
        <v>930</v>
      </c>
      <c r="D934">
        <f t="shared" si="166"/>
        <v>13841619.078990027</v>
      </c>
      <c r="E934">
        <f t="shared" si="168"/>
        <v>3484.792415400967</v>
      </c>
      <c r="F934" s="11">
        <f t="shared" si="164"/>
        <v>44624</v>
      </c>
      <c r="G934">
        <f t="shared" si="169"/>
        <v>4596656.8156396383</v>
      </c>
      <c r="H934">
        <f t="shared" si="170"/>
        <v>13099.178950032219</v>
      </c>
      <c r="I934" s="39">
        <f t="shared" si="163"/>
        <v>44566</v>
      </c>
      <c r="J934">
        <f t="shared" si="171"/>
        <v>8429650.34554662</v>
      </c>
      <c r="K934">
        <f t="shared" si="173"/>
        <v>7576.9585391748697</v>
      </c>
      <c r="L934" s="11">
        <f t="shared" si="172"/>
        <v>44622</v>
      </c>
    </row>
    <row r="935" spans="2:12" x14ac:dyDescent="0.4">
      <c r="B935" s="5">
        <f t="shared" si="165"/>
        <v>44644</v>
      </c>
      <c r="C935">
        <f t="shared" si="174"/>
        <v>931</v>
      </c>
      <c r="D935">
        <f t="shared" si="166"/>
        <v>13845103.871405428</v>
      </c>
      <c r="E935">
        <f t="shared" si="168"/>
        <v>3408.9570644516498</v>
      </c>
      <c r="F935" s="11">
        <f t="shared" si="164"/>
        <v>44625</v>
      </c>
      <c r="G935">
        <f t="shared" si="169"/>
        <v>4609755.9945896706</v>
      </c>
      <c r="H935">
        <f t="shared" si="170"/>
        <v>12931.893474720418</v>
      </c>
      <c r="I935" s="39">
        <f t="shared" ref="I935:I998" si="175">I934+1</f>
        <v>44567</v>
      </c>
      <c r="J935">
        <f t="shared" si="171"/>
        <v>8437227.3040857948</v>
      </c>
      <c r="K935">
        <f t="shared" si="173"/>
        <v>7436.4330768790096</v>
      </c>
      <c r="L935" s="11">
        <f t="shared" si="172"/>
        <v>44623</v>
      </c>
    </row>
    <row r="936" spans="2:12" x14ac:dyDescent="0.4">
      <c r="B936" s="5">
        <f t="shared" si="165"/>
        <v>44645</v>
      </c>
      <c r="C936">
        <f t="shared" si="174"/>
        <v>932</v>
      </c>
      <c r="D936">
        <f t="shared" si="166"/>
        <v>13848512.82846988</v>
      </c>
      <c r="E936">
        <f t="shared" si="168"/>
        <v>3334.7354841548949</v>
      </c>
      <c r="F936" s="11">
        <f t="shared" si="164"/>
        <v>44626</v>
      </c>
      <c r="G936">
        <f t="shared" si="169"/>
        <v>4622687.888064391</v>
      </c>
      <c r="H936">
        <f t="shared" si="170"/>
        <v>12765.621473662555</v>
      </c>
      <c r="I936" s="39">
        <f t="shared" si="175"/>
        <v>44568</v>
      </c>
      <c r="J936">
        <f t="shared" si="171"/>
        <v>8444663.7371626738</v>
      </c>
      <c r="K936">
        <f t="shared" si="173"/>
        <v>7298.2615516707301</v>
      </c>
      <c r="L936" s="11">
        <f t="shared" si="172"/>
        <v>44624</v>
      </c>
    </row>
    <row r="937" spans="2:12" x14ac:dyDescent="0.4">
      <c r="B937" s="5">
        <f t="shared" si="165"/>
        <v>44646</v>
      </c>
      <c r="C937">
        <f t="shared" si="174"/>
        <v>933</v>
      </c>
      <c r="D937">
        <f t="shared" si="166"/>
        <v>13851847.563954035</v>
      </c>
      <c r="E937">
        <f t="shared" si="168"/>
        <v>3262.0949259027839</v>
      </c>
      <c r="F937" s="11">
        <f t="shared" si="164"/>
        <v>44627</v>
      </c>
      <c r="G937">
        <f t="shared" si="169"/>
        <v>4635453.5095380535</v>
      </c>
      <c r="H937">
        <f t="shared" si="170"/>
        <v>12600.393225649372</v>
      </c>
      <c r="I937" s="39">
        <f t="shared" si="175"/>
        <v>44569</v>
      </c>
      <c r="J937">
        <f t="shared" si="171"/>
        <v>8451961.9987143446</v>
      </c>
      <c r="K937">
        <f t="shared" si="173"/>
        <v>7162.414291460067</v>
      </c>
      <c r="L937" s="11">
        <f t="shared" si="172"/>
        <v>44625</v>
      </c>
    </row>
    <row r="938" spans="2:12" x14ac:dyDescent="0.4">
      <c r="B938" s="5">
        <f t="shared" si="165"/>
        <v>44647</v>
      </c>
      <c r="C938">
        <f t="shared" si="174"/>
        <v>934</v>
      </c>
      <c r="D938">
        <f t="shared" si="166"/>
        <v>13855109.658879938</v>
      </c>
      <c r="E938">
        <f t="shared" si="168"/>
        <v>3191.0032358039171</v>
      </c>
      <c r="F938" s="11">
        <f t="shared" si="164"/>
        <v>44628</v>
      </c>
      <c r="G938">
        <f t="shared" si="169"/>
        <v>4648053.9027637029</v>
      </c>
      <c r="H938">
        <f t="shared" si="170"/>
        <v>12436.237701872364</v>
      </c>
      <c r="I938" s="39">
        <f t="shared" si="175"/>
        <v>44570</v>
      </c>
      <c r="J938">
        <f t="shared" si="171"/>
        <v>8459124.4130058046</v>
      </c>
      <c r="K938">
        <f t="shared" si="173"/>
        <v>7028.8616041038185</v>
      </c>
      <c r="L938" s="11">
        <f t="shared" si="172"/>
        <v>44626</v>
      </c>
    </row>
    <row r="939" spans="2:12" x14ac:dyDescent="0.4">
      <c r="B939" s="5">
        <f t="shared" si="165"/>
        <v>44648</v>
      </c>
      <c r="C939">
        <f t="shared" si="174"/>
        <v>935</v>
      </c>
      <c r="D939">
        <f t="shared" si="166"/>
        <v>13858300.662115742</v>
      </c>
      <c r="E939">
        <f t="shared" si="168"/>
        <v>3121.4288469813764</v>
      </c>
      <c r="F939" s="11">
        <f t="shared" si="164"/>
        <v>44629</v>
      </c>
      <c r="G939">
        <f t="shared" si="169"/>
        <v>4660490.1404655753</v>
      </c>
      <c r="H939">
        <f t="shared" si="170"/>
        <v>12273.182582259178</v>
      </c>
      <c r="I939" s="39">
        <f t="shared" si="175"/>
        <v>44571</v>
      </c>
      <c r="J939">
        <f t="shared" si="171"/>
        <v>8466153.2746099085</v>
      </c>
      <c r="K939">
        <f t="shared" si="173"/>
        <v>6897.573797184974</v>
      </c>
      <c r="L939" s="11">
        <f t="shared" si="172"/>
        <v>44627</v>
      </c>
    </row>
    <row r="940" spans="2:12" x14ac:dyDescent="0.4">
      <c r="B940" s="5">
        <f t="shared" si="165"/>
        <v>44649</v>
      </c>
      <c r="C940">
        <f t="shared" si="174"/>
        <v>936</v>
      </c>
      <c r="D940">
        <f t="shared" si="166"/>
        <v>13861422.090962723</v>
      </c>
      <c r="E940">
        <f t="shared" si="168"/>
        <v>3053.3407719228417</v>
      </c>
      <c r="F940" s="11">
        <f t="shared" si="164"/>
        <v>44630</v>
      </c>
      <c r="G940">
        <f t="shared" si="169"/>
        <v>4672763.3230478344</v>
      </c>
      <c r="H940">
        <f t="shared" si="170"/>
        <v>12111.254272628576</v>
      </c>
      <c r="I940" s="39">
        <f t="shared" si="175"/>
        <v>44572</v>
      </c>
      <c r="J940">
        <f t="shared" si="171"/>
        <v>8473050.8484070934</v>
      </c>
      <c r="K940">
        <f t="shared" si="173"/>
        <v>6768.5211968813092</v>
      </c>
      <c r="L940" s="11">
        <f t="shared" si="172"/>
        <v>44628</v>
      </c>
    </row>
    <row r="941" spans="2:12" x14ac:dyDescent="0.4">
      <c r="B941" s="5">
        <f t="shared" si="165"/>
        <v>44650</v>
      </c>
      <c r="C941">
        <f t="shared" si="174"/>
        <v>937</v>
      </c>
      <c r="D941">
        <f t="shared" si="166"/>
        <v>13864475.431734646</v>
      </c>
      <c r="E941">
        <f t="shared" si="168"/>
        <v>2986.7085946630687</v>
      </c>
      <c r="F941" s="11">
        <f t="shared" si="164"/>
        <v>44631</v>
      </c>
      <c r="G941">
        <f t="shared" si="169"/>
        <v>4684874.577320463</v>
      </c>
      <c r="H941">
        <f t="shared" si="170"/>
        <v>11950.477922653779</v>
      </c>
      <c r="I941" s="39">
        <f t="shared" si="175"/>
        <v>44573</v>
      </c>
      <c r="J941">
        <f t="shared" si="171"/>
        <v>8479819.3696039747</v>
      </c>
      <c r="K941">
        <f t="shared" si="173"/>
        <v>6641.6741659902036</v>
      </c>
      <c r="L941" s="11">
        <f t="shared" si="172"/>
        <v>44629</v>
      </c>
    </row>
    <row r="942" spans="2:12" x14ac:dyDescent="0.4">
      <c r="B942" s="5">
        <f t="shared" si="165"/>
        <v>44651</v>
      </c>
      <c r="C942">
        <f t="shared" si="174"/>
        <v>938</v>
      </c>
      <c r="D942">
        <f t="shared" si="166"/>
        <v>13867462.140329309</v>
      </c>
      <c r="E942">
        <f t="shared" si="168"/>
        <v>2921.5024630594999</v>
      </c>
      <c r="F942" s="11">
        <f t="shared" si="164"/>
        <v>44632</v>
      </c>
      <c r="G942">
        <f t="shared" si="169"/>
        <v>4696825.0552431168</v>
      </c>
      <c r="H942">
        <f t="shared" si="170"/>
        <v>11790.877444508485</v>
      </c>
      <c r="I942" s="39">
        <f t="shared" si="175"/>
        <v>44574</v>
      </c>
      <c r="J942">
        <f t="shared" si="171"/>
        <v>8486461.0437699649</v>
      </c>
      <c r="K942">
        <f t="shared" si="173"/>
        <v>6517.0031210873276</v>
      </c>
      <c r="L942" s="11">
        <f t="shared" si="172"/>
        <v>44630</v>
      </c>
    </row>
    <row r="943" spans="2:12" x14ac:dyDescent="0.4">
      <c r="B943" s="5">
        <f t="shared" si="165"/>
        <v>44652</v>
      </c>
      <c r="C943">
        <f t="shared" si="174"/>
        <v>939</v>
      </c>
      <c r="D943">
        <f t="shared" si="166"/>
        <v>13870383.642792368</v>
      </c>
      <c r="E943">
        <f t="shared" si="168"/>
        <v>2857.6930809244514</v>
      </c>
      <c r="F943" s="11">
        <f t="shared" si="164"/>
        <v>44633</v>
      </c>
      <c r="G943">
        <f t="shared" si="169"/>
        <v>4708615.9326876253</v>
      </c>
      <c r="H943">
        <f t="shared" si="170"/>
        <v>11632.475532252342</v>
      </c>
      <c r="I943" s="39">
        <f t="shared" si="175"/>
        <v>44575</v>
      </c>
      <c r="J943">
        <f t="shared" si="171"/>
        <v>8492978.0468910523</v>
      </c>
      <c r="K943">
        <f t="shared" si="173"/>
        <v>6394.478548893705</v>
      </c>
      <c r="L943" s="11">
        <f t="shared" si="172"/>
        <v>44631</v>
      </c>
    </row>
    <row r="944" spans="2:12" x14ac:dyDescent="0.4">
      <c r="B944" s="5">
        <f t="shared" si="165"/>
        <v>44653</v>
      </c>
      <c r="C944">
        <f t="shared" si="174"/>
        <v>940</v>
      </c>
      <c r="D944">
        <f t="shared" si="166"/>
        <v>13873241.335873293</v>
      </c>
      <c r="E944">
        <f t="shared" si="168"/>
        <v>2795.2517002075911</v>
      </c>
      <c r="F944" s="11">
        <f t="shared" si="164"/>
        <v>44634</v>
      </c>
      <c r="G944">
        <f t="shared" si="169"/>
        <v>4720248.4082198776</v>
      </c>
      <c r="H944">
        <f t="shared" si="170"/>
        <v>11475.293681748211</v>
      </c>
      <c r="I944" s="39">
        <f t="shared" si="175"/>
        <v>44576</v>
      </c>
      <c r="J944">
        <f t="shared" si="171"/>
        <v>8499372.525439946</v>
      </c>
      <c r="K944">
        <f t="shared" si="173"/>
        <v>6274.071021836251</v>
      </c>
      <c r="L944" s="11">
        <f t="shared" si="172"/>
        <v>44632</v>
      </c>
    </row>
    <row r="945" spans="2:12" x14ac:dyDescent="0.4">
      <c r="B945" s="5">
        <f t="shared" si="165"/>
        <v>44654</v>
      </c>
      <c r="C945">
        <f t="shared" si="174"/>
        <v>941</v>
      </c>
      <c r="D945">
        <f t="shared" si="166"/>
        <v>13876036.5875735</v>
      </c>
      <c r="E945">
        <f t="shared" si="168"/>
        <v>2734.1501131672412</v>
      </c>
      <c r="F945" s="11">
        <f t="shared" si="164"/>
        <v>44635</v>
      </c>
      <c r="G945">
        <f t="shared" si="169"/>
        <v>4731723.7019016258</v>
      </c>
      <c r="H945">
        <f t="shared" si="170"/>
        <v>11319.35221124161</v>
      </c>
      <c r="I945" s="39">
        <f t="shared" si="175"/>
        <v>44577</v>
      </c>
      <c r="J945">
        <f t="shared" si="171"/>
        <v>8505646.5964617822</v>
      </c>
      <c r="K945">
        <f t="shared" si="173"/>
        <v>6155.7512128408998</v>
      </c>
      <c r="L945" s="11">
        <f t="shared" si="172"/>
        <v>44633</v>
      </c>
    </row>
    <row r="946" spans="2:12" x14ac:dyDescent="0.4">
      <c r="B946" s="5">
        <f t="shared" si="165"/>
        <v>44655</v>
      </c>
      <c r="C946">
        <f t="shared" si="174"/>
        <v>942</v>
      </c>
      <c r="D946">
        <f t="shared" si="166"/>
        <v>13878770.737686668</v>
      </c>
      <c r="E946">
        <f t="shared" si="168"/>
        <v>2674.3606444727629</v>
      </c>
      <c r="F946" s="11">
        <f t="shared" si="164"/>
        <v>44636</v>
      </c>
      <c r="G946">
        <f t="shared" si="169"/>
        <v>4743043.0541128675</v>
      </c>
      <c r="H946">
        <f t="shared" si="170"/>
        <v>11164.670282362029</v>
      </c>
      <c r="I946" s="39">
        <f t="shared" si="175"/>
        <v>44578</v>
      </c>
      <c r="J946">
        <f t="shared" si="171"/>
        <v>8511802.3476746231</v>
      </c>
      <c r="K946">
        <f t="shared" si="173"/>
        <v>6039.4899093620479</v>
      </c>
      <c r="L946" s="11">
        <f t="shared" si="172"/>
        <v>44634</v>
      </c>
    </row>
    <row r="947" spans="2:12" x14ac:dyDescent="0.4">
      <c r="B947" s="5">
        <f t="shared" si="165"/>
        <v>44656</v>
      </c>
      <c r="C947">
        <f t="shared" si="174"/>
        <v>943</v>
      </c>
      <c r="D947">
        <f t="shared" si="166"/>
        <v>13881445.09833114</v>
      </c>
      <c r="E947">
        <f t="shared" si="168"/>
        <v>2615.8561434205621</v>
      </c>
      <c r="F947" s="11">
        <f t="shared" si="164"/>
        <v>44637</v>
      </c>
      <c r="G947">
        <f t="shared" si="169"/>
        <v>4754207.7243952295</v>
      </c>
      <c r="H947">
        <f t="shared" si="170"/>
        <v>11011.265921646729</v>
      </c>
      <c r="I947" s="39">
        <f t="shared" si="175"/>
        <v>44579</v>
      </c>
      <c r="J947">
        <f t="shared" si="171"/>
        <v>8517841.8375839852</v>
      </c>
      <c r="K947">
        <f t="shared" si="173"/>
        <v>5925.258026720956</v>
      </c>
      <c r="L947" s="11">
        <f t="shared" si="172"/>
        <v>44635</v>
      </c>
    </row>
    <row r="948" spans="2:12" x14ac:dyDescent="0.4">
      <c r="B948" s="5">
        <f t="shared" si="165"/>
        <v>44657</v>
      </c>
      <c r="C948">
        <f t="shared" si="174"/>
        <v>944</v>
      </c>
      <c r="D948">
        <f t="shared" si="166"/>
        <v>13884060.954474561</v>
      </c>
      <c r="E948">
        <f t="shared" si="168"/>
        <v>2558.6099760551006</v>
      </c>
      <c r="F948" s="11">
        <f t="shared" ref="F948:F1011" si="176">F947+1</f>
        <v>44638</v>
      </c>
      <c r="G948">
        <f t="shared" si="169"/>
        <v>4765218.9903168762</v>
      </c>
      <c r="H948">
        <f t="shared" si="170"/>
        <v>10859.156042448245</v>
      </c>
      <c r="I948" s="39">
        <f t="shared" si="175"/>
        <v>44580</v>
      </c>
      <c r="J948">
        <f t="shared" si="171"/>
        <v>8523767.0956107061</v>
      </c>
      <c r="K948">
        <f t="shared" si="173"/>
        <v>5813.0266206879169</v>
      </c>
      <c r="L948" s="11">
        <f t="shared" si="172"/>
        <v>44636</v>
      </c>
    </row>
    <row r="949" spans="2:12" x14ac:dyDescent="0.4">
      <c r="B949" s="5">
        <f t="shared" si="165"/>
        <v>44658</v>
      </c>
      <c r="C949">
        <f t="shared" si="174"/>
        <v>945</v>
      </c>
      <c r="D949">
        <f t="shared" si="166"/>
        <v>13886619.564450616</v>
      </c>
      <c r="E949">
        <f t="shared" si="168"/>
        <v>2502.5960173476487</v>
      </c>
      <c r="F949" s="11">
        <f t="shared" si="176"/>
        <v>44639</v>
      </c>
      <c r="G949">
        <f t="shared" si="169"/>
        <v>4776078.1463593245</v>
      </c>
      <c r="H949">
        <f t="shared" si="170"/>
        <v>10708.356467227452</v>
      </c>
      <c r="I949" s="39">
        <f t="shared" si="175"/>
        <v>44581</v>
      </c>
      <c r="J949">
        <f t="shared" si="171"/>
        <v>8529580.1222313941</v>
      </c>
      <c r="K949">
        <f t="shared" si="173"/>
        <v>5702.7668994441628</v>
      </c>
      <c r="L949" s="11">
        <f t="shared" si="172"/>
        <v>44637</v>
      </c>
    </row>
    <row r="950" spans="2:12" x14ac:dyDescent="0.4">
      <c r="B950" s="5">
        <f t="shared" si="165"/>
        <v>44659</v>
      </c>
      <c r="C950">
        <f t="shared" si="174"/>
        <v>946</v>
      </c>
      <c r="D950">
        <f t="shared" si="166"/>
        <v>13889122.160467964</v>
      </c>
      <c r="E950">
        <f t="shared" si="168"/>
        <v>2447.7886434420943</v>
      </c>
      <c r="F950" s="11">
        <f t="shared" si="176"/>
        <v>44640</v>
      </c>
      <c r="G950">
        <f t="shared" si="169"/>
        <v>4786786.5028265519</v>
      </c>
      <c r="H950">
        <f t="shared" si="170"/>
        <v>10558.881950139999</v>
      </c>
      <c r="I950" s="39">
        <f t="shared" si="175"/>
        <v>44582</v>
      </c>
      <c r="J950">
        <f t="shared" si="171"/>
        <v>8535282.8891308382</v>
      </c>
      <c r="K950">
        <f t="shared" si="173"/>
        <v>5594.4502348154783</v>
      </c>
      <c r="L950" s="11">
        <f t="shared" si="172"/>
        <v>44638</v>
      </c>
    </row>
    <row r="951" spans="2:12" x14ac:dyDescent="0.4">
      <c r="B951" s="5">
        <f t="shared" si="165"/>
        <v>44660</v>
      </c>
      <c r="C951">
        <f t="shared" si="174"/>
        <v>947</v>
      </c>
      <c r="D951">
        <f t="shared" si="166"/>
        <v>13891569.949111406</v>
      </c>
      <c r="E951">
        <f t="shared" si="168"/>
        <v>2394.1627238281071</v>
      </c>
      <c r="F951" s="11">
        <f t="shared" si="176"/>
        <v>44641</v>
      </c>
      <c r="G951">
        <f t="shared" si="169"/>
        <v>4797345.3847766919</v>
      </c>
      <c r="H951">
        <f t="shared" si="170"/>
        <v>10410.746199926361</v>
      </c>
      <c r="I951" s="39">
        <f t="shared" si="175"/>
        <v>44583</v>
      </c>
      <c r="J951">
        <f t="shared" si="171"/>
        <v>8540877.3393656537</v>
      </c>
      <c r="K951">
        <f t="shared" si="173"/>
        <v>5488.0481729283929</v>
      </c>
      <c r="L951" s="11">
        <f t="shared" si="172"/>
        <v>44639</v>
      </c>
    </row>
    <row r="952" spans="2:12" x14ac:dyDescent="0.4">
      <c r="B952" s="5">
        <f t="shared" ref="B952:B1015" si="177">B951+1</f>
        <v>44661</v>
      </c>
      <c r="C952">
        <f t="shared" si="174"/>
        <v>948</v>
      </c>
      <c r="D952">
        <f t="shared" si="166"/>
        <v>13893964.111835234</v>
      </c>
      <c r="E952">
        <f t="shared" si="168"/>
        <v>2341.6936136595905</v>
      </c>
      <c r="F952" s="11">
        <f t="shared" si="176"/>
        <v>44642</v>
      </c>
      <c r="G952">
        <f t="shared" si="169"/>
        <v>4807756.1309766183</v>
      </c>
      <c r="H952">
        <f t="shared" si="170"/>
        <v>10263.961903029121</v>
      </c>
      <c r="I952" s="39">
        <f t="shared" si="175"/>
        <v>44584</v>
      </c>
      <c r="J952">
        <f t="shared" si="171"/>
        <v>8546365.3875385821</v>
      </c>
      <c r="K952">
        <f t="shared" si="173"/>
        <v>5383.5324442032725</v>
      </c>
      <c r="L952" s="11">
        <f t="shared" si="172"/>
        <v>44640</v>
      </c>
    </row>
    <row r="953" spans="2:12" x14ac:dyDescent="0.4">
      <c r="B953" s="5">
        <f t="shared" si="177"/>
        <v>44662</v>
      </c>
      <c r="C953">
        <f t="shared" si="174"/>
        <v>949</v>
      </c>
      <c r="D953">
        <f t="shared" si="166"/>
        <v>13896305.805448893</v>
      </c>
      <c r="E953">
        <f t="shared" si="168"/>
        <v>2290.357146024704</v>
      </c>
      <c r="F953" s="11">
        <f t="shared" si="176"/>
        <v>44643</v>
      </c>
      <c r="G953">
        <f t="shared" si="169"/>
        <v>4818020.0928796474</v>
      </c>
      <c r="H953">
        <f t="shared" si="170"/>
        <v>10118.540746880695</v>
      </c>
      <c r="I953" s="39">
        <f t="shared" si="175"/>
        <v>44585</v>
      </c>
      <c r="J953">
        <f t="shared" si="171"/>
        <v>8551748.9199827854</v>
      </c>
      <c r="K953">
        <f t="shared" si="173"/>
        <v>5280.8749727755785</v>
      </c>
      <c r="L953" s="11">
        <f t="shared" si="172"/>
        <v>44641</v>
      </c>
    </row>
    <row r="954" spans="2:12" x14ac:dyDescent="0.4">
      <c r="B954" s="5">
        <f t="shared" si="177"/>
        <v>44663</v>
      </c>
      <c r="C954">
        <f t="shared" si="174"/>
        <v>950</v>
      </c>
      <c r="D954">
        <f t="shared" si="166"/>
        <v>13898596.162594918</v>
      </c>
      <c r="E954">
        <f t="shared" si="168"/>
        <v>2240.1296242941171</v>
      </c>
      <c r="F954" s="11">
        <f t="shared" si="176"/>
        <v>44644</v>
      </c>
      <c r="G954">
        <f t="shared" si="169"/>
        <v>4828138.6336265281</v>
      </c>
      <c r="H954">
        <f t="shared" si="170"/>
        <v>9974.4934433680028</v>
      </c>
      <c r="I954" s="39">
        <f t="shared" si="175"/>
        <v>44586</v>
      </c>
      <c r="J954">
        <f t="shared" si="171"/>
        <v>8557029.7949555609</v>
      </c>
      <c r="K954">
        <f t="shared" si="173"/>
        <v>5180.0478853322566</v>
      </c>
      <c r="L954" s="11">
        <f t="shared" si="172"/>
        <v>44642</v>
      </c>
    </row>
    <row r="955" spans="2:12" x14ac:dyDescent="0.4">
      <c r="B955" s="5">
        <f t="shared" si="177"/>
        <v>44664</v>
      </c>
      <c r="C955">
        <f t="shared" si="174"/>
        <v>951</v>
      </c>
      <c r="D955">
        <f t="shared" si="166"/>
        <v>13900836.292219212</v>
      </c>
      <c r="E955">
        <f t="shared" si="168"/>
        <v>2190.9878145307302</v>
      </c>
      <c r="F955" s="11">
        <f t="shared" si="176"/>
        <v>44645</v>
      </c>
      <c r="G955">
        <f t="shared" si="169"/>
        <v>4838113.1270698961</v>
      </c>
      <c r="H955">
        <f t="shared" si="170"/>
        <v>9831.8297524042428</v>
      </c>
      <c r="I955" s="39">
        <f t="shared" si="175"/>
        <v>44587</v>
      </c>
      <c r="J955">
        <f t="shared" si="171"/>
        <v>8562209.8428408932</v>
      </c>
      <c r="K955">
        <f t="shared" si="173"/>
        <v>5081.0235193762928</v>
      </c>
      <c r="L955" s="11">
        <f t="shared" si="172"/>
        <v>44643</v>
      </c>
    </row>
    <row r="956" spans="2:12" x14ac:dyDescent="0.4">
      <c r="B956" s="5">
        <f t="shared" si="177"/>
        <v>44665</v>
      </c>
      <c r="C956">
        <f t="shared" si="174"/>
        <v>952</v>
      </c>
      <c r="D956">
        <f t="shared" si="166"/>
        <v>13903027.280033743</v>
      </c>
      <c r="E956">
        <f t="shared" si="168"/>
        <v>2142.9089379124343</v>
      </c>
      <c r="F956" s="11">
        <f t="shared" si="176"/>
        <v>44646</v>
      </c>
      <c r="G956">
        <f t="shared" si="169"/>
        <v>4847944.9568223003</v>
      </c>
      <c r="H956">
        <f t="shared" si="170"/>
        <v>9690.5585055779666</v>
      </c>
      <c r="I956" s="39">
        <f t="shared" si="175"/>
        <v>44588</v>
      </c>
      <c r="J956">
        <f t="shared" si="171"/>
        <v>8567290.8663602695</v>
      </c>
      <c r="K956">
        <f t="shared" si="173"/>
        <v>4983.7744309790432</v>
      </c>
      <c r="L956" s="11">
        <f t="shared" si="172"/>
        <v>44644</v>
      </c>
    </row>
    <row r="957" spans="2:12" x14ac:dyDescent="0.4">
      <c r="B957" s="5">
        <f t="shared" si="177"/>
        <v>44666</v>
      </c>
      <c r="C957">
        <f t="shared" si="174"/>
        <v>953</v>
      </c>
      <c r="D957">
        <f t="shared" si="166"/>
        <v>13905170.188971655</v>
      </c>
      <c r="E957">
        <f t="shared" si="168"/>
        <v>2095.8706632405519</v>
      </c>
      <c r="F957" s="11">
        <f t="shared" si="176"/>
        <v>44647</v>
      </c>
      <c r="G957">
        <f t="shared" si="169"/>
        <v>4857635.5153278783</v>
      </c>
      <c r="H957">
        <f t="shared" si="170"/>
        <v>9550.6876298421994</v>
      </c>
      <c r="I957" s="39">
        <f t="shared" si="175"/>
        <v>44589</v>
      </c>
      <c r="J957">
        <f t="shared" si="171"/>
        <v>8572274.6407912485</v>
      </c>
      <c r="K957">
        <f t="shared" si="173"/>
        <v>4888.2734019979835</v>
      </c>
      <c r="L957" s="11">
        <f t="shared" si="172"/>
        <v>44645</v>
      </c>
    </row>
    <row r="958" spans="2:12" x14ac:dyDescent="0.4">
      <c r="B958" s="5">
        <f t="shared" si="177"/>
        <v>44667</v>
      </c>
      <c r="C958">
        <f t="shared" si="174"/>
        <v>954</v>
      </c>
      <c r="D958">
        <f t="shared" si="166"/>
        <v>13907266.059634896</v>
      </c>
      <c r="E958">
        <f t="shared" si="168"/>
        <v>2049.8510994948447</v>
      </c>
      <c r="F958" s="11">
        <f t="shared" si="176"/>
        <v>44648</v>
      </c>
      <c r="G958">
        <f t="shared" si="169"/>
        <v>4867186.2029577205</v>
      </c>
      <c r="H958">
        <f t="shared" si="170"/>
        <v>9412.2241712184623</v>
      </c>
      <c r="I958" s="39">
        <f t="shared" si="175"/>
        <v>44590</v>
      </c>
      <c r="J958">
        <f t="shared" si="171"/>
        <v>8577162.9141932465</v>
      </c>
      <c r="K958">
        <f t="shared" si="173"/>
        <v>4794.4934467878193</v>
      </c>
      <c r="L958" s="11">
        <f t="shared" si="172"/>
        <v>44646</v>
      </c>
    </row>
    <row r="959" spans="2:12" x14ac:dyDescent="0.4">
      <c r="B959" s="5">
        <f t="shared" si="177"/>
        <v>44668</v>
      </c>
      <c r="C959">
        <f t="shared" si="174"/>
        <v>955</v>
      </c>
      <c r="D959">
        <f t="shared" si="166"/>
        <v>13909315.910734391</v>
      </c>
      <c r="E959">
        <f t="shared" si="168"/>
        <v>2004.8287884350866</v>
      </c>
      <c r="F959" s="11">
        <f t="shared" si="176"/>
        <v>44649</v>
      </c>
      <c r="G959">
        <f t="shared" si="169"/>
        <v>4876598.427128939</v>
      </c>
      <c r="H959">
        <f t="shared" si="170"/>
        <v>9275.1743184793741</v>
      </c>
      <c r="I959" s="39">
        <f t="shared" si="175"/>
        <v>44591</v>
      </c>
      <c r="J959">
        <f t="shared" si="171"/>
        <v>8581957.4076400343</v>
      </c>
      <c r="K959">
        <f t="shared" si="173"/>
        <v>4702.4078184552491</v>
      </c>
      <c r="L959" s="11">
        <f t="shared" si="172"/>
        <v>44647</v>
      </c>
    </row>
    <row r="960" spans="2:12" x14ac:dyDescent="0.4">
      <c r="B960" s="5">
        <f t="shared" si="177"/>
        <v>44669</v>
      </c>
      <c r="C960">
        <f t="shared" si="174"/>
        <v>956</v>
      </c>
      <c r="D960">
        <f t="shared" si="166"/>
        <v>13911320.739522826</v>
      </c>
      <c r="E960">
        <f t="shared" si="168"/>
        <v>1960.7826972994953</v>
      </c>
      <c r="F960" s="11">
        <f t="shared" si="176"/>
        <v>44650</v>
      </c>
      <c r="G960">
        <f t="shared" si="169"/>
        <v>4885873.6014474183</v>
      </c>
      <c r="H960">
        <f t="shared" si="170"/>
        <v>9139.5434267828241</v>
      </c>
      <c r="I960" s="39">
        <f t="shared" si="175"/>
        <v>44592</v>
      </c>
      <c r="J960">
        <f t="shared" si="171"/>
        <v>8586659.8154584896</v>
      </c>
      <c r="K960">
        <f t="shared" si="173"/>
        <v>4611.9900146145374</v>
      </c>
      <c r="L960" s="11">
        <f t="shared" si="172"/>
        <v>44648</v>
      </c>
    </row>
    <row r="961" spans="2:12" x14ac:dyDescent="0.4">
      <c r="B961" s="5">
        <f t="shared" si="177"/>
        <v>44670</v>
      </c>
      <c r="C961">
        <f t="shared" si="174"/>
        <v>957</v>
      </c>
      <c r="D961">
        <f t="shared" si="166"/>
        <v>13913281.522220125</v>
      </c>
      <c r="E961">
        <f t="shared" si="168"/>
        <v>1917.6922115404159</v>
      </c>
      <c r="F961" s="11">
        <f t="shared" si="176"/>
        <v>44651</v>
      </c>
      <c r="G961">
        <f t="shared" si="169"/>
        <v>4895013.1448742012</v>
      </c>
      <c r="H961">
        <f t="shared" si="170"/>
        <v>9005.3360412204638</v>
      </c>
      <c r="I961" s="39">
        <f t="shared" si="175"/>
        <v>44593</v>
      </c>
      <c r="J961">
        <f t="shared" si="171"/>
        <v>8591271.8054731041</v>
      </c>
      <c r="K961">
        <f t="shared" si="173"/>
        <v>4523.2137827351689</v>
      </c>
      <c r="L961" s="11">
        <f t="shared" si="172"/>
        <v>44649</v>
      </c>
    </row>
    <row r="962" spans="2:12" x14ac:dyDescent="0.4">
      <c r="B962" s="5">
        <f t="shared" si="177"/>
        <v>44671</v>
      </c>
      <c r="C962">
        <f t="shared" si="174"/>
        <v>958</v>
      </c>
      <c r="D962">
        <f t="shared" si="166"/>
        <v>13915199.214431666</v>
      </c>
      <c r="E962">
        <f t="shared" si="168"/>
        <v>1875.537127636373</v>
      </c>
      <c r="F962" s="11">
        <f t="shared" si="176"/>
        <v>44652</v>
      </c>
      <c r="G962">
        <f t="shared" si="169"/>
        <v>4904018.4809154216</v>
      </c>
      <c r="H962">
        <f t="shared" si="170"/>
        <v>8872.5559202553704</v>
      </c>
      <c r="I962" s="39">
        <f t="shared" si="175"/>
        <v>44594</v>
      </c>
      <c r="J962">
        <f t="shared" si="171"/>
        <v>8595795.0192558393</v>
      </c>
      <c r="K962">
        <f t="shared" si="173"/>
        <v>4436.0531250182539</v>
      </c>
      <c r="L962" s="11">
        <f t="shared" si="172"/>
        <v>44650</v>
      </c>
    </row>
    <row r="963" spans="2:12" x14ac:dyDescent="0.4">
      <c r="B963" s="5">
        <f t="shared" si="177"/>
        <v>44672</v>
      </c>
      <c r="C963">
        <f t="shared" si="174"/>
        <v>959</v>
      </c>
      <c r="D963">
        <f t="shared" si="166"/>
        <v>13917074.751559302</v>
      </c>
      <c r="E963">
        <f t="shared" si="168"/>
        <v>1834.2976459804922</v>
      </c>
      <c r="F963" s="11">
        <f t="shared" si="176"/>
        <v>44653</v>
      </c>
      <c r="G963">
        <f t="shared" si="169"/>
        <v>4912891.036835677</v>
      </c>
      <c r="H963">
        <f t="shared" si="170"/>
        <v>8741.206059047021</v>
      </c>
      <c r="I963" s="39">
        <f t="shared" si="175"/>
        <v>44595</v>
      </c>
      <c r="J963">
        <f t="shared" si="171"/>
        <v>8600231.0723808575</v>
      </c>
      <c r="K963">
        <f t="shared" si="173"/>
        <v>4350.4823029078543</v>
      </c>
      <c r="L963" s="11">
        <f t="shared" si="172"/>
        <v>44651</v>
      </c>
    </row>
    <row r="964" spans="2:12" x14ac:dyDescent="0.4">
      <c r="B964" s="5">
        <f t="shared" si="177"/>
        <v>44673</v>
      </c>
      <c r="C964">
        <f t="shared" si="174"/>
        <v>960</v>
      </c>
      <c r="D964">
        <f t="shared" ref="D964:D1027" si="178">$D$1/(($D$1-1)*EXP(-$E$1*$C964)+1)</f>
        <v>13918909.049205283</v>
      </c>
      <c r="E964">
        <f t="shared" si="168"/>
        <v>1793.954363849014</v>
      </c>
      <c r="F964" s="11">
        <f t="shared" si="176"/>
        <v>44654</v>
      </c>
      <c r="G964">
        <f t="shared" si="169"/>
        <v>4921632.242894724</v>
      </c>
      <c r="H964">
        <f t="shared" si="170"/>
        <v>8611.2887125918642</v>
      </c>
      <c r="I964" s="39">
        <f t="shared" si="175"/>
        <v>44596</v>
      </c>
      <c r="J964">
        <f t="shared" si="171"/>
        <v>8604581.5546837654</v>
      </c>
      <c r="K964">
        <f t="shared" si="173"/>
        <v>4266.4758411683142</v>
      </c>
      <c r="L964" s="11">
        <f t="shared" si="172"/>
        <v>44652</v>
      </c>
    </row>
    <row r="965" spans="2:12" x14ac:dyDescent="0.4">
      <c r="B965" s="5">
        <f t="shared" si="177"/>
        <v>44674</v>
      </c>
      <c r="C965">
        <f t="shared" si="174"/>
        <v>961</v>
      </c>
      <c r="D965">
        <f t="shared" si="178"/>
        <v>13920703.003569132</v>
      </c>
      <c r="E965">
        <f t="shared" ref="E965:E1002" si="179">D966-D965</f>
        <v>1754.4882684070617</v>
      </c>
      <c r="F965" s="11">
        <f t="shared" si="176"/>
        <v>44655</v>
      </c>
      <c r="G965">
        <f t="shared" ref="G965:G1028" si="180">$G$1/(($G$1-1)*EXP(-$H$1*$C965)+1)</f>
        <v>4930243.5316073159</v>
      </c>
      <c r="H965">
        <f t="shared" ref="H965:H1028" si="181">G966-G965</f>
        <v>8482.8054187195376</v>
      </c>
      <c r="I965" s="39">
        <f t="shared" si="175"/>
        <v>44597</v>
      </c>
      <c r="J965">
        <f t="shared" ref="J965:J1028" si="182">$J$1/(($J$1-1)*EXP(-$K$1*$C965)+1)</f>
        <v>8608848.0305249337</v>
      </c>
      <c r="K965">
        <f t="shared" si="173"/>
        <v>4184.0085315853357</v>
      </c>
      <c r="L965" s="11">
        <f t="shared" si="172"/>
        <v>44653</v>
      </c>
    </row>
    <row r="966" spans="2:12" x14ac:dyDescent="0.4">
      <c r="B966" s="5">
        <f t="shared" si="177"/>
        <v>44675</v>
      </c>
      <c r="C966">
        <f t="shared" si="174"/>
        <v>962</v>
      </c>
      <c r="D966">
        <f t="shared" si="178"/>
        <v>13922457.491837539</v>
      </c>
      <c r="E966">
        <f t="shared" si="179"/>
        <v>1715.8807298578322</v>
      </c>
      <c r="F966" s="11">
        <f t="shared" si="176"/>
        <v>44656</v>
      </c>
      <c r="G966">
        <f t="shared" si="180"/>
        <v>4938726.3370260354</v>
      </c>
      <c r="H966">
        <f t="shared" si="181"/>
        <v>8355.7570208441466</v>
      </c>
      <c r="I966" s="39">
        <f t="shared" si="175"/>
        <v>44598</v>
      </c>
      <c r="J966">
        <f t="shared" si="182"/>
        <v>8613032.039056519</v>
      </c>
      <c r="K966">
        <f t="shared" si="173"/>
        <v>4103.0554363355041</v>
      </c>
      <c r="L966" s="11">
        <f t="shared" si="172"/>
        <v>44654</v>
      </c>
    </row>
    <row r="967" spans="2:12" x14ac:dyDescent="0.4">
      <c r="B967" s="5">
        <f t="shared" si="177"/>
        <v>44676</v>
      </c>
      <c r="C967">
        <f t="shared" si="174"/>
        <v>963</v>
      </c>
      <c r="D967">
        <f t="shared" si="178"/>
        <v>13924173.372567397</v>
      </c>
      <c r="E967">
        <f t="shared" si="179"/>
        <v>1678.1134945899248</v>
      </c>
      <c r="F967" s="11">
        <f t="shared" si="176"/>
        <v>44657</v>
      </c>
      <c r="G967">
        <f t="shared" si="180"/>
        <v>4947082.0940468796</v>
      </c>
      <c r="H967">
        <f t="shared" si="181"/>
        <v>8230.1436905479059</v>
      </c>
      <c r="I967" s="39">
        <f t="shared" si="175"/>
        <v>44599</v>
      </c>
      <c r="J967">
        <f t="shared" si="182"/>
        <v>8617135.0944928546</v>
      </c>
      <c r="K967">
        <f t="shared" si="173"/>
        <v>4023.5918909627944</v>
      </c>
      <c r="L967" s="11">
        <f t="shared" si="172"/>
        <v>44655</v>
      </c>
    </row>
    <row r="968" spans="2:12" x14ac:dyDescent="0.4">
      <c r="B968" s="5">
        <f t="shared" si="177"/>
        <v>44677</v>
      </c>
      <c r="C968">
        <f t="shared" si="174"/>
        <v>964</v>
      </c>
      <c r="D968">
        <f t="shared" si="178"/>
        <v>13925851.486061987</v>
      </c>
      <c r="E968">
        <f t="shared" si="179"/>
        <v>1641.1686784829944</v>
      </c>
      <c r="F968" s="11">
        <f t="shared" si="176"/>
        <v>44658</v>
      </c>
      <c r="G968">
        <f t="shared" si="180"/>
        <v>4955312.2377374275</v>
      </c>
      <c r="H968">
        <f t="shared" si="181"/>
        <v>8105.964949878864</v>
      </c>
      <c r="I968" s="39">
        <f t="shared" si="175"/>
        <v>44600</v>
      </c>
      <c r="J968">
        <f t="shared" si="182"/>
        <v>8621158.6863838173</v>
      </c>
      <c r="K968">
        <f t="shared" si="173"/>
        <v>3945.5935070477426</v>
      </c>
      <c r="L968" s="11">
        <f t="shared" si="172"/>
        <v>44656</v>
      </c>
    </row>
    <row r="969" spans="2:12" x14ac:dyDescent="0.4">
      <c r="B969" s="5">
        <f t="shared" si="177"/>
        <v>44678</v>
      </c>
      <c r="C969">
        <f t="shared" si="174"/>
        <v>965</v>
      </c>
      <c r="D969">
        <f t="shared" si="178"/>
        <v>13927492.65474047</v>
      </c>
      <c r="E969">
        <f t="shared" si="179"/>
        <v>1605.0287602301687</v>
      </c>
      <c r="F969" s="11">
        <f t="shared" si="176"/>
        <v>44659</v>
      </c>
      <c r="G969">
        <f t="shared" si="180"/>
        <v>4963418.2026873063</v>
      </c>
      <c r="H969">
        <f t="shared" si="181"/>
        <v>7983.2196934195235</v>
      </c>
      <c r="I969" s="39">
        <f t="shared" si="175"/>
        <v>44601</v>
      </c>
      <c r="J969">
        <f t="shared" si="182"/>
        <v>8625104.2798908651</v>
      </c>
      <c r="K969">
        <f t="shared" si="173"/>
        <v>3869.0361745432019</v>
      </c>
      <c r="L969" s="11">
        <f t="shared" si="172"/>
        <v>44657</v>
      </c>
    </row>
    <row r="970" spans="2:12" x14ac:dyDescent="0.4">
      <c r="B970" s="5">
        <f t="shared" si="177"/>
        <v>44679</v>
      </c>
      <c r="C970">
        <f t="shared" si="174"/>
        <v>966</v>
      </c>
      <c r="D970">
        <f t="shared" si="178"/>
        <v>13929097.6835007</v>
      </c>
      <c r="E970">
        <f t="shared" si="179"/>
        <v>1569.6765747722238</v>
      </c>
      <c r="F970" s="11">
        <f t="shared" si="176"/>
        <v>44660</v>
      </c>
      <c r="G970">
        <f t="shared" si="180"/>
        <v>4971401.4223807259</v>
      </c>
      <c r="H970">
        <f t="shared" si="181"/>
        <v>7861.9062100825831</v>
      </c>
      <c r="I970" s="39">
        <f t="shared" si="175"/>
        <v>44602</v>
      </c>
      <c r="J970">
        <f t="shared" si="182"/>
        <v>8628973.3160654083</v>
      </c>
      <c r="K970">
        <f t="shared" si="173"/>
        <v>3793.8960638102144</v>
      </c>
      <c r="L970" s="11">
        <f t="shared" si="172"/>
        <v>44658</v>
      </c>
    </row>
    <row r="971" spans="2:12" x14ac:dyDescent="0.4">
      <c r="B971" s="5">
        <f t="shared" si="177"/>
        <v>44680</v>
      </c>
      <c r="C971">
        <f t="shared" si="174"/>
        <v>967</v>
      </c>
      <c r="D971">
        <f t="shared" si="178"/>
        <v>13930667.360075472</v>
      </c>
      <c r="E971">
        <f t="shared" si="179"/>
        <v>1535.0953068248928</v>
      </c>
      <c r="F971" s="11">
        <f t="shared" si="176"/>
        <v>44661</v>
      </c>
      <c r="G971">
        <f t="shared" si="180"/>
        <v>4979263.3285908084</v>
      </c>
      <c r="H971">
        <f t="shared" si="181"/>
        <v>7742.0222046002746</v>
      </c>
      <c r="I971" s="39">
        <f t="shared" si="175"/>
        <v>44603</v>
      </c>
      <c r="J971">
        <f t="shared" si="182"/>
        <v>8632767.2121292185</v>
      </c>
      <c r="K971">
        <f t="shared" si="173"/>
        <v>3720.1496273633093</v>
      </c>
      <c r="L971" s="11">
        <f t="shared" si="172"/>
        <v>44659</v>
      </c>
    </row>
    <row r="972" spans="2:12" x14ac:dyDescent="0.4">
      <c r="B972" s="5">
        <f t="shared" si="177"/>
        <v>44681</v>
      </c>
      <c r="C972">
        <f t="shared" si="174"/>
        <v>968</v>
      </c>
      <c r="D972">
        <f t="shared" si="178"/>
        <v>13932202.455382297</v>
      </c>
      <c r="E972">
        <f t="shared" si="179"/>
        <v>1501.2684844583273</v>
      </c>
      <c r="F972" s="11">
        <f t="shared" si="176"/>
        <v>44662</v>
      </c>
      <c r="G972">
        <f t="shared" si="180"/>
        <v>4987005.3507954087</v>
      </c>
      <c r="H972">
        <f t="shared" si="181"/>
        <v>7623.5648187492043</v>
      </c>
      <c r="I972" s="39">
        <f t="shared" si="175"/>
        <v>44604</v>
      </c>
      <c r="J972">
        <f t="shared" si="182"/>
        <v>8636487.3617565818</v>
      </c>
      <c r="K972">
        <f t="shared" si="173"/>
        <v>3647.7736013140529</v>
      </c>
      <c r="L972" s="11">
        <f t="shared" si="172"/>
        <v>44660</v>
      </c>
    </row>
    <row r="973" spans="2:12" x14ac:dyDescent="0.4">
      <c r="B973" s="5">
        <f t="shared" si="177"/>
        <v>44682</v>
      </c>
      <c r="C973">
        <f t="shared" si="174"/>
        <v>969</v>
      </c>
      <c r="D973">
        <f t="shared" si="178"/>
        <v>13933703.723866755</v>
      </c>
      <c r="E973">
        <f t="shared" si="179"/>
        <v>1468.1799727901816</v>
      </c>
      <c r="F973" s="11">
        <f t="shared" si="176"/>
        <v>44663</v>
      </c>
      <c r="G973">
        <f t="shared" si="180"/>
        <v>4994628.9156141579</v>
      </c>
      <c r="H973">
        <f t="shared" si="181"/>
        <v>7506.5306522091851</v>
      </c>
      <c r="I973" s="39">
        <f t="shared" si="175"/>
        <v>44605</v>
      </c>
      <c r="J973">
        <f t="shared" si="182"/>
        <v>8640135.1353578959</v>
      </c>
      <c r="K973">
        <f t="shared" si="173"/>
        <v>3576.7450065799057</v>
      </c>
      <c r="L973" s="11">
        <f t="shared" ref="L973:L1036" si="183">L972+1</f>
        <v>44661</v>
      </c>
    </row>
    <row r="974" spans="2:12" x14ac:dyDescent="0.4">
      <c r="B974" s="5">
        <f t="shared" si="177"/>
        <v>44683</v>
      </c>
      <c r="C974">
        <f t="shared" si="174"/>
        <v>970</v>
      </c>
      <c r="D974">
        <f t="shared" si="178"/>
        <v>13935171.903839545</v>
      </c>
      <c r="E974">
        <f t="shared" si="179"/>
        <v>1435.8139677457511</v>
      </c>
      <c r="F974" s="11">
        <f t="shared" si="176"/>
        <v>44664</v>
      </c>
      <c r="G974">
        <f t="shared" si="180"/>
        <v>5002135.4462663671</v>
      </c>
      <c r="H974">
        <f t="shared" si="181"/>
        <v>7390.9157831650227</v>
      </c>
      <c r="I974" s="39">
        <f t="shared" si="175"/>
        <v>44606</v>
      </c>
      <c r="J974">
        <f t="shared" si="182"/>
        <v>8643711.8803644758</v>
      </c>
      <c r="K974">
        <f t="shared" si="173"/>
        <v>3507.0411498080939</v>
      </c>
      <c r="L974" s="11">
        <f t="shared" si="183"/>
        <v>44662</v>
      </c>
    </row>
    <row r="975" spans="2:12" x14ac:dyDescent="0.4">
      <c r="B975" s="5">
        <f t="shared" si="177"/>
        <v>44684</v>
      </c>
      <c r="C975">
        <f t="shared" si="174"/>
        <v>971</v>
      </c>
      <c r="D975">
        <f t="shared" si="178"/>
        <v>13936607.717807291</v>
      </c>
      <c r="E975">
        <f t="shared" si="179"/>
        <v>1404.1549898963422</v>
      </c>
      <c r="F975" s="11">
        <f t="shared" si="176"/>
        <v>44665</v>
      </c>
      <c r="G975">
        <f t="shared" si="180"/>
        <v>5009526.3620495321</v>
      </c>
      <c r="H975">
        <f t="shared" si="181"/>
        <v>7276.7157885143533</v>
      </c>
      <c r="I975" s="39">
        <f t="shared" si="175"/>
        <v>44607</v>
      </c>
      <c r="J975">
        <f t="shared" si="182"/>
        <v>8647218.9215142839</v>
      </c>
      <c r="K975">
        <f t="shared" si="173"/>
        <v>3438.6396240741014</v>
      </c>
      <c r="L975" s="11">
        <f t="shared" si="183"/>
        <v>44663</v>
      </c>
    </row>
    <row r="976" spans="2:12" x14ac:dyDescent="0.4">
      <c r="B976" s="5">
        <f t="shared" si="177"/>
        <v>44685</v>
      </c>
      <c r="C976">
        <f t="shared" si="174"/>
        <v>972</v>
      </c>
      <c r="D976">
        <f t="shared" si="178"/>
        <v>13938011.872797187</v>
      </c>
      <c r="E976">
        <f t="shared" si="179"/>
        <v>1373.187878428027</v>
      </c>
      <c r="F976" s="11">
        <f t="shared" si="176"/>
        <v>44666</v>
      </c>
      <c r="G976">
        <f t="shared" si="180"/>
        <v>5016803.0778380465</v>
      </c>
      <c r="H976">
        <f t="shared" si="181"/>
        <v>7163.9257637578994</v>
      </c>
      <c r="I976" s="39">
        <f t="shared" si="175"/>
        <v>44608</v>
      </c>
      <c r="J976">
        <f t="shared" si="182"/>
        <v>8650657.561138358</v>
      </c>
      <c r="K976">
        <f t="shared" si="173"/>
        <v>3371.5183093324304</v>
      </c>
      <c r="L976" s="11">
        <f t="shared" si="183"/>
        <v>44664</v>
      </c>
    </row>
    <row r="977" spans="2:12" x14ac:dyDescent="0.4">
      <c r="B977" s="5">
        <f t="shared" si="177"/>
        <v>44686</v>
      </c>
      <c r="C977">
        <f t="shared" si="174"/>
        <v>973</v>
      </c>
      <c r="D977">
        <f t="shared" si="178"/>
        <v>13939385.060675615</v>
      </c>
      <c r="E977">
        <f t="shared" si="179"/>
        <v>1342.897785121575</v>
      </c>
      <c r="F977" s="11">
        <f t="shared" si="176"/>
        <v>44667</v>
      </c>
      <c r="G977">
        <f t="shared" si="180"/>
        <v>5023967.0036018044</v>
      </c>
      <c r="H977">
        <f t="shared" si="181"/>
        <v>7052.5403425469995</v>
      </c>
      <c r="I977" s="39">
        <f t="shared" si="175"/>
        <v>44609</v>
      </c>
      <c r="J977">
        <f t="shared" si="182"/>
        <v>8654029.0794476904</v>
      </c>
      <c r="K977">
        <f t="shared" si="173"/>
        <v>3305.6553726810962</v>
      </c>
      <c r="L977" s="11">
        <f t="shared" si="183"/>
        <v>44665</v>
      </c>
    </row>
    <row r="978" spans="2:12" x14ac:dyDescent="0.4">
      <c r="B978" s="5">
        <f t="shared" si="177"/>
        <v>44687</v>
      </c>
      <c r="C978">
        <f t="shared" si="174"/>
        <v>974</v>
      </c>
      <c r="D978">
        <f t="shared" si="178"/>
        <v>13940727.958460737</v>
      </c>
      <c r="E978">
        <f t="shared" si="179"/>
        <v>1313.2701684869826</v>
      </c>
      <c r="F978" s="11">
        <f t="shared" si="176"/>
        <v>44668</v>
      </c>
      <c r="G978">
        <f t="shared" si="180"/>
        <v>5031019.5439443514</v>
      </c>
      <c r="H978">
        <f t="shared" si="181"/>
        <v>6942.5537158483639</v>
      </c>
      <c r="I978" s="39">
        <f t="shared" si="175"/>
        <v>44610</v>
      </c>
      <c r="J978">
        <f t="shared" si="182"/>
        <v>8657334.7348203715</v>
      </c>
      <c r="K978">
        <f t="shared" si="173"/>
        <v>3241.0292683504522</v>
      </c>
      <c r="L978" s="11">
        <f t="shared" si="183"/>
        <v>44666</v>
      </c>
    </row>
    <row r="979" spans="2:12" x14ac:dyDescent="0.4">
      <c r="B979" s="5">
        <f t="shared" si="177"/>
        <v>44688</v>
      </c>
      <c r="C979">
        <f t="shared" si="174"/>
        <v>975</v>
      </c>
      <c r="D979">
        <f t="shared" si="178"/>
        <v>13942041.228629224</v>
      </c>
      <c r="E979">
        <f t="shared" si="179"/>
        <v>1284.290787961334</v>
      </c>
      <c r="F979" s="11">
        <f t="shared" si="176"/>
        <v>44669</v>
      </c>
      <c r="G979">
        <f t="shared" si="180"/>
        <v>5037962.0976601997</v>
      </c>
      <c r="H979">
        <f t="shared" si="181"/>
        <v>6833.9596507623792</v>
      </c>
      <c r="I979" s="39">
        <f t="shared" si="175"/>
        <v>44611</v>
      </c>
      <c r="J979">
        <f t="shared" si="182"/>
        <v>8660575.7640887219</v>
      </c>
      <c r="K979">
        <f t="shared" si="173"/>
        <v>3177.6187375634909</v>
      </c>
      <c r="L979" s="11">
        <f t="shared" si="183"/>
        <v>44667</v>
      </c>
    </row>
    <row r="980" spans="2:12" x14ac:dyDescent="0.4">
      <c r="B980" s="5">
        <f t="shared" si="177"/>
        <v>44689</v>
      </c>
      <c r="C980">
        <f t="shared" si="174"/>
        <v>976</v>
      </c>
      <c r="D980">
        <f t="shared" si="178"/>
        <v>13943325.519417185</v>
      </c>
      <c r="E980">
        <f t="shared" si="179"/>
        <v>1255.9456981532276</v>
      </c>
      <c r="F980" s="11">
        <f t="shared" si="176"/>
        <v>44670</v>
      </c>
      <c r="G980">
        <f t="shared" si="180"/>
        <v>5044796.0573109621</v>
      </c>
      <c r="H980">
        <f t="shared" si="181"/>
        <v>6726.7515089614317</v>
      </c>
      <c r="I980" s="39">
        <f t="shared" si="175"/>
        <v>44612</v>
      </c>
      <c r="J980">
        <f t="shared" si="182"/>
        <v>8663753.3828262854</v>
      </c>
      <c r="K980">
        <f t="shared" si="173"/>
        <v>3115.4028081726283</v>
      </c>
      <c r="L980" s="11">
        <f t="shared" si="183"/>
        <v>44668</v>
      </c>
    </row>
    <row r="981" spans="2:12" x14ac:dyDescent="0.4">
      <c r="B981" s="5">
        <f t="shared" si="177"/>
        <v>44690</v>
      </c>
      <c r="C981">
        <f t="shared" si="174"/>
        <v>977</v>
      </c>
      <c r="D981">
        <f t="shared" si="178"/>
        <v>13944581.465115339</v>
      </c>
      <c r="E981">
        <f t="shared" si="179"/>
        <v>1228.2212432585657</v>
      </c>
      <c r="F981" s="11">
        <f t="shared" si="176"/>
        <v>44671</v>
      </c>
      <c r="G981">
        <f t="shared" si="180"/>
        <v>5051522.8088199235</v>
      </c>
      <c r="H981">
        <f t="shared" si="181"/>
        <v>6620.9222647463903</v>
      </c>
      <c r="I981" s="39">
        <f t="shared" si="175"/>
        <v>44613</v>
      </c>
      <c r="J981">
        <f t="shared" si="182"/>
        <v>8666868.7856344581</v>
      </c>
      <c r="K981">
        <f t="shared" si="173"/>
        <v>3054.3607940915972</v>
      </c>
      <c r="L981" s="11">
        <f t="shared" si="183"/>
        <v>44669</v>
      </c>
    </row>
    <row r="982" spans="2:12" x14ac:dyDescent="0.4">
      <c r="B982" s="5">
        <f t="shared" si="177"/>
        <v>44691</v>
      </c>
      <c r="C982">
        <f t="shared" si="174"/>
        <v>978</v>
      </c>
      <c r="D982">
        <f t="shared" si="178"/>
        <v>13945809.686358597</v>
      </c>
      <c r="E982">
        <f t="shared" si="179"/>
        <v>1201.1040514539927</v>
      </c>
      <c r="F982" s="11">
        <f t="shared" si="176"/>
        <v>44672</v>
      </c>
      <c r="G982">
        <f t="shared" si="180"/>
        <v>5058143.7310846699</v>
      </c>
      <c r="H982">
        <f t="shared" si="181"/>
        <v>6516.4645227454603</v>
      </c>
      <c r="I982" s="39">
        <f t="shared" si="175"/>
        <v>44614</v>
      </c>
      <c r="J982">
        <f t="shared" si="182"/>
        <v>8669923.1464285497</v>
      </c>
      <c r="K982">
        <f t="shared" si="173"/>
        <v>2994.4722946323454</v>
      </c>
      <c r="L982" s="11">
        <f t="shared" si="183"/>
        <v>44670</v>
      </c>
    </row>
    <row r="983" spans="2:12" x14ac:dyDescent="0.4">
      <c r="B983" s="5">
        <f t="shared" si="177"/>
        <v>44692</v>
      </c>
      <c r="C983">
        <f t="shared" si="174"/>
        <v>979</v>
      </c>
      <c r="D983">
        <f t="shared" si="178"/>
        <v>13947010.790410051</v>
      </c>
      <c r="E983">
        <f t="shared" si="179"/>
        <v>1174.5810294896364</v>
      </c>
      <c r="F983" s="11">
        <f t="shared" si="176"/>
        <v>44673</v>
      </c>
      <c r="G983">
        <f t="shared" si="180"/>
        <v>5064660.1956074154</v>
      </c>
      <c r="H983">
        <f t="shared" si="181"/>
        <v>6413.3705352004617</v>
      </c>
      <c r="I983" s="39">
        <f t="shared" si="175"/>
        <v>44615</v>
      </c>
      <c r="J983">
        <f t="shared" si="182"/>
        <v>8672917.618723182</v>
      </c>
      <c r="K983">
        <f t="shared" si="173"/>
        <v>2935.7171935774386</v>
      </c>
      <c r="L983" s="11">
        <f t="shared" si="183"/>
        <v>44671</v>
      </c>
    </row>
    <row r="984" spans="2:12" x14ac:dyDescent="0.4">
      <c r="B984" s="5">
        <f t="shared" si="177"/>
        <v>44693</v>
      </c>
      <c r="C984">
        <f t="shared" si="174"/>
        <v>980</v>
      </c>
      <c r="D984">
        <f t="shared" si="178"/>
        <v>13948185.371439541</v>
      </c>
      <c r="E984">
        <f t="shared" si="179"/>
        <v>1148.6393572576344</v>
      </c>
      <c r="F984" s="11">
        <f t="shared" si="176"/>
        <v>44674</v>
      </c>
      <c r="G984">
        <f t="shared" si="180"/>
        <v>5071073.5661426159</v>
      </c>
      <c r="H984">
        <f t="shared" si="181"/>
        <v>6311.6322188898921</v>
      </c>
      <c r="I984" s="39">
        <f t="shared" si="175"/>
        <v>44616</v>
      </c>
      <c r="J984">
        <f t="shared" si="182"/>
        <v>8675853.3359167594</v>
      </c>
      <c r="K984">
        <f t="shared" si="173"/>
        <v>2878.0756582021713</v>
      </c>
      <c r="L984" s="11">
        <f t="shared" si="183"/>
        <v>44672</v>
      </c>
    </row>
    <row r="985" spans="2:12" x14ac:dyDescent="0.4">
      <c r="B985" s="5">
        <f t="shared" si="177"/>
        <v>44694</v>
      </c>
      <c r="C985">
        <f t="shared" si="174"/>
        <v>981</v>
      </c>
      <c r="D985">
        <f t="shared" si="178"/>
        <v>13949334.010796798</v>
      </c>
      <c r="E985">
        <f t="shared" si="179"/>
        <v>1123.2664825469255</v>
      </c>
      <c r="F985" s="11">
        <f t="shared" si="176"/>
        <v>44675</v>
      </c>
      <c r="G985">
        <f t="shared" si="180"/>
        <v>5077385.1983615058</v>
      </c>
      <c r="H985">
        <f t="shared" si="181"/>
        <v>6211.2411716543138</v>
      </c>
      <c r="I985" s="39">
        <f t="shared" si="175"/>
        <v>44617</v>
      </c>
      <c r="J985">
        <f t="shared" si="182"/>
        <v>8678731.4115749616</v>
      </c>
      <c r="K985">
        <f t="shared" si="173"/>
        <v>2821.5281380675733</v>
      </c>
      <c r="L985" s="11">
        <f t="shared" si="183"/>
        <v>44673</v>
      </c>
    </row>
    <row r="986" spans="2:12" x14ac:dyDescent="0.4">
      <c r="B986" s="5">
        <f t="shared" si="177"/>
        <v>44695</v>
      </c>
      <c r="C986">
        <f t="shared" si="174"/>
        <v>982</v>
      </c>
      <c r="D986">
        <f t="shared" si="178"/>
        <v>13950457.277279345</v>
      </c>
      <c r="E986">
        <f t="shared" si="179"/>
        <v>1098.4501157775521</v>
      </c>
      <c r="F986" s="11">
        <f t="shared" si="176"/>
        <v>44676</v>
      </c>
      <c r="G986">
        <f t="shared" si="180"/>
        <v>5083596.4395331601</v>
      </c>
      <c r="H986">
        <f t="shared" si="181"/>
        <v>6112.1886885361746</v>
      </c>
      <c r="I986" s="39">
        <f t="shared" si="175"/>
        <v>44618</v>
      </c>
      <c r="J986">
        <f t="shared" si="182"/>
        <v>8681552.9397130292</v>
      </c>
      <c r="K986">
        <f t="shared" si="173"/>
        <v>2766.0553637482226</v>
      </c>
      <c r="L986" s="11">
        <f t="shared" si="183"/>
        <v>44674</v>
      </c>
    </row>
    <row r="987" spans="2:12" x14ac:dyDescent="0.4">
      <c r="B987" s="5">
        <f t="shared" si="177"/>
        <v>44696</v>
      </c>
      <c r="C987">
        <f t="shared" si="174"/>
        <v>983</v>
      </c>
      <c r="D987">
        <f t="shared" si="178"/>
        <v>13951555.727395123</v>
      </c>
      <c r="E987">
        <f t="shared" si="179"/>
        <v>1074.1782249473035</v>
      </c>
      <c r="F987" s="11">
        <f t="shared" si="176"/>
        <v>44677</v>
      </c>
      <c r="G987">
        <f t="shared" si="180"/>
        <v>5089708.6282216962</v>
      </c>
      <c r="H987">
        <f t="shared" si="181"/>
        <v>6014.4657775321975</v>
      </c>
      <c r="I987" s="39">
        <f t="shared" si="175"/>
        <v>44619</v>
      </c>
      <c r="J987">
        <f t="shared" si="182"/>
        <v>8684318.9950767774</v>
      </c>
      <c r="K987">
        <f t="shared" si="173"/>
        <v>2711.6383453663439</v>
      </c>
      <c r="L987" s="11">
        <f t="shared" si="183"/>
        <v>44675</v>
      </c>
    </row>
    <row r="988" spans="2:12" x14ac:dyDescent="0.4">
      <c r="B988" s="5">
        <f t="shared" si="177"/>
        <v>44697</v>
      </c>
      <c r="C988">
        <f t="shared" si="174"/>
        <v>984</v>
      </c>
      <c r="D988">
        <f t="shared" si="178"/>
        <v>13952629.90562007</v>
      </c>
      <c r="E988">
        <f t="shared" si="179"/>
        <v>1050.4390305019915</v>
      </c>
      <c r="F988" s="11">
        <f t="shared" si="176"/>
        <v>44678</v>
      </c>
      <c r="G988">
        <f t="shared" si="180"/>
        <v>5095723.0939992284</v>
      </c>
      <c r="H988">
        <f t="shared" si="181"/>
        <v>5918.0631749499589</v>
      </c>
      <c r="I988" s="39">
        <f t="shared" si="175"/>
        <v>44620</v>
      </c>
      <c r="J988">
        <f t="shared" si="182"/>
        <v>8687030.6334221438</v>
      </c>
      <c r="K988">
        <f t="shared" si="173"/>
        <v>2658.2583710607141</v>
      </c>
      <c r="L988" s="11">
        <f t="shared" si="183"/>
        <v>44676</v>
      </c>
    </row>
    <row r="989" spans="2:12" x14ac:dyDescent="0.4">
      <c r="B989" s="5">
        <f t="shared" si="177"/>
        <v>44698</v>
      </c>
      <c r="C989">
        <f t="shared" si="174"/>
        <v>985</v>
      </c>
      <c r="D989">
        <f t="shared" si="178"/>
        <v>13953680.344650572</v>
      </c>
      <c r="E989">
        <f t="shared" si="179"/>
        <v>1027.2210004534572</v>
      </c>
      <c r="F989" s="11">
        <f t="shared" si="176"/>
        <v>44679</v>
      </c>
      <c r="G989">
        <f t="shared" si="180"/>
        <v>5101641.1571741784</v>
      </c>
      <c r="H989">
        <f t="shared" si="181"/>
        <v>5822.9713603919372</v>
      </c>
      <c r="I989" s="39">
        <f t="shared" si="175"/>
        <v>44621</v>
      </c>
      <c r="J989">
        <f t="shared" si="182"/>
        <v>8689688.8917932045</v>
      </c>
      <c r="K989">
        <f t="shared" si="173"/>
        <v>2605.8970053065568</v>
      </c>
      <c r="L989" s="11">
        <f t="shared" si="183"/>
        <v>44677</v>
      </c>
    </row>
    <row r="990" spans="2:12" x14ac:dyDescent="0.4">
      <c r="B990" s="5">
        <f t="shared" si="177"/>
        <v>44699</v>
      </c>
      <c r="C990">
        <f t="shared" si="174"/>
        <v>986</v>
      </c>
      <c r="D990">
        <f t="shared" si="178"/>
        <v>13954707.565651026</v>
      </c>
      <c r="E990">
        <f t="shared" si="179"/>
        <v>1004.5128454566002</v>
      </c>
      <c r="F990" s="11">
        <f t="shared" si="176"/>
        <v>44680</v>
      </c>
      <c r="G990">
        <f t="shared" si="180"/>
        <v>5107464.1285345703</v>
      </c>
      <c r="H990">
        <f t="shared" si="181"/>
        <v>5729.1805713288486</v>
      </c>
      <c r="I990" s="39">
        <f t="shared" si="175"/>
        <v>44622</v>
      </c>
      <c r="J990">
        <f t="shared" si="182"/>
        <v>8692294.788798511</v>
      </c>
      <c r="K990">
        <f t="shared" si="173"/>
        <v>2554.5360871404409</v>
      </c>
      <c r="L990" s="11">
        <f t="shared" si="183"/>
        <v>44678</v>
      </c>
    </row>
    <row r="991" spans="2:12" x14ac:dyDescent="0.4">
      <c r="B991" s="5">
        <f t="shared" si="177"/>
        <v>44700</v>
      </c>
      <c r="C991">
        <f t="shared" si="174"/>
        <v>987</v>
      </c>
      <c r="D991">
        <f t="shared" si="178"/>
        <v>13955712.078496482</v>
      </c>
      <c r="E991">
        <f t="shared" si="179"/>
        <v>982.30351402238011</v>
      </c>
      <c r="F991" s="11">
        <f t="shared" si="176"/>
        <v>44681</v>
      </c>
      <c r="G991">
        <f t="shared" si="180"/>
        <v>5113193.3091058992</v>
      </c>
      <c r="H991">
        <f t="shared" si="181"/>
        <v>5636.6808173134923</v>
      </c>
      <c r="I991" s="39">
        <f t="shared" si="175"/>
        <v>44623</v>
      </c>
      <c r="J991">
        <f t="shared" si="182"/>
        <v>8694849.3248856515</v>
      </c>
      <c r="K991">
        <f t="shared" si="173"/>
        <v>2504.157728292048</v>
      </c>
      <c r="L991" s="11">
        <f t="shared" si="183"/>
        <v>44679</v>
      </c>
    </row>
    <row r="992" spans="2:12" x14ac:dyDescent="0.4">
      <c r="B992" s="5">
        <f t="shared" si="177"/>
        <v>44701</v>
      </c>
      <c r="C992">
        <f t="shared" si="174"/>
        <v>988</v>
      </c>
      <c r="D992">
        <f t="shared" si="178"/>
        <v>13956694.382010505</v>
      </c>
      <c r="E992">
        <f t="shared" si="179"/>
        <v>960.58218780532479</v>
      </c>
      <c r="F992" s="11">
        <f t="shared" si="176"/>
        <v>44682</v>
      </c>
      <c r="G992">
        <f t="shared" si="180"/>
        <v>5118829.9899232127</v>
      </c>
      <c r="H992">
        <f t="shared" si="181"/>
        <v>5545.4618937894702</v>
      </c>
      <c r="I992" s="39">
        <f t="shared" si="175"/>
        <v>44624</v>
      </c>
      <c r="J992">
        <f t="shared" si="182"/>
        <v>8697353.4826139435</v>
      </c>
      <c r="K992">
        <f t="shared" ref="K992:K1055" si="184">J993-J992</f>
        <v>2454.7443112116307</v>
      </c>
      <c r="L992" s="11">
        <f t="shared" si="183"/>
        <v>44680</v>
      </c>
    </row>
    <row r="993" spans="2:12" x14ac:dyDescent="0.4">
      <c r="B993" s="5">
        <f t="shared" si="177"/>
        <v>44702</v>
      </c>
      <c r="C993">
        <f t="shared" ref="C993:C1056" si="185">C992+1</f>
        <v>989</v>
      </c>
      <c r="D993">
        <f t="shared" si="178"/>
        <v>13957654.96419831</v>
      </c>
      <c r="E993">
        <f t="shared" si="179"/>
        <v>939.3382769767195</v>
      </c>
      <c r="F993" s="11">
        <f t="shared" si="176"/>
        <v>44683</v>
      </c>
      <c r="G993">
        <f t="shared" si="180"/>
        <v>5124375.4518170021</v>
      </c>
      <c r="H993">
        <f t="shared" si="181"/>
        <v>5455.5133955348283</v>
      </c>
      <c r="I993" s="39">
        <f t="shared" si="175"/>
        <v>44625</v>
      </c>
      <c r="J993">
        <f t="shared" si="182"/>
        <v>8699808.2269251551</v>
      </c>
      <c r="K993">
        <f t="shared" si="184"/>
        <v>2406.2784870136529</v>
      </c>
      <c r="L993" s="11">
        <f t="shared" si="183"/>
        <v>44681</v>
      </c>
    </row>
    <row r="994" spans="2:12" x14ac:dyDescent="0.4">
      <c r="B994" s="5">
        <f t="shared" si="177"/>
        <v>44703</v>
      </c>
      <c r="C994">
        <f t="shared" si="185"/>
        <v>990</v>
      </c>
      <c r="D994">
        <f t="shared" si="178"/>
        <v>13958594.302475287</v>
      </c>
      <c r="E994">
        <f t="shared" si="179"/>
        <v>918.56141564622521</v>
      </c>
      <c r="F994" s="11">
        <f t="shared" si="176"/>
        <v>44684</v>
      </c>
      <c r="G994">
        <f t="shared" si="180"/>
        <v>5129830.965212537</v>
      </c>
      <c r="H994">
        <f t="shared" si="181"/>
        <v>5366.8247297173366</v>
      </c>
      <c r="I994" s="39">
        <f t="shared" si="175"/>
        <v>44626</v>
      </c>
      <c r="J994">
        <f t="shared" si="182"/>
        <v>8702214.5054121688</v>
      </c>
      <c r="K994">
        <f t="shared" si="184"/>
        <v>2358.7431733477861</v>
      </c>
      <c r="L994" s="11">
        <f t="shared" si="183"/>
        <v>44682</v>
      </c>
    </row>
    <row r="995" spans="2:12" x14ac:dyDescent="0.4">
      <c r="B995" s="5">
        <f t="shared" si="177"/>
        <v>44704</v>
      </c>
      <c r="C995">
        <f t="shared" si="185"/>
        <v>991</v>
      </c>
      <c r="D995">
        <f t="shared" si="178"/>
        <v>13959512.863890933</v>
      </c>
      <c r="E995">
        <f t="shared" si="179"/>
        <v>898.24145740829408</v>
      </c>
      <c r="F995" s="11">
        <f t="shared" si="176"/>
        <v>44685</v>
      </c>
      <c r="G995">
        <f t="shared" si="180"/>
        <v>5135197.7899422543</v>
      </c>
      <c r="H995">
        <f t="shared" si="181"/>
        <v>5279.3851285828277</v>
      </c>
      <c r="I995" s="39">
        <f t="shared" si="175"/>
        <v>44627</v>
      </c>
      <c r="J995">
        <f t="shared" si="182"/>
        <v>8704573.2485855166</v>
      </c>
      <c r="K995">
        <f t="shared" si="184"/>
        <v>2312.1215521730483</v>
      </c>
      <c r="L995" s="11">
        <f t="shared" si="183"/>
        <v>44683</v>
      </c>
    </row>
    <row r="996" spans="2:12" x14ac:dyDescent="0.4">
      <c r="B996" s="5">
        <f t="shared" si="177"/>
        <v>44705</v>
      </c>
      <c r="C996">
        <f t="shared" si="185"/>
        <v>992</v>
      </c>
      <c r="D996">
        <f t="shared" si="178"/>
        <v>13960411.105348341</v>
      </c>
      <c r="E996">
        <f t="shared" si="179"/>
        <v>878.36847092211246</v>
      </c>
      <c r="F996" s="11">
        <f t="shared" si="176"/>
        <v>44686</v>
      </c>
      <c r="G996">
        <f t="shared" si="180"/>
        <v>5140477.1750708371</v>
      </c>
      <c r="H996">
        <f t="shared" si="181"/>
        <v>5193.1836617682129</v>
      </c>
      <c r="I996" s="39">
        <f t="shared" si="175"/>
        <v>44628</v>
      </c>
      <c r="J996">
        <f t="shared" si="182"/>
        <v>8706885.3701376896</v>
      </c>
      <c r="K996">
        <f t="shared" si="184"/>
        <v>2266.3970674965531</v>
      </c>
      <c r="L996" s="11">
        <f t="shared" si="183"/>
        <v>44684</v>
      </c>
    </row>
    <row r="997" spans="2:12" x14ac:dyDescent="0.4">
      <c r="B997" s="5">
        <f t="shared" si="177"/>
        <v>44706</v>
      </c>
      <c r="C997">
        <f t="shared" si="185"/>
        <v>993</v>
      </c>
      <c r="D997">
        <f t="shared" si="178"/>
        <v>13961289.473819263</v>
      </c>
      <c r="E997">
        <f t="shared" si="179"/>
        <v>858.93273560330272</v>
      </c>
      <c r="F997" s="11">
        <f t="shared" si="176"/>
        <v>44687</v>
      </c>
      <c r="G997">
        <f t="shared" si="180"/>
        <v>5145670.3587326054</v>
      </c>
      <c r="H997">
        <f t="shared" si="181"/>
        <v>5108.2092482438311</v>
      </c>
      <c r="I997" s="39">
        <f t="shared" si="175"/>
        <v>44629</v>
      </c>
      <c r="J997">
        <f t="shared" si="182"/>
        <v>8709151.7672051862</v>
      </c>
      <c r="K997">
        <f t="shared" si="184"/>
        <v>2221.5534230042249</v>
      </c>
      <c r="L997" s="11">
        <f t="shared" si="183"/>
        <v>44685</v>
      </c>
    </row>
    <row r="998" spans="2:12" x14ac:dyDescent="0.4">
      <c r="B998" s="5">
        <f t="shared" si="177"/>
        <v>44707</v>
      </c>
      <c r="C998">
        <f t="shared" si="185"/>
        <v>994</v>
      </c>
      <c r="D998">
        <f t="shared" si="178"/>
        <v>13962148.406554867</v>
      </c>
      <c r="E998">
        <f t="shared" si="179"/>
        <v>839.92473738640547</v>
      </c>
      <c r="F998" s="11">
        <f t="shared" si="176"/>
        <v>44688</v>
      </c>
      <c r="G998">
        <f t="shared" si="180"/>
        <v>5150778.5679808492</v>
      </c>
      <c r="H998">
        <f t="shared" si="181"/>
        <v>5024.4506679074839</v>
      </c>
      <c r="I998" s="39">
        <f t="shared" si="175"/>
        <v>44630</v>
      </c>
      <c r="J998">
        <f t="shared" si="182"/>
        <v>8711373.3206281904</v>
      </c>
      <c r="K998">
        <f t="shared" si="184"/>
        <v>2177.5745796784759</v>
      </c>
      <c r="L998" s="11">
        <f t="shared" si="183"/>
        <v>44686</v>
      </c>
    </row>
    <row r="999" spans="2:12" x14ac:dyDescent="0.4">
      <c r="B999" s="5">
        <f t="shared" si="177"/>
        <v>44708</v>
      </c>
      <c r="C999">
        <f t="shared" si="185"/>
        <v>995</v>
      </c>
      <c r="D999">
        <f t="shared" si="178"/>
        <v>13962988.331292253</v>
      </c>
      <c r="E999">
        <f t="shared" si="179"/>
        <v>821.33516451716423</v>
      </c>
      <c r="F999" s="11">
        <f t="shared" si="176"/>
        <v>44689</v>
      </c>
      <c r="G999">
        <f t="shared" si="180"/>
        <v>5155803.0186487567</v>
      </c>
      <c r="H999">
        <f t="shared" si="181"/>
        <v>4941.8965728031471</v>
      </c>
      <c r="I999" s="39">
        <f t="shared" ref="I999:I1062" si="186">I998+1</f>
        <v>44631</v>
      </c>
      <c r="J999">
        <f t="shared" si="182"/>
        <v>8713550.8952078689</v>
      </c>
      <c r="K999">
        <f t="shared" si="184"/>
        <v>2134.4447533115745</v>
      </c>
      <c r="L999" s="11">
        <f t="shared" si="183"/>
        <v>44687</v>
      </c>
    </row>
    <row r="1000" spans="2:12" x14ac:dyDescent="0.4">
      <c r="B1000" s="5">
        <f t="shared" si="177"/>
        <v>44709</v>
      </c>
      <c r="C1000">
        <f t="shared" si="185"/>
        <v>996</v>
      </c>
      <c r="D1000">
        <f t="shared" si="178"/>
        <v>13963809.66645677</v>
      </c>
      <c r="E1000">
        <f t="shared" si="179"/>
        <v>803.15490349940956</v>
      </c>
      <c r="F1000" s="11">
        <f t="shared" si="176"/>
        <v>44690</v>
      </c>
      <c r="G1000">
        <f t="shared" si="180"/>
        <v>5160744.9152215598</v>
      </c>
      <c r="H1000">
        <f t="shared" si="181"/>
        <v>4860.5354979969561</v>
      </c>
      <c r="I1000" s="39">
        <f t="shared" si="186"/>
        <v>44632</v>
      </c>
      <c r="J1000">
        <f t="shared" si="182"/>
        <v>8715685.3399611805</v>
      </c>
      <c r="K1000">
        <f t="shared" si="184"/>
        <v>2092.1484120246023</v>
      </c>
      <c r="L1000" s="11">
        <f t="shared" si="183"/>
        <v>44688</v>
      </c>
    </row>
    <row r="1001" spans="2:12" x14ac:dyDescent="0.4">
      <c r="B1001" s="5">
        <f t="shared" si="177"/>
        <v>44710</v>
      </c>
      <c r="C1001">
        <f t="shared" si="185"/>
        <v>997</v>
      </c>
      <c r="D1001">
        <f t="shared" si="178"/>
        <v>13964612.82136027</v>
      </c>
      <c r="E1001">
        <f t="shared" si="179"/>
        <v>785.37503504753113</v>
      </c>
      <c r="F1001" s="11">
        <f t="shared" si="176"/>
        <v>44691</v>
      </c>
      <c r="G1001">
        <f t="shared" si="180"/>
        <v>5165605.4507195568</v>
      </c>
      <c r="H1001">
        <f t="shared" si="181"/>
        <v>4780.3558720974252</v>
      </c>
      <c r="I1001" s="39">
        <f t="shared" si="186"/>
        <v>44633</v>
      </c>
      <c r="J1001">
        <f t="shared" si="182"/>
        <v>8717777.4883732051</v>
      </c>
      <c r="K1001">
        <f t="shared" si="184"/>
        <v>2050.6702736839652</v>
      </c>
      <c r="L1001" s="11">
        <f t="shared" si="183"/>
        <v>44689</v>
      </c>
    </row>
    <row r="1002" spans="2:12" x14ac:dyDescent="0.4">
      <c r="B1002" s="5">
        <f t="shared" si="177"/>
        <v>44711</v>
      </c>
      <c r="C1002">
        <f t="shared" si="185"/>
        <v>998</v>
      </c>
      <c r="D1002">
        <f t="shared" si="178"/>
        <v>13965398.196395317</v>
      </c>
      <c r="E1002">
        <f t="shared" si="179"/>
        <v>767.98683013767004</v>
      </c>
      <c r="F1002" s="11">
        <f t="shared" si="176"/>
        <v>44692</v>
      </c>
      <c r="G1002">
        <f t="shared" si="180"/>
        <v>5170385.8065916542</v>
      </c>
      <c r="H1002">
        <f t="shared" si="181"/>
        <v>4701.3460274394602</v>
      </c>
      <c r="I1002" s="39">
        <f t="shared" si="186"/>
        <v>44634</v>
      </c>
      <c r="J1002">
        <f t="shared" si="182"/>
        <v>8719828.158646889</v>
      </c>
      <c r="K1002">
        <f t="shared" si="184"/>
        <v>2009.9953033234924</v>
      </c>
      <c r="L1002" s="11">
        <f t="shared" si="183"/>
        <v>44690</v>
      </c>
    </row>
    <row r="1003" spans="2:12" x14ac:dyDescent="0.4">
      <c r="B1003" s="5">
        <f t="shared" si="177"/>
        <v>44712</v>
      </c>
      <c r="C1003">
        <f t="shared" si="185"/>
        <v>999</v>
      </c>
      <c r="D1003">
        <f t="shared" si="178"/>
        <v>13966166.183225455</v>
      </c>
      <c r="E1003">
        <f t="shared" ref="E1003:E1066" si="187">D1004-D1003</f>
        <v>750.9817461501807</v>
      </c>
      <c r="F1003" s="11">
        <f t="shared" si="176"/>
        <v>44693</v>
      </c>
      <c r="G1003">
        <f t="shared" si="180"/>
        <v>5175087.1526190937</v>
      </c>
      <c r="H1003">
        <f t="shared" si="181"/>
        <v>4623.4942099321634</v>
      </c>
      <c r="I1003" s="39">
        <f t="shared" si="186"/>
        <v>44635</v>
      </c>
      <c r="J1003">
        <f t="shared" si="182"/>
        <v>8721838.1539502125</v>
      </c>
      <c r="K1003">
        <f t="shared" si="184"/>
        <v>1970.1087104845792</v>
      </c>
      <c r="L1003" s="11">
        <f t="shared" si="183"/>
        <v>44691</v>
      </c>
    </row>
    <row r="1004" spans="2:12" x14ac:dyDescent="0.4">
      <c r="B1004" s="5">
        <f t="shared" si="177"/>
        <v>44713</v>
      </c>
      <c r="C1004">
        <f t="shared" si="185"/>
        <v>1000</v>
      </c>
      <c r="D1004">
        <f t="shared" si="178"/>
        <v>13966917.164971605</v>
      </c>
      <c r="E1004">
        <f t="shared" si="187"/>
        <v>734.35142302885652</v>
      </c>
      <c r="F1004" s="11">
        <f t="shared" si="176"/>
        <v>44694</v>
      </c>
      <c r="G1004">
        <f t="shared" si="180"/>
        <v>5179710.6468290258</v>
      </c>
      <c r="H1004">
        <f t="shared" si="181"/>
        <v>4546.7885885611176</v>
      </c>
      <c r="I1004" s="39">
        <f t="shared" si="186"/>
        <v>44636</v>
      </c>
      <c r="J1004">
        <f t="shared" si="182"/>
        <v>8723808.2626606971</v>
      </c>
      <c r="K1004">
        <f t="shared" si="184"/>
        <v>1930.9959465879947</v>
      </c>
      <c r="L1004" s="11">
        <f t="shared" si="183"/>
        <v>44692</v>
      </c>
    </row>
    <row r="1005" spans="2:12" x14ac:dyDescent="0.4">
      <c r="B1005" s="5">
        <f t="shared" si="177"/>
        <v>44714</v>
      </c>
      <c r="C1005">
        <f t="shared" si="185"/>
        <v>1001</v>
      </c>
      <c r="D1005">
        <f t="shared" si="178"/>
        <v>13967651.516394634</v>
      </c>
      <c r="E1005">
        <f t="shared" si="187"/>
        <v>718.08767956867814</v>
      </c>
      <c r="F1005" s="11">
        <f t="shared" si="176"/>
        <v>44695</v>
      </c>
      <c r="G1005">
        <f t="shared" si="180"/>
        <v>5184257.4354175869</v>
      </c>
      <c r="H1005">
        <f t="shared" si="181"/>
        <v>4471.2172645740211</v>
      </c>
      <c r="I1005" s="39">
        <f t="shared" si="186"/>
        <v>44637</v>
      </c>
      <c r="J1005">
        <f t="shared" si="182"/>
        <v>8725739.2586072851</v>
      </c>
      <c r="K1005">
        <f t="shared" si="184"/>
        <v>1892.6427021808922</v>
      </c>
      <c r="L1005" s="11">
        <f t="shared" si="183"/>
        <v>44693</v>
      </c>
    </row>
    <row r="1006" spans="2:12" x14ac:dyDescent="0.4">
      <c r="B1006" s="5">
        <f t="shared" si="177"/>
        <v>44715</v>
      </c>
      <c r="C1006">
        <f t="shared" si="185"/>
        <v>1002</v>
      </c>
      <c r="D1006">
        <f t="shared" si="178"/>
        <v>13968369.604074202</v>
      </c>
      <c r="E1006">
        <f t="shared" si="187"/>
        <v>702.1825097464025</v>
      </c>
      <c r="F1006" s="11">
        <f t="shared" si="176"/>
        <v>44696</v>
      </c>
      <c r="G1006">
        <f t="shared" si="180"/>
        <v>5188728.652682161</v>
      </c>
      <c r="H1006">
        <f t="shared" si="181"/>
        <v>4396.7682803515345</v>
      </c>
      <c r="I1006" s="39">
        <f t="shared" si="186"/>
        <v>44638</v>
      </c>
      <c r="J1006">
        <f t="shared" si="182"/>
        <v>8727631.901309466</v>
      </c>
      <c r="K1006">
        <f t="shared" si="184"/>
        <v>1855.0349042639136</v>
      </c>
      <c r="L1006" s="11">
        <f t="shared" si="183"/>
        <v>44694</v>
      </c>
    </row>
    <row r="1007" spans="2:12" x14ac:dyDescent="0.4">
      <c r="B1007" s="5">
        <f t="shared" si="177"/>
        <v>44716</v>
      </c>
      <c r="C1007">
        <f t="shared" si="185"/>
        <v>1003</v>
      </c>
      <c r="D1007">
        <f t="shared" si="178"/>
        <v>13969071.786583949</v>
      </c>
      <c r="E1007">
        <f t="shared" si="187"/>
        <v>686.62807912193239</v>
      </c>
      <c r="F1007" s="11">
        <f t="shared" si="176"/>
        <v>44697</v>
      </c>
      <c r="G1007">
        <f t="shared" si="180"/>
        <v>5193125.4209625125</v>
      </c>
      <c r="H1007">
        <f t="shared" si="181"/>
        <v>4323.429627943784</v>
      </c>
      <c r="I1007" s="39">
        <f t="shared" si="186"/>
        <v>44639</v>
      </c>
      <c r="J1007">
        <f t="shared" si="182"/>
        <v>8729486.9362137299</v>
      </c>
      <c r="K1007">
        <f t="shared" si="184"/>
        <v>1818.15871351026</v>
      </c>
      <c r="L1007" s="11">
        <f t="shared" si="183"/>
        <v>44695</v>
      </c>
    </row>
    <row r="1008" spans="2:12" x14ac:dyDescent="0.4">
      <c r="B1008" s="5">
        <f t="shared" si="177"/>
        <v>44717</v>
      </c>
      <c r="C1008">
        <f t="shared" si="185"/>
        <v>1004</v>
      </c>
      <c r="D1008">
        <f t="shared" si="178"/>
        <v>13969758.414663071</v>
      </c>
      <c r="E1008">
        <f t="shared" si="187"/>
        <v>671.41672127880156</v>
      </c>
      <c r="F1008" s="11">
        <f t="shared" si="176"/>
        <v>44698</v>
      </c>
      <c r="G1008">
        <f t="shared" si="180"/>
        <v>5197448.8505904563</v>
      </c>
      <c r="H1008">
        <f t="shared" si="181"/>
        <v>4251.18925731536</v>
      </c>
      <c r="I1008" s="39">
        <f t="shared" si="186"/>
        <v>44640</v>
      </c>
      <c r="J1008">
        <f t="shared" si="182"/>
        <v>8731305.0949272402</v>
      </c>
      <c r="K1008">
        <f t="shared" si="184"/>
        <v>1782.0005214996636</v>
      </c>
      <c r="L1008" s="11">
        <f t="shared" si="183"/>
        <v>44696</v>
      </c>
    </row>
    <row r="1009" spans="2:12" x14ac:dyDescent="0.4">
      <c r="B1009" s="5">
        <f t="shared" si="177"/>
        <v>44718</v>
      </c>
      <c r="C1009">
        <f t="shared" si="185"/>
        <v>1005</v>
      </c>
      <c r="D1009">
        <f t="shared" si="178"/>
        <v>13970429.83138435</v>
      </c>
      <c r="E1009">
        <f t="shared" si="187"/>
        <v>656.54093439131975</v>
      </c>
      <c r="F1009" s="11">
        <f t="shared" si="176"/>
        <v>44699</v>
      </c>
      <c r="G1009">
        <f t="shared" si="180"/>
        <v>5201700.0398477716</v>
      </c>
      <c r="H1009">
        <f t="shared" si="181"/>
        <v>4180.0350842904299</v>
      </c>
      <c r="I1009" s="39">
        <f t="shared" si="186"/>
        <v>44641</v>
      </c>
      <c r="J1009">
        <f t="shared" si="182"/>
        <v>8733087.0954487398</v>
      </c>
      <c r="K1009">
        <f t="shared" si="184"/>
        <v>1746.5469479523599</v>
      </c>
      <c r="L1009" s="11">
        <f t="shared" si="183"/>
        <v>44697</v>
      </c>
    </row>
    <row r="1010" spans="2:12" x14ac:dyDescent="0.4">
      <c r="B1010" s="5">
        <f t="shared" si="177"/>
        <v>44719</v>
      </c>
      <c r="C1010">
        <f t="shared" si="185"/>
        <v>1006</v>
      </c>
      <c r="D1010">
        <f t="shared" si="178"/>
        <v>13971086.372318741</v>
      </c>
      <c r="E1010">
        <f t="shared" si="187"/>
        <v>641.99337782151997</v>
      </c>
      <c r="F1010" s="11">
        <f t="shared" si="176"/>
        <v>44700</v>
      </c>
      <c r="G1010">
        <f t="shared" si="180"/>
        <v>5205880.0749320621</v>
      </c>
      <c r="H1010">
        <f t="shared" si="181"/>
        <v>4109.9549981672317</v>
      </c>
      <c r="I1010" s="39">
        <f t="shared" si="186"/>
        <v>44642</v>
      </c>
      <c r="J1010">
        <f t="shared" si="182"/>
        <v>8734833.6423966922</v>
      </c>
      <c r="K1010">
        <f t="shared" si="184"/>
        <v>1711.7848379164934</v>
      </c>
      <c r="L1010" s="11">
        <f t="shared" si="183"/>
        <v>44698</v>
      </c>
    </row>
    <row r="1011" spans="2:12" x14ac:dyDescent="0.4">
      <c r="B1011" s="5">
        <f t="shared" si="177"/>
        <v>44720</v>
      </c>
      <c r="C1011">
        <f t="shared" si="185"/>
        <v>1007</v>
      </c>
      <c r="D1011">
        <f t="shared" si="178"/>
        <v>13971728.365696562</v>
      </c>
      <c r="E1011">
        <f t="shared" si="187"/>
        <v>627.76686875708401</v>
      </c>
      <c r="F1011" s="11">
        <f t="shared" si="176"/>
        <v>44701</v>
      </c>
      <c r="G1011">
        <f t="shared" si="180"/>
        <v>5209990.0299302293</v>
      </c>
      <c r="H1011">
        <f t="shared" si="181"/>
        <v>4040.9368690988049</v>
      </c>
      <c r="I1011" s="39">
        <f t="shared" si="186"/>
        <v>44643</v>
      </c>
      <c r="J1011">
        <f t="shared" si="182"/>
        <v>8736545.4272346087</v>
      </c>
      <c r="K1011">
        <f t="shared" si="184"/>
        <v>1677.7012589517981</v>
      </c>
      <c r="L1011" s="11">
        <f t="shared" si="183"/>
        <v>44699</v>
      </c>
    </row>
    <row r="1012" spans="2:12" x14ac:dyDescent="0.4">
      <c r="B1012" s="5">
        <f t="shared" si="177"/>
        <v>44721</v>
      </c>
      <c r="C1012">
        <f t="shared" si="185"/>
        <v>1008</v>
      </c>
      <c r="D1012">
        <f t="shared" si="178"/>
        <v>13972356.13256532</v>
      </c>
      <c r="E1012">
        <f t="shared" si="187"/>
        <v>613.85437895543873</v>
      </c>
      <c r="F1012" s="11">
        <f t="shared" ref="F1012:F1075" si="188">F1011+1</f>
        <v>44702</v>
      </c>
      <c r="G1012">
        <f t="shared" si="180"/>
        <v>5214030.9667993281</v>
      </c>
      <c r="H1012">
        <f t="shared" si="181"/>
        <v>3972.9685551347211</v>
      </c>
      <c r="I1012" s="39">
        <f t="shared" si="186"/>
        <v>44644</v>
      </c>
      <c r="J1012">
        <f t="shared" si="182"/>
        <v>8738223.1284935605</v>
      </c>
      <c r="K1012">
        <f t="shared" si="184"/>
        <v>1644.2834983319044</v>
      </c>
      <c r="L1012" s="11">
        <f t="shared" si="183"/>
        <v>44700</v>
      </c>
    </row>
    <row r="1013" spans="2:12" x14ac:dyDescent="0.4">
      <c r="B1013" s="5">
        <f t="shared" si="177"/>
        <v>44722</v>
      </c>
      <c r="C1013">
        <f t="shared" si="185"/>
        <v>1009</v>
      </c>
      <c r="D1013">
        <f t="shared" si="178"/>
        <v>13972969.986944275</v>
      </c>
      <c r="E1013">
        <f t="shared" si="187"/>
        <v>600.24903153441846</v>
      </c>
      <c r="F1013" s="11">
        <f t="shared" si="188"/>
        <v>44703</v>
      </c>
      <c r="G1013">
        <f t="shared" si="180"/>
        <v>5218003.9353544628</v>
      </c>
      <c r="H1013">
        <f t="shared" si="181"/>
        <v>3906.0379090132192</v>
      </c>
      <c r="I1013" s="39">
        <f t="shared" si="186"/>
        <v>44645</v>
      </c>
      <c r="J1013">
        <f t="shared" si="182"/>
        <v>8739867.4119918924</v>
      </c>
      <c r="K1013">
        <f t="shared" si="184"/>
        <v>1611.5190601982176</v>
      </c>
      <c r="L1013" s="11">
        <f t="shared" si="183"/>
        <v>44701</v>
      </c>
    </row>
    <row r="1014" spans="2:12" x14ac:dyDescent="0.4">
      <c r="B1014" s="5">
        <f t="shared" si="177"/>
        <v>44723</v>
      </c>
      <c r="C1014">
        <f t="shared" si="185"/>
        <v>1010</v>
      </c>
      <c r="D1014">
        <f t="shared" si="178"/>
        <v>13973570.235975809</v>
      </c>
      <c r="E1014">
        <f t="shared" si="187"/>
        <v>586.94409782625735</v>
      </c>
      <c r="F1014" s="11">
        <f t="shared" si="188"/>
        <v>44704</v>
      </c>
      <c r="G1014">
        <f t="shared" si="180"/>
        <v>5221909.973263476</v>
      </c>
      <c r="H1014">
        <f t="shared" si="181"/>
        <v>3840.1327846832573</v>
      </c>
      <c r="I1014" s="39">
        <f t="shared" si="186"/>
        <v>44646</v>
      </c>
      <c r="J1014">
        <f t="shared" si="182"/>
        <v>8741478.9310520906</v>
      </c>
      <c r="K1014">
        <f t="shared" si="184"/>
        <v>1579.3956627510488</v>
      </c>
      <c r="L1014" s="11">
        <f t="shared" si="183"/>
        <v>44702</v>
      </c>
    </row>
    <row r="1015" spans="2:12" x14ac:dyDescent="0.4">
      <c r="B1015" s="5">
        <f t="shared" si="177"/>
        <v>44724</v>
      </c>
      <c r="C1015">
        <f t="shared" si="185"/>
        <v>1011</v>
      </c>
      <c r="D1015">
        <f t="shared" si="178"/>
        <v>13974157.180073636</v>
      </c>
      <c r="E1015">
        <f t="shared" si="187"/>
        <v>573.93299426883459</v>
      </c>
      <c r="F1015" s="11">
        <f t="shared" si="188"/>
        <v>44705</v>
      </c>
      <c r="G1015">
        <f t="shared" si="180"/>
        <v>5225750.1060481593</v>
      </c>
      <c r="H1015">
        <f t="shared" si="181"/>
        <v>3775.2410435499623</v>
      </c>
      <c r="I1015" s="39">
        <f t="shared" si="186"/>
        <v>44647</v>
      </c>
      <c r="J1015">
        <f t="shared" si="182"/>
        <v>8743058.3267148416</v>
      </c>
      <c r="K1015">
        <f t="shared" si="184"/>
        <v>1547.9012354072183</v>
      </c>
      <c r="L1015" s="11">
        <f t="shared" si="183"/>
        <v>44703</v>
      </c>
    </row>
    <row r="1016" spans="2:12" x14ac:dyDescent="0.4">
      <c r="B1016" s="5">
        <f t="shared" ref="B1016:B1079" si="189">B1015+1</f>
        <v>44725</v>
      </c>
      <c r="C1016">
        <f t="shared" si="185"/>
        <v>1012</v>
      </c>
      <c r="D1016">
        <f t="shared" si="178"/>
        <v>13974731.113067904</v>
      </c>
      <c r="E1016">
        <f t="shared" si="187"/>
        <v>561.20927939936519</v>
      </c>
      <c r="F1016" s="11">
        <f t="shared" si="188"/>
        <v>44706</v>
      </c>
      <c r="G1016">
        <f t="shared" si="180"/>
        <v>5229525.3470917093</v>
      </c>
      <c r="H1016">
        <f t="shared" si="181"/>
        <v>3711.3505604574457</v>
      </c>
      <c r="I1016" s="39">
        <f t="shared" si="186"/>
        <v>44648</v>
      </c>
      <c r="J1016">
        <f t="shared" si="182"/>
        <v>8744606.2279502489</v>
      </c>
      <c r="K1016">
        <f t="shared" si="184"/>
        <v>1517.0239159744233</v>
      </c>
      <c r="L1016" s="11">
        <f t="shared" si="183"/>
        <v>44704</v>
      </c>
    </row>
    <row r="1017" spans="2:12" x14ac:dyDescent="0.4">
      <c r="B1017" s="5">
        <f t="shared" si="189"/>
        <v>44726</v>
      </c>
      <c r="C1017">
        <f t="shared" si="185"/>
        <v>1013</v>
      </c>
      <c r="D1017">
        <f t="shared" si="178"/>
        <v>13975292.322347304</v>
      </c>
      <c r="E1017">
        <f t="shared" si="187"/>
        <v>548.76665088161826</v>
      </c>
      <c r="F1017" s="11">
        <f t="shared" si="188"/>
        <v>44707</v>
      </c>
      <c r="G1017">
        <f t="shared" si="180"/>
        <v>5233236.6976521667</v>
      </c>
      <c r="H1017">
        <f t="shared" si="181"/>
        <v>3648.4492294443771</v>
      </c>
      <c r="I1017" s="39">
        <f t="shared" si="186"/>
        <v>44649</v>
      </c>
      <c r="J1017">
        <f t="shared" si="182"/>
        <v>8746123.2518662233</v>
      </c>
      <c r="K1017">
        <f t="shared" si="184"/>
        <v>1486.7520478386432</v>
      </c>
      <c r="L1017" s="11">
        <f t="shared" si="183"/>
        <v>44705</v>
      </c>
    </row>
    <row r="1018" spans="2:12" x14ac:dyDescent="0.4">
      <c r="B1018" s="5">
        <f t="shared" si="189"/>
        <v>44727</v>
      </c>
      <c r="C1018">
        <f t="shared" si="185"/>
        <v>1014</v>
      </c>
      <c r="D1018">
        <f t="shared" si="178"/>
        <v>13975841.088998185</v>
      </c>
      <c r="E1018">
        <f t="shared" si="187"/>
        <v>536.59894257411361</v>
      </c>
      <c r="F1018" s="11">
        <f t="shared" si="188"/>
        <v>44708</v>
      </c>
      <c r="G1018">
        <f t="shared" si="180"/>
        <v>5236885.1468816111</v>
      </c>
      <c r="H1018">
        <f t="shared" si="181"/>
        <v>3586.5249692192301</v>
      </c>
      <c r="I1018" s="39">
        <f t="shared" si="186"/>
        <v>44650</v>
      </c>
      <c r="J1018">
        <f t="shared" si="182"/>
        <v>8747610.0039140619</v>
      </c>
      <c r="K1018">
        <f t="shared" si="184"/>
        <v>1457.0741771180183</v>
      </c>
      <c r="L1018" s="11">
        <f t="shared" si="183"/>
        <v>44706</v>
      </c>
    </row>
    <row r="1019" spans="2:12" x14ac:dyDescent="0.4">
      <c r="B1019" s="5">
        <f t="shared" si="189"/>
        <v>44728</v>
      </c>
      <c r="C1019">
        <f t="shared" si="185"/>
        <v>1015</v>
      </c>
      <c r="D1019">
        <f t="shared" si="178"/>
        <v>13976377.68794076</v>
      </c>
      <c r="E1019">
        <f t="shared" si="187"/>
        <v>524.70012169145048</v>
      </c>
      <c r="F1019" s="11">
        <f t="shared" si="188"/>
        <v>44709</v>
      </c>
      <c r="G1019">
        <f t="shared" si="180"/>
        <v>5240471.6718508303</v>
      </c>
      <c r="H1019">
        <f t="shared" si="181"/>
        <v>3525.5657284194604</v>
      </c>
      <c r="I1019" s="39">
        <f t="shared" si="186"/>
        <v>44651</v>
      </c>
      <c r="J1019">
        <f t="shared" si="182"/>
        <v>8749067.07809118</v>
      </c>
      <c r="K1019">
        <f t="shared" si="184"/>
        <v>1427.979049872607</v>
      </c>
      <c r="L1019" s="11">
        <f t="shared" si="183"/>
        <v>44707</v>
      </c>
    </row>
    <row r="1020" spans="2:12" x14ac:dyDescent="0.4">
      <c r="B1020" s="5">
        <f t="shared" si="189"/>
        <v>44729</v>
      </c>
      <c r="C1020">
        <f t="shared" si="185"/>
        <v>1016</v>
      </c>
      <c r="D1020">
        <f t="shared" si="178"/>
        <v>13976902.388062451</v>
      </c>
      <c r="E1020">
        <f t="shared" si="187"/>
        <v>513.06428600661457</v>
      </c>
      <c r="F1020" s="11">
        <f t="shared" si="188"/>
        <v>44710</v>
      </c>
      <c r="G1020">
        <f t="shared" si="180"/>
        <v>5243997.2375792498</v>
      </c>
      <c r="H1020">
        <f t="shared" si="181"/>
        <v>3465.5594906276092</v>
      </c>
      <c r="I1020" s="39">
        <f t="shared" si="186"/>
        <v>44652</v>
      </c>
      <c r="J1020">
        <f t="shared" si="182"/>
        <v>8750495.0571410526</v>
      </c>
      <c r="K1020">
        <f t="shared" si="184"/>
        <v>1399.455609286204</v>
      </c>
      <c r="L1020" s="11">
        <f t="shared" si="183"/>
        <v>44708</v>
      </c>
    </row>
    <row r="1021" spans="2:12" x14ac:dyDescent="0.4">
      <c r="B1021" s="5">
        <f t="shared" si="189"/>
        <v>44730</v>
      </c>
      <c r="C1021">
        <f t="shared" si="185"/>
        <v>1017</v>
      </c>
      <c r="D1021">
        <f t="shared" si="178"/>
        <v>13977415.452348458</v>
      </c>
      <c r="E1021">
        <f t="shared" si="187"/>
        <v>501.68566110171378</v>
      </c>
      <c r="F1021" s="11">
        <f t="shared" si="188"/>
        <v>44711</v>
      </c>
      <c r="G1021">
        <f t="shared" si="180"/>
        <v>5247462.7970698774</v>
      </c>
      <c r="H1021">
        <f t="shared" si="181"/>
        <v>3406.4942791629583</v>
      </c>
      <c r="I1021" s="39">
        <f t="shared" si="186"/>
        <v>44653</v>
      </c>
      <c r="J1021">
        <f t="shared" si="182"/>
        <v>8751894.5127503388</v>
      </c>
      <c r="K1021">
        <f t="shared" si="184"/>
        <v>1371.4929928760976</v>
      </c>
      <c r="L1021" s="11">
        <f t="shared" si="183"/>
        <v>44709</v>
      </c>
    </row>
    <row r="1022" spans="2:12" x14ac:dyDescent="0.4">
      <c r="B1022" s="5">
        <f t="shared" si="189"/>
        <v>44731</v>
      </c>
      <c r="C1022">
        <f t="shared" si="185"/>
        <v>1018</v>
      </c>
      <c r="D1022">
        <f t="shared" si="178"/>
        <v>13977917.138009559</v>
      </c>
      <c r="E1022">
        <f t="shared" si="187"/>
        <v>490.55859766714275</v>
      </c>
      <c r="F1022" s="11">
        <f t="shared" si="188"/>
        <v>44712</v>
      </c>
      <c r="G1022">
        <f t="shared" si="180"/>
        <v>5250869.2913490403</v>
      </c>
      <c r="H1022">
        <f t="shared" si="181"/>
        <v>3348.3581616394222</v>
      </c>
      <c r="I1022" s="39">
        <f t="shared" si="186"/>
        <v>44654</v>
      </c>
      <c r="J1022">
        <f t="shared" si="182"/>
        <v>8753266.0057432149</v>
      </c>
      <c r="K1022">
        <f t="shared" si="184"/>
        <v>1344.080529699102</v>
      </c>
      <c r="L1022" s="11">
        <f t="shared" si="183"/>
        <v>44710</v>
      </c>
    </row>
    <row r="1023" spans="2:12" x14ac:dyDescent="0.4">
      <c r="B1023" s="5">
        <f t="shared" si="189"/>
        <v>44732</v>
      </c>
      <c r="C1023">
        <f t="shared" si="185"/>
        <v>1019</v>
      </c>
      <c r="D1023">
        <f t="shared" si="178"/>
        <v>13978407.696607227</v>
      </c>
      <c r="E1023">
        <f t="shared" si="187"/>
        <v>479.67756889201701</v>
      </c>
      <c r="F1023" s="11">
        <f t="shared" si="188"/>
        <v>44713</v>
      </c>
      <c r="G1023">
        <f t="shared" si="180"/>
        <v>5254217.6495106798</v>
      </c>
      <c r="H1023">
        <f t="shared" si="181"/>
        <v>3291.1392543325201</v>
      </c>
      <c r="I1023" s="39">
        <f t="shared" si="186"/>
        <v>44655</v>
      </c>
      <c r="J1023">
        <f t="shared" si="182"/>
        <v>8754610.086272914</v>
      </c>
      <c r="K1023">
        <f t="shared" si="184"/>
        <v>1317.2077375911176</v>
      </c>
      <c r="L1023" s="11">
        <f t="shared" si="183"/>
        <v>44711</v>
      </c>
    </row>
    <row r="1024" spans="2:12" x14ac:dyDescent="0.4">
      <c r="B1024" s="5">
        <f t="shared" si="189"/>
        <v>44733</v>
      </c>
      <c r="C1024">
        <f t="shared" si="185"/>
        <v>1020</v>
      </c>
      <c r="D1024">
        <f t="shared" si="178"/>
        <v>13978887.374176119</v>
      </c>
      <c r="E1024">
        <f t="shared" si="187"/>
        <v>469.03716783225536</v>
      </c>
      <c r="F1024" s="11">
        <f t="shared" si="188"/>
        <v>44714</v>
      </c>
      <c r="G1024">
        <f t="shared" si="180"/>
        <v>5257508.7887650123</v>
      </c>
      <c r="H1024">
        <f t="shared" si="181"/>
        <v>3234.8257263079286</v>
      </c>
      <c r="I1024" s="39">
        <f t="shared" si="186"/>
        <v>44656</v>
      </c>
      <c r="J1024">
        <f t="shared" si="182"/>
        <v>8755927.2940105051</v>
      </c>
      <c r="K1024">
        <f t="shared" si="184"/>
        <v>1290.8643204048276</v>
      </c>
      <c r="L1024" s="11">
        <f t="shared" si="183"/>
        <v>44712</v>
      </c>
    </row>
    <row r="1025" spans="2:12" x14ac:dyDescent="0.4">
      <c r="B1025" s="5">
        <f t="shared" si="189"/>
        <v>44734</v>
      </c>
      <c r="C1025">
        <f t="shared" si="185"/>
        <v>1021</v>
      </c>
      <c r="D1025">
        <f t="shared" si="178"/>
        <v>13979356.411343951</v>
      </c>
      <c r="E1025">
        <f t="shared" si="187"/>
        <v>458.63210494071245</v>
      </c>
      <c r="F1025" s="11">
        <f t="shared" si="188"/>
        <v>44715</v>
      </c>
      <c r="G1025">
        <f t="shared" si="180"/>
        <v>5260743.6144913202</v>
      </c>
      <c r="H1025">
        <f t="shared" si="181"/>
        <v>3179.4058033712208</v>
      </c>
      <c r="I1025" s="39">
        <f t="shared" si="186"/>
        <v>44657</v>
      </c>
      <c r="J1025">
        <f t="shared" si="182"/>
        <v>8757218.1583309099</v>
      </c>
      <c r="K1025">
        <f t="shared" si="184"/>
        <v>1265.0401652548462</v>
      </c>
      <c r="L1025" s="11">
        <f t="shared" si="183"/>
        <v>44713</v>
      </c>
    </row>
    <row r="1026" spans="2:12" x14ac:dyDescent="0.4">
      <c r="B1026" s="5">
        <f t="shared" si="189"/>
        <v>44735</v>
      </c>
      <c r="C1026">
        <f t="shared" si="185"/>
        <v>1022</v>
      </c>
      <c r="D1026">
        <f t="shared" si="178"/>
        <v>13979815.043448891</v>
      </c>
      <c r="E1026">
        <f t="shared" si="187"/>
        <v>448.45720552653074</v>
      </c>
      <c r="F1026" s="11">
        <f t="shared" si="188"/>
        <v>44716</v>
      </c>
      <c r="G1026">
        <f t="shared" si="180"/>
        <v>5263923.0202946914</v>
      </c>
      <c r="H1026">
        <f t="shared" si="181"/>
        <v>3124.8677717968822</v>
      </c>
      <c r="I1026" s="39">
        <f t="shared" si="186"/>
        <v>44658</v>
      </c>
      <c r="J1026">
        <f t="shared" si="182"/>
        <v>8758483.1984961648</v>
      </c>
      <c r="K1026">
        <f t="shared" si="184"/>
        <v>1239.7253398168832</v>
      </c>
      <c r="L1026" s="11">
        <f t="shared" si="183"/>
        <v>44714</v>
      </c>
    </row>
    <row r="1027" spans="2:12" x14ac:dyDescent="0.4">
      <c r="B1027" s="5">
        <f t="shared" si="189"/>
        <v>44736</v>
      </c>
      <c r="C1027">
        <f t="shared" si="185"/>
        <v>1023</v>
      </c>
      <c r="D1027">
        <f t="shared" si="178"/>
        <v>13980263.500654418</v>
      </c>
      <c r="E1027">
        <f t="shared" si="187"/>
        <v>438.50740734487772</v>
      </c>
      <c r="F1027" s="11">
        <f t="shared" si="188"/>
        <v>44717</v>
      </c>
      <c r="G1027">
        <f t="shared" si="180"/>
        <v>5267047.8880664883</v>
      </c>
      <c r="H1027">
        <f t="shared" si="181"/>
        <v>3071.1999818878248</v>
      </c>
      <c r="I1027" s="39">
        <f t="shared" si="186"/>
        <v>44659</v>
      </c>
      <c r="J1027">
        <f t="shared" si="182"/>
        <v>8759722.9238359816</v>
      </c>
      <c r="K1027">
        <f t="shared" si="184"/>
        <v>1214.910089591518</v>
      </c>
      <c r="L1027" s="11">
        <f t="shared" si="183"/>
        <v>44715</v>
      </c>
    </row>
    <row r="1028" spans="2:12" x14ac:dyDescent="0.4">
      <c r="B1028" s="5">
        <f t="shared" si="189"/>
        <v>44737</v>
      </c>
      <c r="C1028">
        <f t="shared" si="185"/>
        <v>1024</v>
      </c>
      <c r="D1028">
        <f t="shared" ref="D1028:D1095" si="190">$D$1/(($D$1-1)*EXP(-$E$1*$C1028)+1)</f>
        <v>13980702.008061763</v>
      </c>
      <c r="E1028">
        <f t="shared" si="187"/>
        <v>428.77775822579861</v>
      </c>
      <c r="F1028" s="11">
        <f t="shared" si="188"/>
        <v>44718</v>
      </c>
      <c r="G1028">
        <f t="shared" si="180"/>
        <v>5270119.0880483761</v>
      </c>
      <c r="H1028">
        <f t="shared" si="181"/>
        <v>3018.3908513272181</v>
      </c>
      <c r="I1028" s="39">
        <f t="shared" si="186"/>
        <v>44660</v>
      </c>
      <c r="J1028">
        <f t="shared" si="182"/>
        <v>8760937.8339255732</v>
      </c>
      <c r="K1028">
        <f t="shared" si="184"/>
        <v>1190.58483524248</v>
      </c>
      <c r="L1028" s="11">
        <f t="shared" si="183"/>
        <v>44716</v>
      </c>
    </row>
    <row r="1029" spans="2:12" x14ac:dyDescent="0.4">
      <c r="B1029" s="5">
        <f t="shared" si="189"/>
        <v>44738</v>
      </c>
      <c r="C1029">
        <f t="shared" si="185"/>
        <v>1025</v>
      </c>
      <c r="D1029">
        <f t="shared" si="190"/>
        <v>13981130.785819989</v>
      </c>
      <c r="E1029">
        <f t="shared" si="187"/>
        <v>419.26341371797025</v>
      </c>
      <c r="F1029" s="11">
        <f t="shared" si="188"/>
        <v>44719</v>
      </c>
      <c r="G1029">
        <f t="shared" ref="G1029:G1045" si="191">$G$1/(($G$1-1)*EXP(-$H$1*$C1029)+1)</f>
        <v>5273137.4788997034</v>
      </c>
      <c r="H1029">
        <f t="shared" ref="H1029:H1092" si="192">G1030-G1029</f>
        <v>2966.4288683701307</v>
      </c>
      <c r="I1029" s="39">
        <f t="shared" si="186"/>
        <v>44661</v>
      </c>
      <c r="J1029">
        <f t="shared" ref="J1029:J1092" si="193">$J$1/(($J$1-1)*EXP(-$K$1*$C1029)+1)</f>
        <v>8762128.4187608156</v>
      </c>
      <c r="K1029">
        <f t="shared" si="184"/>
        <v>1166.7401698995382</v>
      </c>
      <c r="L1029" s="11">
        <f t="shared" si="183"/>
        <v>44717</v>
      </c>
    </row>
    <row r="1030" spans="2:12" x14ac:dyDescent="0.4">
      <c r="B1030" s="5">
        <f t="shared" si="189"/>
        <v>44739</v>
      </c>
      <c r="C1030">
        <f t="shared" si="185"/>
        <v>1026</v>
      </c>
      <c r="D1030">
        <f t="shared" si="190"/>
        <v>13981550.049233707</v>
      </c>
      <c r="E1030">
        <f t="shared" si="187"/>
        <v>409.9596347976476</v>
      </c>
      <c r="F1030" s="11">
        <f t="shared" si="188"/>
        <v>44720</v>
      </c>
      <c r="G1030">
        <f t="shared" si="191"/>
        <v>5276103.9077680735</v>
      </c>
      <c r="H1030">
        <f t="shared" si="192"/>
        <v>2915.3025948368013</v>
      </c>
      <c r="I1030" s="39">
        <f t="shared" si="186"/>
        <v>44662</v>
      </c>
      <c r="J1030">
        <f t="shared" si="193"/>
        <v>8763295.1589307152</v>
      </c>
      <c r="K1030">
        <f t="shared" si="184"/>
        <v>1143.3668565209955</v>
      </c>
      <c r="L1030" s="11">
        <f t="shared" si="183"/>
        <v>44718</v>
      </c>
    </row>
    <row r="1031" spans="2:12" x14ac:dyDescent="0.4">
      <c r="B1031" s="5">
        <f t="shared" si="189"/>
        <v>44740</v>
      </c>
      <c r="C1031">
        <f t="shared" si="185"/>
        <v>1027</v>
      </c>
      <c r="D1031">
        <f t="shared" si="190"/>
        <v>13981960.008868504</v>
      </c>
      <c r="E1031">
        <f t="shared" si="187"/>
        <v>400.8617856502533</v>
      </c>
      <c r="F1031" s="11">
        <f t="shared" si="188"/>
        <v>44721</v>
      </c>
      <c r="G1031">
        <f t="shared" si="191"/>
        <v>5279019.2103629103</v>
      </c>
      <c r="H1031">
        <f t="shared" si="192"/>
        <v>2865.0006689615548</v>
      </c>
      <c r="I1031" s="39">
        <f t="shared" si="186"/>
        <v>44663</v>
      </c>
      <c r="J1031">
        <f t="shared" si="193"/>
        <v>8764438.5257872362</v>
      </c>
      <c r="K1031">
        <f t="shared" si="184"/>
        <v>1120.4558252785355</v>
      </c>
      <c r="L1031" s="11">
        <f t="shared" si="183"/>
        <v>44719</v>
      </c>
    </row>
    <row r="1032" spans="2:12" x14ac:dyDescent="0.4">
      <c r="B1032" s="5">
        <f t="shared" si="189"/>
        <v>44741</v>
      </c>
      <c r="C1032">
        <f t="shared" si="185"/>
        <v>1028</v>
      </c>
      <c r="D1032">
        <f t="shared" si="190"/>
        <v>13982360.870654155</v>
      </c>
      <c r="E1032">
        <f t="shared" si="187"/>
        <v>391.96533144079149</v>
      </c>
      <c r="F1032" s="11">
        <f t="shared" si="188"/>
        <v>44722</v>
      </c>
      <c r="G1032">
        <f t="shared" si="191"/>
        <v>5281884.2110318718</v>
      </c>
      <c r="H1032">
        <f t="shared" si="192"/>
        <v>2815.5118080507964</v>
      </c>
      <c r="I1032" s="39">
        <f t="shared" si="186"/>
        <v>44664</v>
      </c>
      <c r="J1032">
        <f t="shared" si="193"/>
        <v>8765558.9816125147</v>
      </c>
      <c r="K1032">
        <f t="shared" si="184"/>
        <v>1097.9981709197164</v>
      </c>
      <c r="L1032" s="11">
        <f t="shared" si="183"/>
        <v>44720</v>
      </c>
    </row>
    <row r="1033" spans="2:12" x14ac:dyDescent="0.4">
      <c r="B1033" s="5">
        <f t="shared" si="189"/>
        <v>44742</v>
      </c>
      <c r="C1033">
        <f t="shared" si="185"/>
        <v>1029</v>
      </c>
      <c r="D1033">
        <f t="shared" si="190"/>
        <v>13982752.835985595</v>
      </c>
      <c r="E1033">
        <f t="shared" si="187"/>
        <v>383.26583617739379</v>
      </c>
      <c r="F1033" s="11">
        <f t="shared" si="188"/>
        <v>44723</v>
      </c>
      <c r="G1033">
        <f t="shared" si="191"/>
        <v>5284699.7228399226</v>
      </c>
      <c r="H1033">
        <f t="shared" si="192"/>
        <v>2766.8248110050336</v>
      </c>
      <c r="I1033" s="39">
        <f t="shared" si="186"/>
        <v>44665</v>
      </c>
      <c r="J1033">
        <f t="shared" si="193"/>
        <v>8766656.9797834344</v>
      </c>
      <c r="K1033">
        <f t="shared" si="184"/>
        <v>1075.9851502198726</v>
      </c>
      <c r="L1033" s="11">
        <f t="shared" si="183"/>
        <v>44721</v>
      </c>
    </row>
    <row r="1034" spans="2:12" x14ac:dyDescent="0.4">
      <c r="B1034" s="5">
        <f t="shared" si="189"/>
        <v>44743</v>
      </c>
      <c r="C1034">
        <f t="shared" si="185"/>
        <v>1030</v>
      </c>
      <c r="D1034">
        <f t="shared" si="190"/>
        <v>13983136.101821773</v>
      </c>
      <c r="E1034">
        <f t="shared" si="187"/>
        <v>374.75896060466766</v>
      </c>
      <c r="F1034" s="11">
        <f t="shared" si="188"/>
        <v>44724</v>
      </c>
      <c r="G1034">
        <f t="shared" si="191"/>
        <v>5287466.5476509277</v>
      </c>
      <c r="H1034">
        <f t="shared" si="192"/>
        <v>2718.9285606797785</v>
      </c>
      <c r="I1034" s="39">
        <f t="shared" si="186"/>
        <v>44666</v>
      </c>
      <c r="J1034">
        <f t="shared" si="193"/>
        <v>8767732.9649336543</v>
      </c>
      <c r="K1034">
        <f t="shared" si="184"/>
        <v>1054.4081793911755</v>
      </c>
      <c r="L1034" s="11">
        <f t="shared" si="183"/>
        <v>44722</v>
      </c>
    </row>
    <row r="1035" spans="2:12" x14ac:dyDescent="0.4">
      <c r="B1035" s="5">
        <f t="shared" si="189"/>
        <v>44744</v>
      </c>
      <c r="C1035">
        <f t="shared" si="185"/>
        <v>1031</v>
      </c>
      <c r="D1035">
        <f t="shared" si="190"/>
        <v>13983510.860782377</v>
      </c>
      <c r="E1035">
        <f t="shared" si="187"/>
        <v>366.44046013988554</v>
      </c>
      <c r="F1035" s="11">
        <f t="shared" si="188"/>
        <v>44725</v>
      </c>
      <c r="G1035">
        <f t="shared" si="191"/>
        <v>5290185.4762116075</v>
      </c>
      <c r="H1035">
        <f t="shared" si="192"/>
        <v>2671.8120260732248</v>
      </c>
      <c r="I1035" s="39">
        <f t="shared" si="186"/>
        <v>44667</v>
      </c>
      <c r="J1035">
        <f t="shared" si="193"/>
        <v>8768787.3731130455</v>
      </c>
      <c r="K1035">
        <f t="shared" si="184"/>
        <v>1033.2588315680623</v>
      </c>
      <c r="L1035" s="11">
        <f t="shared" si="183"/>
        <v>44723</v>
      </c>
    </row>
    <row r="1036" spans="2:12" x14ac:dyDescent="0.4">
      <c r="B1036" s="5">
        <f t="shared" si="189"/>
        <v>44745</v>
      </c>
      <c r="C1036">
        <f t="shared" si="185"/>
        <v>1032</v>
      </c>
      <c r="D1036">
        <f t="shared" si="190"/>
        <v>13983877.301242517</v>
      </c>
      <c r="E1036">
        <f t="shared" si="187"/>
        <v>358.30618282593787</v>
      </c>
      <c r="F1036" s="11">
        <f t="shared" si="188"/>
        <v>44726</v>
      </c>
      <c r="G1036">
        <f t="shared" si="191"/>
        <v>5292857.2882376807</v>
      </c>
      <c r="H1036">
        <f t="shared" si="192"/>
        <v>2625.4642644189298</v>
      </c>
      <c r="I1036" s="39">
        <f t="shared" si="186"/>
        <v>44668</v>
      </c>
      <c r="J1036">
        <f t="shared" si="193"/>
        <v>8769820.6319446135</v>
      </c>
      <c r="K1036">
        <f t="shared" si="184"/>
        <v>1012.5288342889398</v>
      </c>
      <c r="L1036" s="11">
        <f t="shared" si="183"/>
        <v>44724</v>
      </c>
    </row>
    <row r="1037" spans="2:12" x14ac:dyDescent="0.4">
      <c r="B1037" s="5">
        <f t="shared" si="189"/>
        <v>44746</v>
      </c>
      <c r="C1037">
        <f t="shared" si="185"/>
        <v>1033</v>
      </c>
      <c r="D1037">
        <f t="shared" si="190"/>
        <v>13984235.607425343</v>
      </c>
      <c r="E1037">
        <f t="shared" si="187"/>
        <v>350.35206737928092</v>
      </c>
      <c r="F1037" s="11">
        <f t="shared" si="188"/>
        <v>44727</v>
      </c>
      <c r="G1037">
        <f t="shared" si="191"/>
        <v>5295482.7525020996</v>
      </c>
      <c r="H1037">
        <f t="shared" si="192"/>
        <v>2579.8744230922312</v>
      </c>
      <c r="I1037" s="39">
        <f t="shared" si="186"/>
        <v>44669</v>
      </c>
      <c r="J1037">
        <f t="shared" si="193"/>
        <v>8770833.1607789025</v>
      </c>
      <c r="K1037">
        <f t="shared" si="184"/>
        <v>992.21006700582802</v>
      </c>
      <c r="L1037" s="11">
        <f t="shared" ref="L1037:L1094" si="194">L1036+1</f>
        <v>44725</v>
      </c>
    </row>
    <row r="1038" spans="2:12" x14ac:dyDescent="0.4">
      <c r="B1038" s="5">
        <f t="shared" si="189"/>
        <v>44747</v>
      </c>
      <c r="C1038">
        <f t="shared" si="185"/>
        <v>1034</v>
      </c>
      <c r="D1038">
        <f t="shared" si="190"/>
        <v>13984585.959492723</v>
      </c>
      <c r="E1038">
        <f t="shared" si="187"/>
        <v>342.57414121739566</v>
      </c>
      <c r="F1038" s="11">
        <f t="shared" si="188"/>
        <v>44728</v>
      </c>
      <c r="G1038">
        <f t="shared" si="191"/>
        <v>5298062.6269251918</v>
      </c>
      <c r="H1038">
        <f t="shared" si="192"/>
        <v>2535.0317414049059</v>
      </c>
      <c r="I1038" s="39">
        <f t="shared" si="186"/>
        <v>44670</v>
      </c>
      <c r="J1038">
        <f t="shared" si="193"/>
        <v>8771825.3708459083</v>
      </c>
      <c r="K1038">
        <f t="shared" si="184"/>
        <v>972.29455863125622</v>
      </c>
      <c r="L1038" s="11">
        <f t="shared" si="194"/>
        <v>44726</v>
      </c>
    </row>
    <row r="1039" spans="2:12" x14ac:dyDescent="0.4">
      <c r="B1039" s="5">
        <f t="shared" si="189"/>
        <v>44748</v>
      </c>
      <c r="C1039">
        <f t="shared" si="185"/>
        <v>1035</v>
      </c>
      <c r="D1039">
        <f t="shared" si="190"/>
        <v>13984928.53363394</v>
      </c>
      <c r="E1039">
        <f t="shared" si="187"/>
        <v>334.96851859427989</v>
      </c>
      <c r="F1039" s="11">
        <f t="shared" si="188"/>
        <v>44729</v>
      </c>
      <c r="G1039">
        <f t="shared" si="191"/>
        <v>5300597.6586665967</v>
      </c>
      <c r="H1039">
        <f t="shared" si="192"/>
        <v>2490.9255522750318</v>
      </c>
      <c r="I1039" s="39">
        <f t="shared" si="186"/>
        <v>44671</v>
      </c>
      <c r="J1039">
        <f t="shared" si="193"/>
        <v>8772797.6654045396</v>
      </c>
      <c r="K1039">
        <f t="shared" si="184"/>
        <v>952.77448509819806</v>
      </c>
      <c r="L1039" s="11">
        <f t="shared" si="194"/>
        <v>44727</v>
      </c>
    </row>
    <row r="1040" spans="2:12" x14ac:dyDescent="0.4">
      <c r="B1040" s="5">
        <f t="shared" si="189"/>
        <v>44749</v>
      </c>
      <c r="C1040">
        <f t="shared" si="185"/>
        <v>1036</v>
      </c>
      <c r="D1040">
        <f t="shared" si="190"/>
        <v>13985263.502152534</v>
      </c>
      <c r="E1040">
        <f t="shared" si="187"/>
        <v>327.53139869682491</v>
      </c>
      <c r="F1040" s="11">
        <f t="shared" si="188"/>
        <v>44730</v>
      </c>
      <c r="G1040">
        <f t="shared" si="191"/>
        <v>5303088.5842188718</v>
      </c>
      <c r="H1040">
        <f t="shared" si="192"/>
        <v>2447.5452837487683</v>
      </c>
      <c r="I1040" s="39">
        <f t="shared" si="186"/>
        <v>44672</v>
      </c>
      <c r="J1040">
        <f t="shared" si="193"/>
        <v>8773750.4398896378</v>
      </c>
      <c r="K1040">
        <f t="shared" si="184"/>
        <v>933.64216695167124</v>
      </c>
      <c r="L1040" s="11">
        <f t="shared" si="194"/>
        <v>44728</v>
      </c>
    </row>
    <row r="1041" spans="2:12" x14ac:dyDescent="0.4">
      <c r="B1041" s="5">
        <f t="shared" si="189"/>
        <v>44750</v>
      </c>
      <c r="C1041">
        <f t="shared" si="185"/>
        <v>1037</v>
      </c>
      <c r="D1041">
        <f t="shared" si="190"/>
        <v>13985591.033551231</v>
      </c>
      <c r="E1041">
        <f t="shared" si="187"/>
        <v>320.25906384550035</v>
      </c>
      <c r="F1041" s="11">
        <f t="shared" si="188"/>
        <v>44731</v>
      </c>
      <c r="G1041">
        <f t="shared" si="191"/>
        <v>5305536.1295026205</v>
      </c>
      <c r="H1041">
        <f t="shared" si="192"/>
        <v>2404.8804604243487</v>
      </c>
      <c r="I1041" s="39">
        <f t="shared" si="186"/>
        <v>44673</v>
      </c>
      <c r="J1041">
        <f t="shared" si="193"/>
        <v>8774684.0820565894</v>
      </c>
      <c r="K1041">
        <f t="shared" si="184"/>
        <v>914.89006697945297</v>
      </c>
      <c r="L1041" s="11">
        <f t="shared" si="194"/>
        <v>44729</v>
      </c>
    </row>
    <row r="1042" spans="2:12" x14ac:dyDescent="0.4">
      <c r="B1042" s="5">
        <f t="shared" si="189"/>
        <v>44751</v>
      </c>
      <c r="C1042">
        <f t="shared" si="185"/>
        <v>1038</v>
      </c>
      <c r="D1042">
        <f t="shared" si="190"/>
        <v>13985911.292615077</v>
      </c>
      <c r="E1042">
        <f t="shared" si="187"/>
        <v>313.14787771366537</v>
      </c>
      <c r="F1042" s="11">
        <f t="shared" si="188"/>
        <v>44732</v>
      </c>
      <c r="G1042">
        <f t="shared" si="191"/>
        <v>5307941.0099630449</v>
      </c>
      <c r="H1042">
        <f t="shared" si="192"/>
        <v>2362.9207047540694</v>
      </c>
      <c r="I1042" s="39">
        <f t="shared" si="186"/>
        <v>44674</v>
      </c>
      <c r="J1042">
        <f t="shared" si="193"/>
        <v>8775598.9721235689</v>
      </c>
      <c r="K1042">
        <f t="shared" si="184"/>
        <v>896.51078783906996</v>
      </c>
      <c r="L1042" s="11">
        <f t="shared" si="194"/>
        <v>44730</v>
      </c>
    </row>
    <row r="1043" spans="2:12" x14ac:dyDescent="0.4">
      <c r="B1043" s="5">
        <f t="shared" si="189"/>
        <v>44752</v>
      </c>
      <c r="C1043">
        <f t="shared" si="185"/>
        <v>1039</v>
      </c>
      <c r="D1043">
        <f t="shared" si="190"/>
        <v>13986224.44049279</v>
      </c>
      <c r="E1043">
        <f t="shared" si="187"/>
        <v>306.19428354874253</v>
      </c>
      <c r="F1043" s="11">
        <f t="shared" si="188"/>
        <v>44733</v>
      </c>
      <c r="G1043">
        <f t="shared" si="191"/>
        <v>5310303.930667799</v>
      </c>
      <c r="H1043">
        <f t="shared" si="192"/>
        <v>2321.6557382177562</v>
      </c>
      <c r="I1043" s="39">
        <f t="shared" si="186"/>
        <v>44675</v>
      </c>
      <c r="J1043">
        <f t="shared" si="193"/>
        <v>8776495.4829114079</v>
      </c>
      <c r="K1043">
        <f t="shared" si="184"/>
        <v>878.49706973694265</v>
      </c>
      <c r="L1043" s="11">
        <f t="shared" si="194"/>
        <v>44731</v>
      </c>
    </row>
    <row r="1044" spans="2:12" x14ac:dyDescent="0.4">
      <c r="B1044" s="5">
        <f t="shared" si="189"/>
        <v>44753</v>
      </c>
      <c r="C1044">
        <f t="shared" si="185"/>
        <v>1040</v>
      </c>
      <c r="D1044">
        <f t="shared" si="190"/>
        <v>13986530.634776339</v>
      </c>
      <c r="E1044">
        <f t="shared" si="187"/>
        <v>299.39480249024928</v>
      </c>
      <c r="F1044" s="11">
        <f t="shared" si="188"/>
        <v>44734</v>
      </c>
      <c r="G1044">
        <f t="shared" si="191"/>
        <v>5312625.5864060167</v>
      </c>
      <c r="H1044">
        <f t="shared" si="192"/>
        <v>2281.0753824152052</v>
      </c>
      <c r="I1044" s="39">
        <f t="shared" si="186"/>
        <v>44676</v>
      </c>
      <c r="J1044">
        <f t="shared" si="193"/>
        <v>8777373.9799811449</v>
      </c>
      <c r="K1044">
        <f t="shared" si="184"/>
        <v>860.84178814850748</v>
      </c>
      <c r="L1044" s="11">
        <f t="shared" si="194"/>
        <v>44732</v>
      </c>
    </row>
    <row r="1045" spans="2:12" x14ac:dyDescent="0.4">
      <c r="B1045" s="5">
        <f t="shared" si="189"/>
        <v>44754</v>
      </c>
      <c r="C1045">
        <f t="shared" si="185"/>
        <v>1041</v>
      </c>
      <c r="D1045">
        <f t="shared" si="190"/>
        <v>13986830.029578829</v>
      </c>
      <c r="E1045">
        <f t="shared" si="187"/>
        <v>292.74603185802698</v>
      </c>
      <c r="F1045" s="11">
        <f t="shared" si="188"/>
        <v>44735</v>
      </c>
      <c r="G1045">
        <f t="shared" si="191"/>
        <v>5314906.6617884319</v>
      </c>
      <c r="H1045">
        <f t="shared" si="192"/>
        <v>2241.1695600310341</v>
      </c>
      <c r="I1045" s="39">
        <f t="shared" si="186"/>
        <v>44677</v>
      </c>
      <c r="J1045">
        <f t="shared" si="193"/>
        <v>8778234.8217692934</v>
      </c>
      <c r="K1045">
        <f t="shared" si="184"/>
        <v>843.53795150108635</v>
      </c>
      <c r="L1045" s="11">
        <f t="shared" si="194"/>
        <v>44733</v>
      </c>
    </row>
    <row r="1046" spans="2:12" x14ac:dyDescent="0.4">
      <c r="B1046" s="5">
        <f t="shared" si="189"/>
        <v>44755</v>
      </c>
      <c r="C1046">
        <f t="shared" si="185"/>
        <v>1042</v>
      </c>
      <c r="D1046">
        <f t="shared" si="190"/>
        <v>13987122.775610687</v>
      </c>
      <c r="E1046">
        <f t="shared" si="187"/>
        <v>286.24464355967939</v>
      </c>
      <c r="F1046" s="11">
        <f t="shared" si="188"/>
        <v>44736</v>
      </c>
      <c r="G1046">
        <f t="shared" ref="G1046:G1092" si="195">$G$1/(($G$1-1)*EXP(-$H$1*$C1046)+1)</f>
        <v>5317147.831348463</v>
      </c>
      <c r="H1046">
        <f t="shared" si="192"/>
        <v>2201.928295712918</v>
      </c>
      <c r="I1046" s="39">
        <f t="shared" si="186"/>
        <v>44678</v>
      </c>
      <c r="J1046">
        <f t="shared" si="193"/>
        <v>8779078.3597207945</v>
      </c>
      <c r="K1046">
        <f t="shared" si="184"/>
        <v>826.57869898714125</v>
      </c>
      <c r="L1046" s="11">
        <f t="shared" si="194"/>
        <v>44734</v>
      </c>
    </row>
    <row r="1047" spans="2:12" x14ac:dyDescent="0.4">
      <c r="B1047" s="5">
        <f t="shared" si="189"/>
        <v>44756</v>
      </c>
      <c r="C1047">
        <f t="shared" si="185"/>
        <v>1043</v>
      </c>
      <c r="D1047">
        <f t="shared" si="190"/>
        <v>13987409.020254247</v>
      </c>
      <c r="E1047">
        <f t="shared" si="187"/>
        <v>279.88738242909312</v>
      </c>
      <c r="F1047" s="11">
        <f t="shared" si="188"/>
        <v>44737</v>
      </c>
      <c r="G1047">
        <f t="shared" si="195"/>
        <v>5319349.7596441759</v>
      </c>
      <c r="H1047">
        <f t="shared" si="192"/>
        <v>2163.3417168492451</v>
      </c>
      <c r="I1047" s="39">
        <f t="shared" si="186"/>
        <v>44679</v>
      </c>
      <c r="J1047">
        <f t="shared" si="193"/>
        <v>8779904.9384197816</v>
      </c>
      <c r="K1047">
        <f t="shared" si="184"/>
        <v>809.95729830488563</v>
      </c>
      <c r="L1047" s="11">
        <f t="shared" si="194"/>
        <v>44735</v>
      </c>
    </row>
    <row r="1048" spans="2:12" x14ac:dyDescent="0.4">
      <c r="B1048" s="5">
        <f t="shared" si="189"/>
        <v>44757</v>
      </c>
      <c r="C1048">
        <f t="shared" si="185"/>
        <v>1044</v>
      </c>
      <c r="D1048">
        <f t="shared" si="190"/>
        <v>13987688.907636676</v>
      </c>
      <c r="E1048">
        <f t="shared" si="187"/>
        <v>273.67106468230486</v>
      </c>
      <c r="F1048" s="11">
        <f t="shared" si="188"/>
        <v>44738</v>
      </c>
      <c r="G1048">
        <f t="shared" si="195"/>
        <v>5321513.1013610251</v>
      </c>
      <c r="H1048">
        <f t="shared" si="192"/>
        <v>2125.4000542527065</v>
      </c>
      <c r="I1048" s="39">
        <f t="shared" si="186"/>
        <v>44680</v>
      </c>
      <c r="J1048">
        <f t="shared" si="193"/>
        <v>8780714.8957180865</v>
      </c>
      <c r="K1048">
        <f t="shared" si="184"/>
        <v>793.66714347153902</v>
      </c>
      <c r="L1048" s="11">
        <f t="shared" si="194"/>
        <v>44736</v>
      </c>
    </row>
    <row r="1049" spans="2:12" x14ac:dyDescent="0.4">
      <c r="B1049" s="5">
        <f t="shared" si="189"/>
        <v>44758</v>
      </c>
      <c r="C1049">
        <f t="shared" si="185"/>
        <v>1045</v>
      </c>
      <c r="D1049">
        <f t="shared" si="190"/>
        <v>13987962.578701358</v>
      </c>
      <c r="E1049">
        <f t="shared" si="187"/>
        <v>267.59257636032999</v>
      </c>
      <c r="F1049" s="11">
        <f t="shared" si="188"/>
        <v>44739</v>
      </c>
      <c r="G1049">
        <f t="shared" si="195"/>
        <v>5323638.5014152778</v>
      </c>
      <c r="H1049">
        <f t="shared" si="192"/>
        <v>2088.0936427665874</v>
      </c>
      <c r="I1049" s="39">
        <f t="shared" si="186"/>
        <v>44681</v>
      </c>
      <c r="J1049">
        <f t="shared" si="193"/>
        <v>8781508.562861558</v>
      </c>
      <c r="K1049">
        <f t="shared" si="184"/>
        <v>777.70175270736217</v>
      </c>
      <c r="L1049" s="11">
        <f t="shared" si="194"/>
        <v>44737</v>
      </c>
    </row>
    <row r="1050" spans="2:12" x14ac:dyDescent="0.4">
      <c r="B1050" s="5">
        <f t="shared" si="189"/>
        <v>44759</v>
      </c>
      <c r="C1050">
        <f t="shared" si="185"/>
        <v>1046</v>
      </c>
      <c r="D1050">
        <f t="shared" si="190"/>
        <v>13988230.171277719</v>
      </c>
      <c r="E1050">
        <f t="shared" si="187"/>
        <v>261.64887184090912</v>
      </c>
      <c r="F1050" s="11">
        <f t="shared" si="188"/>
        <v>44740</v>
      </c>
      <c r="G1050">
        <f t="shared" si="195"/>
        <v>5325726.5950580444</v>
      </c>
      <c r="H1050">
        <f t="shared" si="192"/>
        <v>2051.4129217555746</v>
      </c>
      <c r="I1050" s="39">
        <f t="shared" si="186"/>
        <v>44682</v>
      </c>
      <c r="J1050">
        <f t="shared" si="193"/>
        <v>8782286.2646142654</v>
      </c>
      <c r="K1050">
        <f t="shared" si="184"/>
        <v>762.0547662358731</v>
      </c>
      <c r="L1050" s="11">
        <f t="shared" si="194"/>
        <v>44738</v>
      </c>
    </row>
    <row r="1051" spans="2:12" x14ac:dyDescent="0.4">
      <c r="B1051" s="5">
        <f t="shared" si="189"/>
        <v>44760</v>
      </c>
      <c r="C1051">
        <f t="shared" si="185"/>
        <v>1047</v>
      </c>
      <c r="D1051">
        <f t="shared" si="190"/>
        <v>13988491.82014956</v>
      </c>
      <c r="E1051">
        <f t="shared" si="187"/>
        <v>255.8369723316282</v>
      </c>
      <c r="F1051" s="11">
        <f t="shared" si="188"/>
        <v>44741</v>
      </c>
      <c r="G1051">
        <f t="shared" si="195"/>
        <v>5327778.0079798</v>
      </c>
      <c r="H1051">
        <f t="shared" si="192"/>
        <v>2015.3484355639666</v>
      </c>
      <c r="I1051" s="39">
        <f t="shared" si="186"/>
        <v>44683</v>
      </c>
      <c r="J1051">
        <f t="shared" si="193"/>
        <v>8783048.3193805013</v>
      </c>
      <c r="K1051">
        <f t="shared" si="184"/>
        <v>746.71994424983859</v>
      </c>
      <c r="L1051" s="11">
        <f t="shared" si="194"/>
        <v>44739</v>
      </c>
    </row>
    <row r="1052" spans="2:12" x14ac:dyDescent="0.4">
      <c r="B1052" s="5">
        <f t="shared" si="189"/>
        <v>44761</v>
      </c>
      <c r="C1052">
        <f t="shared" si="185"/>
        <v>1048</v>
      </c>
      <c r="D1052">
        <f t="shared" si="190"/>
        <v>13988747.657121891</v>
      </c>
      <c r="E1052">
        <f t="shared" si="187"/>
        <v>250.15396444313228</v>
      </c>
      <c r="F1052" s="11">
        <f t="shared" si="188"/>
        <v>44742</v>
      </c>
      <c r="G1052">
        <f t="shared" si="195"/>
        <v>5329793.356415364</v>
      </c>
      <c r="H1052">
        <f t="shared" si="192"/>
        <v>1979.8908338425681</v>
      </c>
      <c r="I1052" s="39">
        <f t="shared" si="186"/>
        <v>44684</v>
      </c>
      <c r="J1052">
        <f t="shared" si="193"/>
        <v>8783795.0393247511</v>
      </c>
      <c r="K1052">
        <f t="shared" si="184"/>
        <v>731.69116477295756</v>
      </c>
      <c r="L1052" s="11">
        <f t="shared" si="194"/>
        <v>44740</v>
      </c>
    </row>
    <row r="1053" spans="2:12" x14ac:dyDescent="0.4">
      <c r="B1053" s="5">
        <f t="shared" si="189"/>
        <v>44762</v>
      </c>
      <c r="C1053">
        <f t="shared" si="185"/>
        <v>1049</v>
      </c>
      <c r="D1053">
        <f t="shared" si="190"/>
        <v>13988997.811086334</v>
      </c>
      <c r="E1053">
        <f t="shared" si="187"/>
        <v>244.59699876978993</v>
      </c>
      <c r="F1053" s="11">
        <f t="shared" si="188"/>
        <v>44743</v>
      </c>
      <c r="G1053">
        <f t="shared" si="195"/>
        <v>5331773.2472492065</v>
      </c>
      <c r="H1053">
        <f t="shared" si="192"/>
        <v>1945.0308718401939</v>
      </c>
      <c r="I1053" s="39">
        <f t="shared" si="186"/>
        <v>44685</v>
      </c>
      <c r="J1053">
        <f t="shared" si="193"/>
        <v>8784526.7304895241</v>
      </c>
      <c r="K1053">
        <f t="shared" si="184"/>
        <v>716.96242166124284</v>
      </c>
      <c r="L1053" s="11">
        <f t="shared" si="194"/>
        <v>44741</v>
      </c>
    </row>
    <row r="1054" spans="2:12" x14ac:dyDescent="0.4">
      <c r="B1054" s="5">
        <f t="shared" si="189"/>
        <v>44763</v>
      </c>
      <c r="C1054">
        <f t="shared" si="185"/>
        <v>1050</v>
      </c>
      <c r="D1054">
        <f t="shared" si="190"/>
        <v>13989242.408085104</v>
      </c>
      <c r="E1054">
        <f t="shared" si="187"/>
        <v>239.16328849829733</v>
      </c>
      <c r="F1054" s="11">
        <f t="shared" si="188"/>
        <v>44744</v>
      </c>
      <c r="G1054">
        <f t="shared" si="195"/>
        <v>5333718.2781210467</v>
      </c>
      <c r="H1054">
        <f t="shared" si="192"/>
        <v>1910.7594105983153</v>
      </c>
      <c r="I1054" s="39">
        <f t="shared" si="186"/>
        <v>44686</v>
      </c>
      <c r="J1054">
        <f t="shared" si="193"/>
        <v>8785243.6929111853</v>
      </c>
      <c r="K1054">
        <f t="shared" si="184"/>
        <v>702.52782256528735</v>
      </c>
      <c r="L1054" s="11">
        <f t="shared" si="194"/>
        <v>44742</v>
      </c>
    </row>
    <row r="1055" spans="2:12" x14ac:dyDescent="0.4">
      <c r="B1055" s="5">
        <f t="shared" si="189"/>
        <v>44764</v>
      </c>
      <c r="C1055">
        <f t="shared" si="185"/>
        <v>1051</v>
      </c>
      <c r="D1055">
        <f t="shared" si="190"/>
        <v>13989481.571373602</v>
      </c>
      <c r="E1055">
        <f t="shared" si="187"/>
        <v>233.85010804608464</v>
      </c>
      <c r="F1055" s="11">
        <f t="shared" si="188"/>
        <v>44745</v>
      </c>
      <c r="G1055">
        <f t="shared" si="195"/>
        <v>5335629.037531645</v>
      </c>
      <c r="H1055">
        <f t="shared" si="192"/>
        <v>1877.0674170991406</v>
      </c>
      <c r="I1055" s="39">
        <f t="shared" si="186"/>
        <v>44687</v>
      </c>
      <c r="J1055">
        <f t="shared" si="193"/>
        <v>8785946.2207337506</v>
      </c>
      <c r="K1055">
        <f t="shared" si="184"/>
        <v>688.38158692419529</v>
      </c>
      <c r="L1055" s="11">
        <f t="shared" si="194"/>
        <v>44743</v>
      </c>
    </row>
    <row r="1056" spans="2:12" x14ac:dyDescent="0.4">
      <c r="B1056" s="5">
        <f t="shared" si="189"/>
        <v>44765</v>
      </c>
      <c r="C1056">
        <f t="shared" si="185"/>
        <v>1052</v>
      </c>
      <c r="D1056">
        <f t="shared" si="190"/>
        <v>13989715.421481648</v>
      </c>
      <c r="E1056">
        <f t="shared" si="187"/>
        <v>228.65479174256325</v>
      </c>
      <c r="F1056" s="11">
        <f t="shared" si="188"/>
        <v>44746</v>
      </c>
      <c r="G1056">
        <f t="shared" si="195"/>
        <v>5337506.1049487442</v>
      </c>
      <c r="H1056">
        <f t="shared" si="192"/>
        <v>1843.9459643205628</v>
      </c>
      <c r="I1056" s="39">
        <f t="shared" si="186"/>
        <v>44688</v>
      </c>
      <c r="J1056">
        <f t="shared" si="193"/>
        <v>8786634.6023206748</v>
      </c>
      <c r="K1056">
        <f t="shared" ref="K1056:K1094" si="196">J1057-J1056</f>
        <v>674.51804402843118</v>
      </c>
      <c r="L1056" s="11">
        <f t="shared" si="194"/>
        <v>44744</v>
      </c>
    </row>
    <row r="1057" spans="2:12" x14ac:dyDescent="0.4">
      <c r="B1057" s="5">
        <f t="shared" si="189"/>
        <v>44766</v>
      </c>
      <c r="C1057">
        <f t="shared" ref="C1057:C1095" si="197">C1056+1</f>
        <v>1053</v>
      </c>
      <c r="D1057">
        <f t="shared" si="190"/>
        <v>13989944.076273391</v>
      </c>
      <c r="E1057">
        <f t="shared" si="187"/>
        <v>223.5747325271368</v>
      </c>
      <c r="F1057" s="11">
        <f t="shared" si="188"/>
        <v>44747</v>
      </c>
      <c r="G1057">
        <f t="shared" si="195"/>
        <v>5339350.0509130647</v>
      </c>
      <c r="H1057">
        <f t="shared" si="192"/>
        <v>1811.3862312575802</v>
      </c>
      <c r="I1057" s="39">
        <f t="shared" si="186"/>
        <v>44689</v>
      </c>
      <c r="J1057">
        <f t="shared" si="193"/>
        <v>8787309.1203647032</v>
      </c>
      <c r="K1057">
        <f t="shared" si="196"/>
        <v>660.93163107335567</v>
      </c>
      <c r="L1057" s="11">
        <f t="shared" si="194"/>
        <v>44745</v>
      </c>
    </row>
    <row r="1058" spans="2:12" x14ac:dyDescent="0.4">
      <c r="B1058" s="5">
        <f t="shared" si="189"/>
        <v>44767</v>
      </c>
      <c r="C1058">
        <f t="shared" si="197"/>
        <v>1054</v>
      </c>
      <c r="D1058">
        <f t="shared" si="190"/>
        <v>13990167.651005918</v>
      </c>
      <c r="E1058">
        <f t="shared" si="187"/>
        <v>218.60738066956401</v>
      </c>
      <c r="F1058" s="11">
        <f t="shared" si="188"/>
        <v>44748</v>
      </c>
      <c r="G1058">
        <f t="shared" si="195"/>
        <v>5341161.4371443223</v>
      </c>
      <c r="H1058">
        <f t="shared" si="192"/>
        <v>1779.37950285431</v>
      </c>
      <c r="I1058" s="39">
        <f t="shared" si="186"/>
        <v>44690</v>
      </c>
      <c r="J1058">
        <f t="shared" si="193"/>
        <v>8787970.0519957766</v>
      </c>
      <c r="K1058">
        <f t="shared" si="196"/>
        <v>647.61689124256372</v>
      </c>
      <c r="L1058" s="11">
        <f t="shared" si="194"/>
        <v>44746</v>
      </c>
    </row>
    <row r="1059" spans="2:12" x14ac:dyDescent="0.4">
      <c r="B1059" s="5">
        <f t="shared" si="189"/>
        <v>44768</v>
      </c>
      <c r="C1059">
        <f t="shared" si="197"/>
        <v>1055</v>
      </c>
      <c r="D1059">
        <f t="shared" si="190"/>
        <v>13990386.258386588</v>
      </c>
      <c r="E1059">
        <f t="shared" si="187"/>
        <v>213.75024252571166</v>
      </c>
      <c r="F1059" s="11">
        <f t="shared" si="188"/>
        <v>44749</v>
      </c>
      <c r="G1059">
        <f t="shared" si="195"/>
        <v>5342940.8166471766</v>
      </c>
      <c r="H1059">
        <f t="shared" si="192"/>
        <v>1747.9171699080616</v>
      </c>
      <c r="I1059" s="39">
        <f t="shared" si="186"/>
        <v>44691</v>
      </c>
      <c r="J1059">
        <f t="shared" si="193"/>
        <v>8788617.6688870192</v>
      </c>
      <c r="K1059">
        <f t="shared" si="196"/>
        <v>634.56847185082734</v>
      </c>
      <c r="L1059" s="11">
        <f t="shared" si="194"/>
        <v>44747</v>
      </c>
    </row>
    <row r="1060" spans="2:12" x14ac:dyDescent="0.4">
      <c r="B1060" s="5">
        <f t="shared" si="189"/>
        <v>44769</v>
      </c>
      <c r="C1060">
        <f t="shared" si="197"/>
        <v>1056</v>
      </c>
      <c r="D1060">
        <f t="shared" si="190"/>
        <v>13990600.008629113</v>
      </c>
      <c r="E1060">
        <f t="shared" si="187"/>
        <v>209.00087932497263</v>
      </c>
      <c r="F1060" s="11">
        <f t="shared" si="188"/>
        <v>44750</v>
      </c>
      <c r="G1060">
        <f t="shared" si="195"/>
        <v>5344688.7338170847</v>
      </c>
      <c r="H1060">
        <f t="shared" si="192"/>
        <v>1716.9907288942486</v>
      </c>
      <c r="I1060" s="39">
        <f t="shared" si="186"/>
        <v>44692</v>
      </c>
      <c r="J1060">
        <f t="shared" si="193"/>
        <v>8789252.23735887</v>
      </c>
      <c r="K1060">
        <f t="shared" si="196"/>
        <v>621.78112247027457</v>
      </c>
      <c r="L1060" s="11">
        <f t="shared" si="194"/>
        <v>44748</v>
      </c>
    </row>
    <row r="1061" spans="2:12" x14ac:dyDescent="0.4">
      <c r="B1061" s="5">
        <f t="shared" si="189"/>
        <v>44770</v>
      </c>
      <c r="C1061">
        <f t="shared" si="197"/>
        <v>1057</v>
      </c>
      <c r="D1061">
        <f t="shared" si="190"/>
        <v>13990809.009508438</v>
      </c>
      <c r="E1061">
        <f t="shared" si="187"/>
        <v>204.35690596140921</v>
      </c>
      <c r="F1061" s="11">
        <f t="shared" si="188"/>
        <v>44751</v>
      </c>
      <c r="G1061">
        <f t="shared" si="195"/>
        <v>5346405.7245459789</v>
      </c>
      <c r="H1061">
        <f t="shared" si="192"/>
        <v>1686.591781754978</v>
      </c>
      <c r="I1061" s="39">
        <f t="shared" si="186"/>
        <v>44693</v>
      </c>
      <c r="J1061">
        <f t="shared" si="193"/>
        <v>8789874.0184813403</v>
      </c>
      <c r="K1061">
        <f t="shared" si="196"/>
        <v>609.24969311244786</v>
      </c>
      <c r="L1061" s="11">
        <f t="shared" si="194"/>
        <v>44749</v>
      </c>
    </row>
    <row r="1062" spans="2:12" x14ac:dyDescent="0.4">
      <c r="B1062" s="5">
        <f t="shared" si="189"/>
        <v>44771</v>
      </c>
      <c r="C1062">
        <f t="shared" si="197"/>
        <v>1058</v>
      </c>
      <c r="D1062">
        <f t="shared" si="190"/>
        <v>13991013.3664144</v>
      </c>
      <c r="E1062">
        <f t="shared" si="187"/>
        <v>199.81598983705044</v>
      </c>
      <c r="F1062" s="11">
        <f t="shared" si="188"/>
        <v>44752</v>
      </c>
      <c r="G1062">
        <f t="shared" si="195"/>
        <v>5348092.3163277339</v>
      </c>
      <c r="H1062">
        <f t="shared" si="192"/>
        <v>1656.7120356243104</v>
      </c>
      <c r="I1062" s="39">
        <f t="shared" si="186"/>
        <v>44694</v>
      </c>
      <c r="J1062">
        <f t="shared" si="193"/>
        <v>8790483.2681744527</v>
      </c>
      <c r="K1062">
        <f t="shared" si="196"/>
        <v>596.96913244388998</v>
      </c>
      <c r="L1062" s="11">
        <f t="shared" si="194"/>
        <v>44750</v>
      </c>
    </row>
    <row r="1063" spans="2:12" x14ac:dyDescent="0.4">
      <c r="B1063" s="5">
        <f t="shared" si="189"/>
        <v>44772</v>
      </c>
      <c r="C1063">
        <f t="shared" si="197"/>
        <v>1059</v>
      </c>
      <c r="D1063">
        <f t="shared" si="190"/>
        <v>13991213.182404237</v>
      </c>
      <c r="E1063">
        <f t="shared" si="187"/>
        <v>195.37584973312914</v>
      </c>
      <c r="F1063" s="11">
        <f t="shared" si="188"/>
        <v>44753</v>
      </c>
      <c r="G1063">
        <f t="shared" si="195"/>
        <v>5349749.0283633582</v>
      </c>
      <c r="H1063">
        <f t="shared" si="192"/>
        <v>1627.3433025265113</v>
      </c>
      <c r="I1063" s="39">
        <f t="shared" ref="I1063:I1094" si="198">I1062+1</f>
        <v>44695</v>
      </c>
      <c r="J1063">
        <f t="shared" si="193"/>
        <v>8791080.2373068966</v>
      </c>
      <c r="K1063">
        <f t="shared" si="196"/>
        <v>584.93448599055409</v>
      </c>
      <c r="L1063" s="11">
        <f t="shared" si="194"/>
        <v>44751</v>
      </c>
    </row>
    <row r="1064" spans="2:12" x14ac:dyDescent="0.4">
      <c r="B1064" s="5">
        <f t="shared" si="189"/>
        <v>44773</v>
      </c>
      <c r="C1064">
        <f t="shared" si="197"/>
        <v>1060</v>
      </c>
      <c r="D1064">
        <f t="shared" si="190"/>
        <v>13991408.55825397</v>
      </c>
      <c r="E1064">
        <f t="shared" si="187"/>
        <v>191.03425464034081</v>
      </c>
      <c r="F1064" s="11">
        <f t="shared" si="188"/>
        <v>44754</v>
      </c>
      <c r="G1064">
        <f t="shared" si="195"/>
        <v>5351376.3716658847</v>
      </c>
      <c r="H1064">
        <f t="shared" si="192"/>
        <v>1598.4774990007281</v>
      </c>
      <c r="I1064" s="39">
        <f t="shared" si="198"/>
        <v>44696</v>
      </c>
      <c r="J1064">
        <f t="shared" si="193"/>
        <v>8791665.1717928872</v>
      </c>
      <c r="K1064">
        <f t="shared" si="196"/>
        <v>573.14089441671968</v>
      </c>
      <c r="L1064" s="11">
        <f t="shared" si="194"/>
        <v>44752</v>
      </c>
    </row>
    <row r="1065" spans="2:12" x14ac:dyDescent="0.4">
      <c r="B1065" s="5">
        <f t="shared" si="189"/>
        <v>44774</v>
      </c>
      <c r="C1065">
        <f t="shared" si="197"/>
        <v>1061</v>
      </c>
      <c r="D1065">
        <f t="shared" si="190"/>
        <v>13991599.59250861</v>
      </c>
      <c r="E1065">
        <f t="shared" si="187"/>
        <v>186.78902272880077</v>
      </c>
      <c r="F1065" s="11">
        <f t="shared" si="188"/>
        <v>44755</v>
      </c>
      <c r="G1065">
        <f t="shared" si="195"/>
        <v>5352974.8491648855</v>
      </c>
      <c r="H1065">
        <f t="shared" si="192"/>
        <v>1570.1066457172856</v>
      </c>
      <c r="I1065" s="39">
        <f t="shared" si="198"/>
        <v>44697</v>
      </c>
      <c r="J1065">
        <f t="shared" si="193"/>
        <v>8792238.3126873039</v>
      </c>
      <c r="K1065">
        <f t="shared" si="196"/>
        <v>561.5835918020457</v>
      </c>
      <c r="L1065" s="11">
        <f t="shared" si="194"/>
        <v>44753</v>
      </c>
    </row>
    <row r="1066" spans="2:12" x14ac:dyDescent="0.4">
      <c r="B1066" s="5">
        <f t="shared" si="189"/>
        <v>44775</v>
      </c>
      <c r="C1066">
        <f t="shared" si="197"/>
        <v>1062</v>
      </c>
      <c r="D1066">
        <f t="shared" si="190"/>
        <v>13991786.381531339</v>
      </c>
      <c r="E1066">
        <f t="shared" si="187"/>
        <v>182.63802021741867</v>
      </c>
      <c r="F1066" s="11">
        <f t="shared" si="188"/>
        <v>44756</v>
      </c>
      <c r="G1066">
        <f t="shared" si="195"/>
        <v>5354544.9558106028</v>
      </c>
      <c r="H1066">
        <f t="shared" si="192"/>
        <v>1542.2228670222685</v>
      </c>
      <c r="I1066" s="39">
        <f t="shared" si="198"/>
        <v>44698</v>
      </c>
      <c r="J1066">
        <f t="shared" si="193"/>
        <v>8792799.8962791059</v>
      </c>
      <c r="K1066">
        <f t="shared" si="196"/>
        <v>550.25790393911302</v>
      </c>
      <c r="L1066" s="11">
        <f t="shared" si="194"/>
        <v>44754</v>
      </c>
    </row>
    <row r="1067" spans="2:12" x14ac:dyDescent="0.4">
      <c r="B1067" s="5">
        <f t="shared" si="189"/>
        <v>44776</v>
      </c>
      <c r="C1067">
        <f t="shared" si="197"/>
        <v>1063</v>
      </c>
      <c r="D1067">
        <f t="shared" si="190"/>
        <v>13991969.019551557</v>
      </c>
      <c r="E1067">
        <f t="shared" ref="E1067:E1093" si="199">D1068-D1067</f>
        <v>178.57916037365794</v>
      </c>
      <c r="F1067" s="11">
        <f t="shared" si="188"/>
        <v>44757</v>
      </c>
      <c r="G1067">
        <f t="shared" si="195"/>
        <v>5356087.178677625</v>
      </c>
      <c r="H1067">
        <f t="shared" si="192"/>
        <v>1514.8183904569596</v>
      </c>
      <c r="I1067" s="39">
        <f t="shared" si="198"/>
        <v>44699</v>
      </c>
      <c r="J1067">
        <f t="shared" si="193"/>
        <v>8793350.154183045</v>
      </c>
      <c r="K1067">
        <f t="shared" si="196"/>
        <v>539.15924668870866</v>
      </c>
      <c r="L1067" s="11">
        <f t="shared" si="194"/>
        <v>44755</v>
      </c>
    </row>
    <row r="1068" spans="2:12" x14ac:dyDescent="0.4">
      <c r="B1068" s="5">
        <f t="shared" si="189"/>
        <v>44777</v>
      </c>
      <c r="C1068">
        <f t="shared" si="197"/>
        <v>1064</v>
      </c>
      <c r="D1068">
        <f t="shared" si="190"/>
        <v>13992147.59871193</v>
      </c>
      <c r="E1068">
        <f t="shared" si="199"/>
        <v>174.61040245369077</v>
      </c>
      <c r="F1068" s="11">
        <f t="shared" si="188"/>
        <v>44758</v>
      </c>
      <c r="G1068">
        <f t="shared" si="195"/>
        <v>5357601.997068082</v>
      </c>
      <c r="H1068">
        <f t="shared" si="192"/>
        <v>1487.8855462567881</v>
      </c>
      <c r="I1068" s="39">
        <f t="shared" si="198"/>
        <v>44700</v>
      </c>
      <c r="J1068">
        <f t="shared" si="193"/>
        <v>8793889.3134297337</v>
      </c>
      <c r="K1068">
        <f t="shared" si="196"/>
        <v>528.28312432579696</v>
      </c>
      <c r="L1068" s="11">
        <f t="shared" si="194"/>
        <v>44756</v>
      </c>
    </row>
    <row r="1069" spans="2:12" x14ac:dyDescent="0.4">
      <c r="B1069" s="5">
        <f t="shared" si="189"/>
        <v>44778</v>
      </c>
      <c r="C1069">
        <f t="shared" si="197"/>
        <v>1065</v>
      </c>
      <c r="D1069">
        <f t="shared" si="190"/>
        <v>13992322.209114384</v>
      </c>
      <c r="E1069">
        <f t="shared" si="199"/>
        <v>170.72975069843233</v>
      </c>
      <c r="F1069" s="11">
        <f t="shared" si="188"/>
        <v>44759</v>
      </c>
      <c r="G1069">
        <f t="shared" si="195"/>
        <v>5359089.8826143388</v>
      </c>
      <c r="H1069">
        <f t="shared" si="192"/>
        <v>1461.4167667794973</v>
      </c>
      <c r="I1069" s="39">
        <f t="shared" si="198"/>
        <v>44701</v>
      </c>
      <c r="J1069">
        <f t="shared" si="193"/>
        <v>8794417.5965540595</v>
      </c>
      <c r="K1069">
        <f t="shared" si="196"/>
        <v>517.62512794137001</v>
      </c>
      <c r="L1069" s="11">
        <f t="shared" si="194"/>
        <v>44757</v>
      </c>
    </row>
    <row r="1070" spans="2:12" x14ac:dyDescent="0.4">
      <c r="B1070" s="5">
        <f t="shared" si="189"/>
        <v>44779</v>
      </c>
      <c r="C1070">
        <f t="shared" si="197"/>
        <v>1066</v>
      </c>
      <c r="D1070">
        <f t="shared" si="190"/>
        <v>13992492.938865082</v>
      </c>
      <c r="E1070">
        <f t="shared" si="199"/>
        <v>166.93525338359177</v>
      </c>
      <c r="F1070" s="11">
        <f t="shared" si="188"/>
        <v>44760</v>
      </c>
      <c r="G1070">
        <f t="shared" si="195"/>
        <v>5360551.2993811183</v>
      </c>
      <c r="H1070">
        <f t="shared" si="192"/>
        <v>1435.4045859323815</v>
      </c>
      <c r="I1070" s="39">
        <f t="shared" si="198"/>
        <v>44702</v>
      </c>
      <c r="J1070">
        <f t="shared" si="193"/>
        <v>8794935.2216820009</v>
      </c>
      <c r="K1070">
        <f t="shared" si="196"/>
        <v>507.18093383684754</v>
      </c>
      <c r="L1070" s="11">
        <f t="shared" si="194"/>
        <v>44758</v>
      </c>
    </row>
    <row r="1071" spans="2:12" x14ac:dyDescent="0.4">
      <c r="B1071" s="5">
        <f t="shared" si="189"/>
        <v>44780</v>
      </c>
      <c r="C1071">
        <f t="shared" si="197"/>
        <v>1067</v>
      </c>
      <c r="D1071">
        <f t="shared" si="190"/>
        <v>13992659.874118466</v>
      </c>
      <c r="E1071">
        <f t="shared" si="199"/>
        <v>163.22500181943178</v>
      </c>
      <c r="F1071" s="11">
        <f t="shared" si="188"/>
        <v>44761</v>
      </c>
      <c r="G1071">
        <f t="shared" si="195"/>
        <v>5361986.7039670506</v>
      </c>
      <c r="H1071">
        <f t="shared" si="192"/>
        <v>1409.8416385604069</v>
      </c>
      <c r="I1071" s="39">
        <f t="shared" si="198"/>
        <v>44703</v>
      </c>
      <c r="J1071">
        <f t="shared" si="193"/>
        <v>8795442.4026158378</v>
      </c>
      <c r="K1071">
        <f t="shared" si="196"/>
        <v>496.94630198553205</v>
      </c>
      <c r="L1071" s="11">
        <f t="shared" si="194"/>
        <v>44759</v>
      </c>
    </row>
    <row r="1072" spans="2:12" x14ac:dyDescent="0.4">
      <c r="B1072" s="5">
        <f t="shared" si="189"/>
        <v>44781</v>
      </c>
      <c r="C1072">
        <f t="shared" si="197"/>
        <v>1068</v>
      </c>
      <c r="D1072">
        <f t="shared" si="190"/>
        <v>13992823.099120285</v>
      </c>
      <c r="E1072">
        <f t="shared" si="199"/>
        <v>159.59712941758335</v>
      </c>
      <c r="F1072" s="11">
        <f t="shared" si="188"/>
        <v>44762</v>
      </c>
      <c r="G1072">
        <f t="shared" si="195"/>
        <v>5363396.5456056111</v>
      </c>
      <c r="H1072">
        <f t="shared" si="192"/>
        <v>1384.7206598017365</v>
      </c>
      <c r="I1072" s="39">
        <f t="shared" si="198"/>
        <v>44704</v>
      </c>
      <c r="J1072">
        <f t="shared" si="193"/>
        <v>8795939.3489178233</v>
      </c>
      <c r="K1072">
        <f t="shared" si="196"/>
        <v>486.91707447357476</v>
      </c>
      <c r="L1072" s="11">
        <f t="shared" si="194"/>
        <v>44760</v>
      </c>
    </row>
    <row r="1073" spans="2:12" x14ac:dyDescent="0.4">
      <c r="B1073" s="5">
        <f t="shared" si="189"/>
        <v>44782</v>
      </c>
      <c r="C1073">
        <f t="shared" si="197"/>
        <v>1069</v>
      </c>
      <c r="D1073">
        <f t="shared" si="190"/>
        <v>13992982.696249703</v>
      </c>
      <c r="E1073">
        <f t="shared" si="199"/>
        <v>156.04981079697609</v>
      </c>
      <c r="F1073" s="11">
        <f t="shared" si="188"/>
        <v>44763</v>
      </c>
      <c r="G1073">
        <f t="shared" si="195"/>
        <v>5364781.2662654128</v>
      </c>
      <c r="H1073">
        <f t="shared" si="192"/>
        <v>1360.0344844134524</v>
      </c>
      <c r="I1073" s="39">
        <f t="shared" si="198"/>
        <v>44705</v>
      </c>
      <c r="J1073">
        <f t="shared" si="193"/>
        <v>8796426.2659922969</v>
      </c>
      <c r="K1073">
        <f t="shared" si="196"/>
        <v>477.08917401172221</v>
      </c>
      <c r="L1073" s="11">
        <f t="shared" si="194"/>
        <v>44761</v>
      </c>
    </row>
    <row r="1074" spans="2:12" x14ac:dyDescent="0.4">
      <c r="B1074" s="5">
        <f t="shared" si="189"/>
        <v>44783</v>
      </c>
      <c r="C1074">
        <f t="shared" si="197"/>
        <v>1070</v>
      </c>
      <c r="D1074">
        <f t="shared" si="190"/>
        <v>13993138.7460605</v>
      </c>
      <c r="E1074">
        <f t="shared" si="199"/>
        <v>152.5812608525157</v>
      </c>
      <c r="F1074" s="11">
        <f t="shared" si="188"/>
        <v>44764</v>
      </c>
      <c r="G1074">
        <f t="shared" si="195"/>
        <v>5366141.3007498262</v>
      </c>
      <c r="H1074">
        <f t="shared" si="192"/>
        <v>1335.7760460777208</v>
      </c>
      <c r="I1074" s="39">
        <f t="shared" si="198"/>
        <v>44706</v>
      </c>
      <c r="J1074">
        <f t="shared" si="193"/>
        <v>8796903.3551663086</v>
      </c>
      <c r="K1074">
        <f t="shared" si="196"/>
        <v>467.45860242471099</v>
      </c>
      <c r="L1074" s="11">
        <f t="shared" si="194"/>
        <v>44762</v>
      </c>
    </row>
    <row r="1075" spans="2:12" x14ac:dyDescent="0.4">
      <c r="B1075" s="5">
        <f t="shared" si="189"/>
        <v>44784</v>
      </c>
      <c r="C1075">
        <f t="shared" si="197"/>
        <v>1071</v>
      </c>
      <c r="D1075">
        <f t="shared" si="190"/>
        <v>13993291.327321352</v>
      </c>
      <c r="E1075">
        <f t="shared" si="199"/>
        <v>149.18973387219012</v>
      </c>
      <c r="F1075" s="11">
        <f t="shared" si="188"/>
        <v>44765</v>
      </c>
      <c r="G1075">
        <f t="shared" si="195"/>
        <v>5367477.076795904</v>
      </c>
      <c r="H1075">
        <f t="shared" si="192"/>
        <v>1311.9383766893297</v>
      </c>
      <c r="I1075" s="39">
        <f t="shared" si="198"/>
        <v>44707</v>
      </c>
      <c r="J1075">
        <f t="shared" si="193"/>
        <v>8797370.8137687333</v>
      </c>
      <c r="K1075">
        <f t="shared" si="196"/>
        <v>458.02143920958042</v>
      </c>
      <c r="L1075" s="11">
        <f t="shared" si="194"/>
        <v>44763</v>
      </c>
    </row>
    <row r="1076" spans="2:12" x14ac:dyDescent="0.4">
      <c r="B1076" s="5">
        <f t="shared" si="189"/>
        <v>44785</v>
      </c>
      <c r="C1076">
        <f t="shared" si="197"/>
        <v>1072</v>
      </c>
      <c r="D1076">
        <f t="shared" si="190"/>
        <v>13993440.517055225</v>
      </c>
      <c r="E1076">
        <f t="shared" si="199"/>
        <v>145.87352270074189</v>
      </c>
      <c r="F1076" s="11">
        <f t="shared" ref="F1076:F1094" si="200">F1075+1</f>
        <v>44766</v>
      </c>
      <c r="G1076">
        <f t="shared" si="195"/>
        <v>5368789.0151725933</v>
      </c>
      <c r="H1076">
        <f t="shared" si="192"/>
        <v>1288.5146056078374</v>
      </c>
      <c r="I1076" s="39">
        <f t="shared" si="198"/>
        <v>44708</v>
      </c>
      <c r="J1076">
        <f t="shared" si="193"/>
        <v>8797828.8352079429</v>
      </c>
      <c r="K1076">
        <f t="shared" si="196"/>
        <v>448.77384008094668</v>
      </c>
      <c r="L1076" s="11">
        <f t="shared" si="194"/>
        <v>44764</v>
      </c>
    </row>
    <row r="1077" spans="2:12" x14ac:dyDescent="0.4">
      <c r="B1077" s="5">
        <f t="shared" si="189"/>
        <v>44786</v>
      </c>
      <c r="C1077">
        <f t="shared" si="197"/>
        <v>1073</v>
      </c>
      <c r="D1077">
        <f t="shared" si="190"/>
        <v>13993586.390577925</v>
      </c>
      <c r="E1077">
        <f t="shared" si="199"/>
        <v>142.63095787540078</v>
      </c>
      <c r="F1077" s="11">
        <f t="shared" si="200"/>
        <v>44767</v>
      </c>
      <c r="G1077">
        <f t="shared" si="195"/>
        <v>5370077.5297782011</v>
      </c>
      <c r="H1077">
        <f t="shared" si="192"/>
        <v>1265.497958897613</v>
      </c>
      <c r="I1077" s="39">
        <f t="shared" si="198"/>
        <v>44709</v>
      </c>
      <c r="J1077">
        <f t="shared" si="193"/>
        <v>8798277.6090480238</v>
      </c>
      <c r="K1077">
        <f t="shared" si="196"/>
        <v>439.71203557029366</v>
      </c>
      <c r="L1077" s="11">
        <f t="shared" si="194"/>
        <v>44765</v>
      </c>
    </row>
    <row r="1078" spans="2:12" x14ac:dyDescent="0.4">
      <c r="B1078" s="5">
        <f t="shared" si="189"/>
        <v>44787</v>
      </c>
      <c r="C1078">
        <f t="shared" si="197"/>
        <v>1074</v>
      </c>
      <c r="D1078">
        <f t="shared" si="190"/>
        <v>13993729.021535801</v>
      </c>
      <c r="E1078">
        <f t="shared" si="199"/>
        <v>139.46040679514408</v>
      </c>
      <c r="F1078" s="11">
        <f t="shared" si="200"/>
        <v>44768</v>
      </c>
      <c r="G1078">
        <f t="shared" si="195"/>
        <v>5371343.0277370987</v>
      </c>
      <c r="H1078">
        <f t="shared" si="192"/>
        <v>1242.8817585436627</v>
      </c>
      <c r="I1078" s="39">
        <f t="shared" si="198"/>
        <v>44710</v>
      </c>
      <c r="J1078">
        <f t="shared" si="193"/>
        <v>8798717.3210835941</v>
      </c>
      <c r="K1078">
        <f t="shared" si="196"/>
        <v>430.83232961967587</v>
      </c>
      <c r="L1078" s="11">
        <f t="shared" si="194"/>
        <v>44766</v>
      </c>
    </row>
    <row r="1079" spans="2:12" x14ac:dyDescent="0.4">
      <c r="B1079" s="5">
        <f t="shared" si="189"/>
        <v>44788</v>
      </c>
      <c r="C1079">
        <f t="shared" si="197"/>
        <v>1075</v>
      </c>
      <c r="D1079">
        <f t="shared" si="190"/>
        <v>13993868.481942596</v>
      </c>
      <c r="E1079">
        <f t="shared" si="199"/>
        <v>136.36027293466032</v>
      </c>
      <c r="F1079" s="11">
        <f t="shared" si="200"/>
        <v>44769</v>
      </c>
      <c r="G1079">
        <f t="shared" si="195"/>
        <v>5372585.9094956424</v>
      </c>
      <c r="H1079">
        <f t="shared" si="192"/>
        <v>1220.6594216562808</v>
      </c>
      <c r="I1079" s="39">
        <f t="shared" si="198"/>
        <v>44711</v>
      </c>
      <c r="J1079">
        <f t="shared" si="193"/>
        <v>8799148.1534132138</v>
      </c>
      <c r="K1079">
        <f t="shared" si="196"/>
        <v>422.13109822943807</v>
      </c>
      <c r="L1079" s="11">
        <f t="shared" si="194"/>
        <v>44767</v>
      </c>
    </row>
    <row r="1080" spans="2:12" x14ac:dyDescent="0.4">
      <c r="B1080" s="5">
        <f t="shared" ref="B1080:B1094" si="201">B1079+1</f>
        <v>44789</v>
      </c>
      <c r="C1080">
        <f t="shared" si="197"/>
        <v>1076</v>
      </c>
      <c r="D1080">
        <f t="shared" si="190"/>
        <v>13994004.842215531</v>
      </c>
      <c r="E1080">
        <f t="shared" si="199"/>
        <v>133.32899502664804</v>
      </c>
      <c r="F1080" s="11">
        <f t="shared" si="200"/>
        <v>44770</v>
      </c>
      <c r="G1080">
        <f t="shared" si="195"/>
        <v>5373806.5689172987</v>
      </c>
      <c r="H1080">
        <f t="shared" si="192"/>
        <v>1198.8244596580043</v>
      </c>
      <c r="I1080" s="39">
        <f t="shared" si="198"/>
        <v>44712</v>
      </c>
      <c r="J1080">
        <f t="shared" si="193"/>
        <v>8799570.2845114432</v>
      </c>
      <c r="K1080">
        <f t="shared" si="196"/>
        <v>413.60478810407221</v>
      </c>
      <c r="L1080" s="11">
        <f t="shared" si="194"/>
        <v>44768</v>
      </c>
    </row>
    <row r="1081" spans="2:12" x14ac:dyDescent="0.4">
      <c r="B1081" s="5">
        <f t="shared" si="201"/>
        <v>44790</v>
      </c>
      <c r="C1081">
        <f t="shared" si="197"/>
        <v>1077</v>
      </c>
      <c r="D1081">
        <f t="shared" si="190"/>
        <v>13994138.171210557</v>
      </c>
      <c r="E1081">
        <f t="shared" si="199"/>
        <v>130.36504631116986</v>
      </c>
      <c r="F1081" s="11">
        <f t="shared" si="200"/>
        <v>44771</v>
      </c>
      <c r="G1081">
        <f t="shared" si="195"/>
        <v>5375005.3933769567</v>
      </c>
      <c r="H1081">
        <f t="shared" si="192"/>
        <v>1177.370477437973</v>
      </c>
      <c r="I1081" s="39">
        <f t="shared" si="198"/>
        <v>44713</v>
      </c>
      <c r="J1081">
        <f t="shared" si="193"/>
        <v>8799983.8892995473</v>
      </c>
      <c r="K1081">
        <f t="shared" si="196"/>
        <v>405.24991531856358</v>
      </c>
      <c r="L1081" s="11">
        <f t="shared" si="194"/>
        <v>44769</v>
      </c>
    </row>
    <row r="1082" spans="2:12" x14ac:dyDescent="0.4">
      <c r="B1082" s="5">
        <f t="shared" si="201"/>
        <v>44791</v>
      </c>
      <c r="C1082">
        <f t="shared" si="197"/>
        <v>1078</v>
      </c>
      <c r="D1082">
        <f t="shared" si="190"/>
        <v>13994268.536256868</v>
      </c>
      <c r="E1082">
        <f t="shared" si="199"/>
        <v>127.46693375892937</v>
      </c>
      <c r="F1082" s="11">
        <f t="shared" si="200"/>
        <v>44772</v>
      </c>
      <c r="G1082">
        <f t="shared" si="195"/>
        <v>5376182.7638543947</v>
      </c>
      <c r="H1082">
        <f t="shared" si="192"/>
        <v>1156.2911725230515</v>
      </c>
      <c r="I1082" s="39">
        <f t="shared" si="198"/>
        <v>44714</v>
      </c>
      <c r="J1082">
        <f t="shared" si="193"/>
        <v>8800389.1392148659</v>
      </c>
      <c r="K1082">
        <f t="shared" si="196"/>
        <v>397.06306405737996</v>
      </c>
      <c r="L1082" s="11">
        <f t="shared" si="194"/>
        <v>44770</v>
      </c>
    </row>
    <row r="1083" spans="2:12" x14ac:dyDescent="0.4">
      <c r="B1083" s="5">
        <f t="shared" si="201"/>
        <v>44792</v>
      </c>
      <c r="C1083">
        <f t="shared" si="197"/>
        <v>1079</v>
      </c>
      <c r="D1083">
        <f t="shared" si="190"/>
        <v>13994396.003190627</v>
      </c>
      <c r="E1083">
        <f t="shared" si="199"/>
        <v>124.6331973541528</v>
      </c>
      <c r="F1083" s="11">
        <f t="shared" si="200"/>
        <v>44773</v>
      </c>
      <c r="G1083">
        <f t="shared" si="195"/>
        <v>5377339.0550269177</v>
      </c>
      <c r="H1083">
        <f t="shared" si="192"/>
        <v>1135.5803342042491</v>
      </c>
      <c r="I1083" s="39">
        <f t="shared" si="198"/>
        <v>44715</v>
      </c>
      <c r="J1083">
        <f t="shared" si="193"/>
        <v>8800786.2022789232</v>
      </c>
      <c r="K1083">
        <f t="shared" si="196"/>
        <v>389.04088528640568</v>
      </c>
      <c r="L1083" s="11">
        <f t="shared" si="194"/>
        <v>44771</v>
      </c>
    </row>
    <row r="1084" spans="2:12" x14ac:dyDescent="0.4">
      <c r="B1084" s="5">
        <f t="shared" si="201"/>
        <v>44793</v>
      </c>
      <c r="C1084">
        <f t="shared" si="197"/>
        <v>1080</v>
      </c>
      <c r="D1084">
        <f t="shared" si="190"/>
        <v>13994520.636387981</v>
      </c>
      <c r="E1084">
        <f t="shared" si="199"/>
        <v>121.86240933835506</v>
      </c>
      <c r="F1084" s="11">
        <f t="shared" si="200"/>
        <v>44774</v>
      </c>
      <c r="G1084">
        <f t="shared" si="195"/>
        <v>5378474.635361122</v>
      </c>
      <c r="H1084">
        <f t="shared" si="192"/>
        <v>1115.2318426826969</v>
      </c>
      <c r="I1084" s="39">
        <f t="shared" si="198"/>
        <v>44716</v>
      </c>
      <c r="J1084">
        <f t="shared" si="193"/>
        <v>8801175.2431642096</v>
      </c>
      <c r="K1084">
        <f t="shared" si="196"/>
        <v>381.1800955273211</v>
      </c>
      <c r="L1084" s="11">
        <f t="shared" si="194"/>
        <v>44772</v>
      </c>
    </row>
    <row r="1085" spans="2:12" x14ac:dyDescent="0.4">
      <c r="B1085" s="5">
        <f t="shared" si="201"/>
        <v>44794</v>
      </c>
      <c r="C1085">
        <f t="shared" si="197"/>
        <v>1081</v>
      </c>
      <c r="D1085">
        <f t="shared" si="190"/>
        <v>13994642.49879732</v>
      </c>
      <c r="E1085">
        <f t="shared" si="199"/>
        <v>119.15317353792489</v>
      </c>
      <c r="F1085" s="11">
        <f t="shared" si="200"/>
        <v>44775</v>
      </c>
      <c r="G1085">
        <f t="shared" si="195"/>
        <v>5379589.8672038047</v>
      </c>
      <c r="H1085">
        <f t="shared" si="192"/>
        <v>1095.2396681681275</v>
      </c>
      <c r="I1085" s="39">
        <f t="shared" si="198"/>
        <v>44717</v>
      </c>
      <c r="J1085">
        <f t="shared" si="193"/>
        <v>8801556.423259737</v>
      </c>
      <c r="K1085">
        <f t="shared" si="196"/>
        <v>373.47747562639415</v>
      </c>
      <c r="L1085" s="11">
        <f t="shared" si="194"/>
        <v>44773</v>
      </c>
    </row>
    <row r="1086" spans="2:12" x14ac:dyDescent="0.4">
      <c r="B1086" s="5">
        <f t="shared" si="201"/>
        <v>44795</v>
      </c>
      <c r="C1086">
        <f t="shared" si="197"/>
        <v>1082</v>
      </c>
      <c r="D1086">
        <f t="shared" si="190"/>
        <v>13994761.651970858</v>
      </c>
      <c r="E1086">
        <f t="shared" si="199"/>
        <v>116.50412463024259</v>
      </c>
      <c r="F1086" s="11">
        <f t="shared" si="200"/>
        <v>44776</v>
      </c>
      <c r="G1086">
        <f t="shared" si="195"/>
        <v>5380685.1068719728</v>
      </c>
      <c r="H1086">
        <f t="shared" si="192"/>
        <v>1075.597870003432</v>
      </c>
      <c r="I1086" s="39">
        <f t="shared" si="198"/>
        <v>44718</v>
      </c>
      <c r="J1086">
        <f t="shared" si="193"/>
        <v>8801929.9007353634</v>
      </c>
      <c r="K1086">
        <f t="shared" si="196"/>
        <v>365.92986951954663</v>
      </c>
      <c r="L1086" s="11">
        <f t="shared" si="194"/>
        <v>44774</v>
      </c>
    </row>
    <row r="1087" spans="2:12" x14ac:dyDescent="0.4">
      <c r="B1087" s="5">
        <f t="shared" si="201"/>
        <v>44796</v>
      </c>
      <c r="C1087">
        <f t="shared" si="197"/>
        <v>1083</v>
      </c>
      <c r="D1087">
        <f t="shared" si="190"/>
        <v>13994878.156095488</v>
      </c>
      <c r="E1087">
        <f t="shared" si="199"/>
        <v>113.91392751410604</v>
      </c>
      <c r="F1087" s="11">
        <f t="shared" si="200"/>
        <v>44777</v>
      </c>
      <c r="G1087">
        <f t="shared" si="195"/>
        <v>5381760.7047419762</v>
      </c>
      <c r="H1087">
        <f t="shared" si="192"/>
        <v>1056.3005957603455</v>
      </c>
      <c r="I1087" s="39">
        <f t="shared" si="198"/>
        <v>44719</v>
      </c>
      <c r="J1087">
        <f t="shared" si="193"/>
        <v>8802295.8306048829</v>
      </c>
      <c r="K1087">
        <f t="shared" si="196"/>
        <v>358.53418306261301</v>
      </c>
      <c r="L1087" s="11">
        <f t="shared" si="194"/>
        <v>44775</v>
      </c>
    </row>
    <row r="1088" spans="2:12" x14ac:dyDescent="0.4">
      <c r="B1088" s="5">
        <f t="shared" si="201"/>
        <v>44797</v>
      </c>
      <c r="C1088">
        <f t="shared" si="197"/>
        <v>1084</v>
      </c>
      <c r="D1088">
        <f t="shared" si="190"/>
        <v>13994992.070023002</v>
      </c>
      <c r="E1088">
        <f t="shared" si="199"/>
        <v>111.38127659261227</v>
      </c>
      <c r="F1088" s="11">
        <f t="shared" si="200"/>
        <v>44778</v>
      </c>
      <c r="G1088">
        <f t="shared" si="195"/>
        <v>5382817.0053377366</v>
      </c>
      <c r="H1088">
        <f t="shared" si="192"/>
        <v>1037.3420803230256</v>
      </c>
      <c r="I1088" s="39">
        <f t="shared" si="198"/>
        <v>44720</v>
      </c>
      <c r="J1088">
        <f t="shared" si="193"/>
        <v>8802654.3647879455</v>
      </c>
      <c r="K1088">
        <f t="shared" si="196"/>
        <v>351.28738283365965</v>
      </c>
      <c r="L1088" s="11">
        <f t="shared" si="194"/>
        <v>44776</v>
      </c>
    </row>
    <row r="1089" spans="2:12" x14ac:dyDescent="0.4">
      <c r="B1089" s="5">
        <f t="shared" si="201"/>
        <v>44798</v>
      </c>
      <c r="C1089">
        <f t="shared" si="197"/>
        <v>1085</v>
      </c>
      <c r="D1089">
        <f t="shared" si="190"/>
        <v>13995103.451299595</v>
      </c>
      <c r="E1089">
        <f t="shared" si="199"/>
        <v>108.90489516407251</v>
      </c>
      <c r="F1089" s="11">
        <f t="shared" si="200"/>
        <v>44779</v>
      </c>
      <c r="G1089">
        <f t="shared" si="195"/>
        <v>5383854.3474180596</v>
      </c>
      <c r="H1089">
        <f t="shared" si="192"/>
        <v>1018.7166449837387</v>
      </c>
      <c r="I1089" s="39">
        <f t="shared" si="198"/>
        <v>44721</v>
      </c>
      <c r="J1089">
        <f t="shared" si="193"/>
        <v>8803005.6521707792</v>
      </c>
      <c r="K1089">
        <f t="shared" si="196"/>
        <v>344.18649501726031</v>
      </c>
      <c r="L1089" s="11">
        <f t="shared" si="194"/>
        <v>44777</v>
      </c>
    </row>
    <row r="1090" spans="2:12" x14ac:dyDescent="0.4">
      <c r="B1090" s="5">
        <f t="shared" si="201"/>
        <v>44799</v>
      </c>
      <c r="C1090">
        <f t="shared" si="197"/>
        <v>1086</v>
      </c>
      <c r="D1090">
        <f t="shared" si="190"/>
        <v>13995212.356194759</v>
      </c>
      <c r="E1090">
        <f t="shared" si="199"/>
        <v>106.48353476636112</v>
      </c>
      <c r="F1090" s="11">
        <f t="shared" si="200"/>
        <v>44780</v>
      </c>
      <c r="G1090">
        <f t="shared" si="195"/>
        <v>5384873.0640630433</v>
      </c>
      <c r="H1090">
        <f t="shared" si="192"/>
        <v>1000.4186965227127</v>
      </c>
      <c r="I1090" s="39">
        <f t="shared" si="198"/>
        <v>44722</v>
      </c>
      <c r="J1090">
        <f t="shared" si="193"/>
        <v>8803349.8386657964</v>
      </c>
      <c r="K1090">
        <f t="shared" si="196"/>
        <v>337.22860424779356</v>
      </c>
      <c r="L1090" s="11">
        <f t="shared" si="194"/>
        <v>44778</v>
      </c>
    </row>
    <row r="1091" spans="2:12" x14ac:dyDescent="0.4">
      <c r="B1091" s="5">
        <f t="shared" si="201"/>
        <v>44800</v>
      </c>
      <c r="C1091">
        <f t="shared" si="197"/>
        <v>1087</v>
      </c>
      <c r="D1091">
        <f t="shared" si="190"/>
        <v>13995318.839729525</v>
      </c>
      <c r="E1091">
        <f t="shared" si="199"/>
        <v>104.11597456969321</v>
      </c>
      <c r="F1091" s="11">
        <f t="shared" si="200"/>
        <v>44781</v>
      </c>
      <c r="G1091">
        <f t="shared" si="195"/>
        <v>5385873.482759566</v>
      </c>
      <c r="H1091">
        <f t="shared" si="192"/>
        <v>982.44272626657039</v>
      </c>
      <c r="I1091" s="39">
        <f t="shared" si="198"/>
        <v>44723</v>
      </c>
      <c r="J1091">
        <f t="shared" si="193"/>
        <v>8803687.0672700442</v>
      </c>
      <c r="K1091">
        <f t="shared" si="196"/>
        <v>330.41085248999298</v>
      </c>
      <c r="L1091" s="11">
        <f t="shared" si="194"/>
        <v>44779</v>
      </c>
    </row>
    <row r="1092" spans="2:12" x14ac:dyDescent="0.4">
      <c r="B1092" s="5">
        <f t="shared" si="201"/>
        <v>44801</v>
      </c>
      <c r="C1092">
        <f t="shared" si="197"/>
        <v>1088</v>
      </c>
      <c r="D1092">
        <f t="shared" si="190"/>
        <v>13995422.955704095</v>
      </c>
      <c r="E1092">
        <f t="shared" si="199"/>
        <v>101.80102075077593</v>
      </c>
      <c r="F1092" s="11">
        <f t="shared" si="200"/>
        <v>44782</v>
      </c>
      <c r="G1092">
        <f t="shared" si="195"/>
        <v>5386855.9254858326</v>
      </c>
      <c r="H1092">
        <f t="shared" si="192"/>
        <v>964.78330917377025</v>
      </c>
      <c r="I1092" s="39">
        <f t="shared" si="198"/>
        <v>44724</v>
      </c>
      <c r="J1092">
        <f t="shared" si="193"/>
        <v>8804017.4781225342</v>
      </c>
      <c r="K1092">
        <f t="shared" si="196"/>
        <v>323.73043798469007</v>
      </c>
      <c r="L1092" s="11">
        <f t="shared" si="194"/>
        <v>44780</v>
      </c>
    </row>
    <row r="1093" spans="2:12" x14ac:dyDescent="0.4">
      <c r="B1093" s="5">
        <f t="shared" si="201"/>
        <v>44802</v>
      </c>
      <c r="C1093">
        <f t="shared" si="197"/>
        <v>1089</v>
      </c>
      <c r="D1093">
        <f t="shared" si="190"/>
        <v>13995524.756724846</v>
      </c>
      <c r="E1093">
        <f t="shared" si="199"/>
        <v>99.537505915388465</v>
      </c>
      <c r="F1093" s="11">
        <f t="shared" si="200"/>
        <v>44783</v>
      </c>
      <c r="G1093">
        <f t="shared" ref="G1093:G1095" si="202">$G$1/(($G$1-1)*EXP(-$H$1*$C1093)+1)</f>
        <v>5387820.7087950064</v>
      </c>
      <c r="H1093">
        <f t="shared" ref="H1093:H1095" si="203">G1094-G1093</f>
        <v>947.43510289676487</v>
      </c>
      <c r="I1093" s="39">
        <f t="shared" si="198"/>
        <v>44725</v>
      </c>
      <c r="J1093">
        <f t="shared" ref="J1093:J1094" si="204">$J$1/(($J$1-1)*EXP(-$K$1*$C1093)+1)</f>
        <v>8804341.2085605189</v>
      </c>
      <c r="K1093">
        <f t="shared" si="196"/>
        <v>317.18461413867772</v>
      </c>
      <c r="L1093" s="11">
        <f t="shared" si="194"/>
        <v>44781</v>
      </c>
    </row>
    <row r="1094" spans="2:12" x14ac:dyDescent="0.4">
      <c r="B1094" s="5">
        <f t="shared" si="201"/>
        <v>44803</v>
      </c>
      <c r="C1094">
        <f t="shared" si="197"/>
        <v>1090</v>
      </c>
      <c r="D1094">
        <f t="shared" si="190"/>
        <v>13995624.294230761</v>
      </c>
      <c r="E1094">
        <f t="shared" ref="E1094:E1095" si="205">D1095-D1094</f>
        <v>97.324288507923484</v>
      </c>
      <c r="F1094" s="11">
        <f t="shared" si="200"/>
        <v>44784</v>
      </c>
      <c r="G1094">
        <f t="shared" si="202"/>
        <v>5388768.1438979032</v>
      </c>
      <c r="H1094">
        <f t="shared" si="203"/>
        <v>930.39284683391452</v>
      </c>
      <c r="I1094" s="39">
        <f t="shared" si="198"/>
        <v>44726</v>
      </c>
      <c r="J1094">
        <f t="shared" si="204"/>
        <v>8804658.3931746576</v>
      </c>
      <c r="K1094">
        <f t="shared" si="196"/>
        <v>-8804658.3931746576</v>
      </c>
      <c r="L1094" s="11">
        <f t="shared" si="194"/>
        <v>44782</v>
      </c>
    </row>
    <row r="1095" spans="2:12" x14ac:dyDescent="0.4">
      <c r="C1095" s="3">
        <f t="shared" si="197"/>
        <v>1091</v>
      </c>
      <c r="D1095" s="3">
        <f t="shared" si="190"/>
        <v>13995721.618519269</v>
      </c>
      <c r="E1095" s="3">
        <f t="shared" si="205"/>
        <v>-13995721.618519269</v>
      </c>
      <c r="G1095" s="10">
        <f t="shared" si="202"/>
        <v>5389698.5367447371</v>
      </c>
      <c r="H1095" s="10">
        <f t="shared" si="203"/>
        <v>-5389698.5367447371</v>
      </c>
    </row>
  </sheetData>
  <mergeCells count="1">
    <mergeCell ref="P97:Q97"/>
  </mergeCells>
  <phoneticPr fontId="1"/>
  <pageMargins left="0.7" right="0.7" top="0.75" bottom="0.75" header="0.3" footer="0.3"/>
  <pageSetup paperSize="9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97CCF0-7324-4B6F-A905-2485AED1AF4B}">
  <dimension ref="B1:X133"/>
  <sheetViews>
    <sheetView tabSelected="1" topLeftCell="H94" workbookViewId="0">
      <selection activeCell="Q120" sqref="Q120"/>
    </sheetView>
  </sheetViews>
  <sheetFormatPr defaultRowHeight="18.75" x14ac:dyDescent="0.4"/>
  <cols>
    <col min="2" max="2" width="13" customWidth="1"/>
    <col min="3" max="4" width="10.75" customWidth="1"/>
    <col min="5" max="5" width="10.375" customWidth="1"/>
    <col min="6" max="6" width="10.125" customWidth="1"/>
    <col min="7" max="7" width="10.375" customWidth="1"/>
    <col min="8" max="8" width="9.125" customWidth="1"/>
    <col min="9" max="9" width="6.875" customWidth="1"/>
    <col min="11" max="11" width="8.125" customWidth="1"/>
    <col min="13" max="13" width="9.25" customWidth="1"/>
    <col min="14" max="14" width="9.375" customWidth="1"/>
    <col min="15" max="15" width="8.875" customWidth="1"/>
    <col min="16" max="16" width="9.375" customWidth="1"/>
    <col min="17" max="17" width="10.375" customWidth="1"/>
    <col min="19" max="19" width="7.75" customWidth="1"/>
    <col min="20" max="20" width="10.875" customWidth="1"/>
  </cols>
  <sheetData>
    <row r="1" spans="2:24" ht="19.5" thickBot="1" x14ac:dyDescent="0.45"/>
    <row r="2" spans="2:24" ht="19.5" thickBot="1" x14ac:dyDescent="0.45">
      <c r="B2" s="244" t="s">
        <v>10</v>
      </c>
      <c r="C2" s="219" t="s">
        <v>247</v>
      </c>
      <c r="D2" s="218"/>
      <c r="E2" s="218"/>
      <c r="F2" s="218"/>
      <c r="G2" s="245"/>
      <c r="H2" s="245"/>
      <c r="I2" s="246" t="s">
        <v>410</v>
      </c>
      <c r="J2" s="247"/>
      <c r="K2" s="247"/>
      <c r="L2" s="247"/>
      <c r="M2" s="247"/>
      <c r="N2" s="247"/>
      <c r="O2" s="247"/>
      <c r="P2" s="247"/>
      <c r="Q2" s="247"/>
      <c r="R2" s="247"/>
      <c r="S2" s="247"/>
      <c r="T2" s="100"/>
    </row>
    <row r="3" spans="2:24" x14ac:dyDescent="0.4">
      <c r="B3" s="245"/>
      <c r="C3" s="243"/>
      <c r="D3" s="243"/>
      <c r="E3" s="243"/>
      <c r="F3" s="243"/>
      <c r="G3" s="245"/>
      <c r="H3" s="245"/>
      <c r="I3" s="243" t="s">
        <v>3</v>
      </c>
      <c r="J3" s="243"/>
      <c r="K3" s="243" t="s">
        <v>5</v>
      </c>
      <c r="L3" s="243"/>
      <c r="M3" s="243" t="s">
        <v>7</v>
      </c>
      <c r="N3" s="243"/>
      <c r="O3" s="243" t="s">
        <v>8</v>
      </c>
      <c r="P3" s="243"/>
      <c r="Q3" s="243" t="s">
        <v>215</v>
      </c>
      <c r="R3" s="243"/>
      <c r="S3" s="243" t="s">
        <v>248</v>
      </c>
      <c r="T3" s="245"/>
    </row>
    <row r="4" spans="2:24" x14ac:dyDescent="0.4">
      <c r="B4" s="20">
        <v>44147</v>
      </c>
      <c r="C4" s="19" t="s">
        <v>16</v>
      </c>
      <c r="D4" s="19" t="s">
        <v>17</v>
      </c>
      <c r="E4" s="19" t="s">
        <v>18</v>
      </c>
      <c r="F4" s="19" t="s">
        <v>339</v>
      </c>
      <c r="G4" s="19" t="s">
        <v>19</v>
      </c>
      <c r="H4" s="2">
        <v>0.01</v>
      </c>
      <c r="J4" s="99">
        <v>3.3005E-2</v>
      </c>
      <c r="K4" s="99"/>
      <c r="L4" s="99">
        <v>2.7289999999999998E-2</v>
      </c>
      <c r="M4" s="99"/>
      <c r="N4" s="99">
        <v>2.6041999999999999E-2</v>
      </c>
      <c r="O4" s="99"/>
      <c r="P4" s="99">
        <v>2.4351999999999999E-2</v>
      </c>
      <c r="Q4" s="99"/>
      <c r="R4" s="99">
        <v>2.9656999999999999E-2</v>
      </c>
      <c r="S4" s="99"/>
      <c r="T4" s="99">
        <v>1.1835E-2</v>
      </c>
      <c r="W4" s="85"/>
      <c r="X4" s="76"/>
    </row>
    <row r="5" spans="2:24" x14ac:dyDescent="0.4">
      <c r="B5" s="11">
        <f>B4+1</f>
        <v>44148</v>
      </c>
      <c r="C5" s="59" t="s">
        <v>20</v>
      </c>
      <c r="D5" s="59" t="s">
        <v>21</v>
      </c>
      <c r="E5" s="59" t="s">
        <v>22</v>
      </c>
      <c r="F5" s="81" t="s">
        <v>340</v>
      </c>
      <c r="G5" s="59" t="s">
        <v>23</v>
      </c>
      <c r="H5" s="76" t="s">
        <v>312</v>
      </c>
      <c r="I5" s="96">
        <f t="shared" ref="I5:I52" si="0">(MID(C5,5,2)+MID(C5,8,2))/2/22.5</f>
        <v>0.9555555555555556</v>
      </c>
      <c r="J5" s="97">
        <f>I5*22.5/33.005</f>
        <v>0.65141645205271925</v>
      </c>
      <c r="K5" s="96">
        <f>(MID(D5,4,2)+MID(D5,7,2))/2/16.5</f>
        <v>1</v>
      </c>
      <c r="L5" s="97">
        <f>K5*16.5/27.29</f>
        <v>0.60461707585196045</v>
      </c>
      <c r="M5" s="96">
        <f>(MID(E5,4,2)+MID(E5,7,2))/2/17.5</f>
        <v>0.94285714285714284</v>
      </c>
      <c r="N5" s="97">
        <f>M5*17.5/26.042</f>
        <v>0.63359189002380767</v>
      </c>
      <c r="O5" s="96">
        <f>(MID(F5,4,2)+MID(F5,7,2))/2/13.5</f>
        <v>1</v>
      </c>
      <c r="P5" s="97">
        <f>O5*13.5/24.352</f>
        <v>0.55436925098554535</v>
      </c>
      <c r="Q5" s="96">
        <f>(MID(G5,5,2)+MID(G5,8,2))/2/20.5</f>
        <v>1</v>
      </c>
      <c r="R5" s="97">
        <f>Q5*20.5/29.657</f>
        <v>0.69123647031055058</v>
      </c>
      <c r="S5" s="96">
        <f>(MID(H5,3,1)+MID(H5,5,1))/10</f>
        <v>0.1</v>
      </c>
      <c r="T5">
        <f>S5/11.835</f>
        <v>8.4495141529362053E-3</v>
      </c>
      <c r="W5" s="76" t="s">
        <v>312</v>
      </c>
      <c r="X5" s="76"/>
    </row>
    <row r="6" spans="2:24" x14ac:dyDescent="0.4">
      <c r="B6" s="11">
        <f t="shared" ref="B6:B72" si="1">B5+1</f>
        <v>44149</v>
      </c>
      <c r="C6" s="59" t="s">
        <v>25</v>
      </c>
      <c r="D6" s="59" t="s">
        <v>26</v>
      </c>
      <c r="E6" s="59" t="s">
        <v>27</v>
      </c>
      <c r="F6" s="78" t="s">
        <v>28</v>
      </c>
      <c r="G6" s="59" t="s">
        <v>29</v>
      </c>
      <c r="H6" s="76" t="s">
        <v>312</v>
      </c>
      <c r="I6" s="96">
        <f t="shared" si="0"/>
        <v>0.9555555555555556</v>
      </c>
      <c r="J6" s="97">
        <f t="shared" ref="J6:J69" si="2">I6*22.5/33.005</f>
        <v>0.65141645205271925</v>
      </c>
      <c r="K6" s="96">
        <f t="shared" ref="K6:K36" si="3">(MID(D6,4,2)+MID(D6,7,2))/2/16.5</f>
        <v>1.0606060606060606</v>
      </c>
      <c r="L6" s="97">
        <f t="shared" ref="L6:L69" si="4">K6*16.5/27.29</f>
        <v>0.64126053499450353</v>
      </c>
      <c r="M6" s="96">
        <f t="shared" ref="M6:M8" si="5">(MID(E6,4,2)+MID(E6,7,2))/2/17.5</f>
        <v>0.94285714285714284</v>
      </c>
      <c r="N6" s="97">
        <f t="shared" ref="N6:N69" si="6">M6*17.5/26.042</f>
        <v>0.63359189002380767</v>
      </c>
      <c r="O6" s="96">
        <f t="shared" ref="O6:O57" si="7">(MID(F6,4,2)+MID(F6,7,2))/2/13.5</f>
        <v>1</v>
      </c>
      <c r="P6" s="97">
        <f t="shared" ref="P6:P69" si="8">O6*13.5/24.352</f>
        <v>0.55436925098554535</v>
      </c>
      <c r="Q6" s="96">
        <f t="shared" ref="Q6:Q59" si="9">(MID(G6,5,2)+MID(G6,8,2))/2/20.5</f>
        <v>1.0487804878048781</v>
      </c>
      <c r="R6" s="97">
        <f t="shared" ref="R6:R69" si="10">Q6*20.5/29.657</f>
        <v>0.7249553225208214</v>
      </c>
      <c r="S6" s="96">
        <f t="shared" ref="S6:S69" si="11">(MID(H6,3,1)+MID(H6,5,1))/10</f>
        <v>0.1</v>
      </c>
      <c r="T6">
        <f t="shared" ref="T6:T69" si="12">S6/11.835</f>
        <v>8.4495141529362053E-3</v>
      </c>
      <c r="W6" s="76" t="s">
        <v>312</v>
      </c>
      <c r="X6" s="76"/>
    </row>
    <row r="7" spans="2:24" x14ac:dyDescent="0.4">
      <c r="B7" s="11">
        <f t="shared" si="1"/>
        <v>44150</v>
      </c>
      <c r="C7" s="59" t="s">
        <v>31</v>
      </c>
      <c r="D7" s="59" t="s">
        <v>21</v>
      </c>
      <c r="E7" s="59" t="s">
        <v>27</v>
      </c>
      <c r="F7" s="78" t="s">
        <v>32</v>
      </c>
      <c r="G7" s="59" t="s">
        <v>33</v>
      </c>
      <c r="H7" s="76" t="s">
        <v>312</v>
      </c>
      <c r="I7" s="96">
        <f t="shared" si="0"/>
        <v>0.91111111111111109</v>
      </c>
      <c r="J7" s="97">
        <f t="shared" si="2"/>
        <v>0.6211180124223602</v>
      </c>
      <c r="K7" s="96">
        <f t="shared" si="3"/>
        <v>1</v>
      </c>
      <c r="L7" s="97">
        <f t="shared" si="4"/>
        <v>0.60461707585196045</v>
      </c>
      <c r="M7" s="96">
        <f t="shared" si="5"/>
        <v>0.94285714285714284</v>
      </c>
      <c r="N7" s="97">
        <f t="shared" si="6"/>
        <v>0.63359189002380767</v>
      </c>
      <c r="O7" s="96">
        <f t="shared" si="7"/>
        <v>0.92592592592592593</v>
      </c>
      <c r="P7" s="97">
        <f t="shared" si="8"/>
        <v>0.51330486202365311</v>
      </c>
      <c r="Q7" s="96">
        <f t="shared" si="9"/>
        <v>1</v>
      </c>
      <c r="R7" s="97">
        <f t="shared" si="10"/>
        <v>0.69123647031055058</v>
      </c>
      <c r="S7" s="96">
        <f t="shared" si="11"/>
        <v>0.1</v>
      </c>
      <c r="T7">
        <f t="shared" si="12"/>
        <v>8.4495141529362053E-3</v>
      </c>
      <c r="W7" s="76" t="s">
        <v>312</v>
      </c>
      <c r="X7" s="76"/>
    </row>
    <row r="8" spans="2:24" x14ac:dyDescent="0.4">
      <c r="B8" s="11">
        <f t="shared" si="1"/>
        <v>44151</v>
      </c>
      <c r="C8" s="59" t="s">
        <v>35</v>
      </c>
      <c r="D8" s="59" t="s">
        <v>36</v>
      </c>
      <c r="E8" s="59" t="s">
        <v>37</v>
      </c>
      <c r="F8" s="78" t="s">
        <v>38</v>
      </c>
      <c r="G8" s="59" t="s">
        <v>39</v>
      </c>
      <c r="H8" s="76" t="s">
        <v>312</v>
      </c>
      <c r="I8" s="96">
        <f t="shared" si="0"/>
        <v>0.8666666666666667</v>
      </c>
      <c r="J8" s="97">
        <f t="shared" si="2"/>
        <v>0.59081957279200115</v>
      </c>
      <c r="K8" s="96">
        <f t="shared" si="3"/>
        <v>1</v>
      </c>
      <c r="L8" s="97">
        <f t="shared" si="4"/>
        <v>0.60461707585196045</v>
      </c>
      <c r="M8" s="96">
        <f t="shared" si="5"/>
        <v>0.82857142857142863</v>
      </c>
      <c r="N8" s="97">
        <f t="shared" si="6"/>
        <v>0.55679287305122493</v>
      </c>
      <c r="O8" s="96">
        <f t="shared" si="7"/>
        <v>0.77777777777777779</v>
      </c>
      <c r="P8" s="97">
        <f t="shared" si="8"/>
        <v>0.43117608409986857</v>
      </c>
      <c r="Q8" s="96">
        <f>(MID(G8,4,2)+MID(G8,7,2))/2/20.5</f>
        <v>0.80487804878048785</v>
      </c>
      <c r="R8" s="97">
        <f t="shared" si="10"/>
        <v>0.55636106146946762</v>
      </c>
      <c r="S8" s="96">
        <f t="shared" si="11"/>
        <v>0.1</v>
      </c>
      <c r="T8">
        <f t="shared" si="12"/>
        <v>8.4495141529362053E-3</v>
      </c>
      <c r="W8" s="76" t="s">
        <v>312</v>
      </c>
      <c r="X8" s="76"/>
    </row>
    <row r="9" spans="2:24" x14ac:dyDescent="0.4">
      <c r="B9" s="11">
        <f t="shared" si="1"/>
        <v>44152</v>
      </c>
      <c r="C9" s="59" t="s">
        <v>41</v>
      </c>
      <c r="D9" s="59" t="s">
        <v>27</v>
      </c>
      <c r="E9" s="59" t="s">
        <v>42</v>
      </c>
      <c r="F9" s="78" t="s">
        <v>43</v>
      </c>
      <c r="G9" s="59" t="s">
        <v>44</v>
      </c>
      <c r="H9" s="86" t="s">
        <v>313</v>
      </c>
      <c r="I9" s="96">
        <f t="shared" si="0"/>
        <v>0.9555555555555556</v>
      </c>
      <c r="J9" s="97">
        <f t="shared" si="2"/>
        <v>0.65141645205271925</v>
      </c>
      <c r="K9" s="96">
        <f t="shared" si="3"/>
        <v>1</v>
      </c>
      <c r="L9" s="97">
        <f t="shared" si="4"/>
        <v>0.60461707585196045</v>
      </c>
      <c r="M9" s="96">
        <f>(MID(E9,5,2)+MID(E9,8,2))/2/17.5</f>
        <v>1</v>
      </c>
      <c r="N9" s="97">
        <f t="shared" si="6"/>
        <v>0.67199139851009904</v>
      </c>
      <c r="O9" s="96">
        <f t="shared" si="7"/>
        <v>1.0740740740740742</v>
      </c>
      <c r="P9" s="97">
        <f t="shared" si="8"/>
        <v>0.5954336399474377</v>
      </c>
      <c r="Q9" s="96">
        <f t="shared" si="9"/>
        <v>1</v>
      </c>
      <c r="R9" s="97">
        <f t="shared" si="10"/>
        <v>0.69123647031055058</v>
      </c>
      <c r="S9" s="96">
        <f t="shared" si="11"/>
        <v>0.1</v>
      </c>
      <c r="T9">
        <f t="shared" si="12"/>
        <v>8.4495141529362053E-3</v>
      </c>
      <c r="W9" s="86" t="s">
        <v>313</v>
      </c>
      <c r="X9" s="76"/>
    </row>
    <row r="10" spans="2:24" x14ac:dyDescent="0.4">
      <c r="B10" s="11">
        <f t="shared" si="1"/>
        <v>44153</v>
      </c>
      <c r="C10" s="59" t="s">
        <v>46</v>
      </c>
      <c r="D10" s="59" t="s">
        <v>47</v>
      </c>
      <c r="E10" s="59" t="s">
        <v>48</v>
      </c>
      <c r="F10" s="78" t="s">
        <v>49</v>
      </c>
      <c r="G10" s="59" t="s">
        <v>50</v>
      </c>
      <c r="H10" s="86" t="s">
        <v>313</v>
      </c>
      <c r="I10" s="96">
        <f t="shared" si="0"/>
        <v>1</v>
      </c>
      <c r="J10" s="97">
        <f t="shared" si="2"/>
        <v>0.68171489168307831</v>
      </c>
      <c r="K10" s="96">
        <f t="shared" si="3"/>
        <v>1</v>
      </c>
      <c r="L10" s="97">
        <f t="shared" si="4"/>
        <v>0.60461707585196045</v>
      </c>
      <c r="M10" s="96">
        <f t="shared" ref="M10:M14" si="13">(MID(E10,5,2)+MID(E10,8,2))/2/17.5</f>
        <v>1</v>
      </c>
      <c r="N10" s="97">
        <f t="shared" si="6"/>
        <v>0.67199139851009904</v>
      </c>
      <c r="O10" s="96">
        <f t="shared" si="7"/>
        <v>1.0740740740740742</v>
      </c>
      <c r="P10" s="97">
        <f t="shared" si="8"/>
        <v>0.5954336399474377</v>
      </c>
      <c r="Q10" s="96">
        <f t="shared" si="9"/>
        <v>1</v>
      </c>
      <c r="R10" s="97">
        <f t="shared" si="10"/>
        <v>0.69123647031055058</v>
      </c>
      <c r="S10" s="96">
        <f t="shared" si="11"/>
        <v>0.1</v>
      </c>
      <c r="T10">
        <f t="shared" si="12"/>
        <v>8.4495141529362053E-3</v>
      </c>
      <c r="W10" s="86" t="s">
        <v>313</v>
      </c>
      <c r="X10" s="76"/>
    </row>
    <row r="11" spans="2:24" x14ac:dyDescent="0.4">
      <c r="B11" s="11">
        <f t="shared" si="1"/>
        <v>44154</v>
      </c>
      <c r="C11" s="59" t="s">
        <v>52</v>
      </c>
      <c r="D11" s="59" t="s">
        <v>53</v>
      </c>
      <c r="E11" s="59" t="s">
        <v>54</v>
      </c>
      <c r="F11" s="78" t="s">
        <v>55</v>
      </c>
      <c r="G11" s="59" t="s">
        <v>56</v>
      </c>
      <c r="H11" s="86" t="s">
        <v>313</v>
      </c>
      <c r="I11" s="96">
        <f t="shared" si="0"/>
        <v>1.0444444444444445</v>
      </c>
      <c r="J11" s="97">
        <f t="shared" si="2"/>
        <v>0.71201333131343725</v>
      </c>
      <c r="K11" s="96">
        <f>(MID(D11,5,2)+MID(D11,8,2))/2/16.5</f>
        <v>1.0606060606060606</v>
      </c>
      <c r="L11" s="97">
        <f t="shared" si="4"/>
        <v>0.64126053499450353</v>
      </c>
      <c r="M11" s="96">
        <f t="shared" si="13"/>
        <v>1.0571428571428572</v>
      </c>
      <c r="N11" s="97">
        <f t="shared" si="6"/>
        <v>0.7103909069963904</v>
      </c>
      <c r="O11" s="96">
        <f t="shared" si="7"/>
        <v>0.85185185185185186</v>
      </c>
      <c r="P11" s="97">
        <f t="shared" si="8"/>
        <v>0.47224047306176081</v>
      </c>
      <c r="Q11" s="96">
        <f t="shared" si="9"/>
        <v>1.0487804878048781</v>
      </c>
      <c r="R11" s="97">
        <f t="shared" si="10"/>
        <v>0.7249553225208214</v>
      </c>
      <c r="S11" s="96">
        <f t="shared" si="11"/>
        <v>0.1</v>
      </c>
      <c r="T11">
        <f t="shared" si="12"/>
        <v>8.4495141529362053E-3</v>
      </c>
      <c r="W11" s="86" t="s">
        <v>313</v>
      </c>
      <c r="X11" s="76"/>
    </row>
    <row r="12" spans="2:24" x14ac:dyDescent="0.4">
      <c r="B12" s="11">
        <f t="shared" si="1"/>
        <v>44155</v>
      </c>
      <c r="C12" s="59" t="s">
        <v>58</v>
      </c>
      <c r="D12" s="59" t="s">
        <v>59</v>
      </c>
      <c r="E12" s="59" t="s">
        <v>60</v>
      </c>
      <c r="F12" s="78" t="s">
        <v>61</v>
      </c>
      <c r="G12" s="59" t="s">
        <v>62</v>
      </c>
      <c r="H12" s="86" t="s">
        <v>313</v>
      </c>
      <c r="I12" s="96">
        <f t="shared" si="0"/>
        <v>1</v>
      </c>
      <c r="J12" s="97">
        <f t="shared" si="2"/>
        <v>0.68171489168307831</v>
      </c>
      <c r="K12" s="96">
        <f t="shared" si="3"/>
        <v>1.0606060606060606</v>
      </c>
      <c r="L12" s="97">
        <f t="shared" si="4"/>
        <v>0.64126053499450353</v>
      </c>
      <c r="M12" s="96">
        <f t="shared" si="13"/>
        <v>1.0571428571428572</v>
      </c>
      <c r="N12" s="97">
        <f t="shared" si="6"/>
        <v>0.7103909069963904</v>
      </c>
      <c r="O12" s="96">
        <f t="shared" si="7"/>
        <v>1</v>
      </c>
      <c r="P12" s="97">
        <f t="shared" si="8"/>
        <v>0.55436925098554535</v>
      </c>
      <c r="Q12" s="96">
        <f t="shared" si="9"/>
        <v>1.0487804878048781</v>
      </c>
      <c r="R12" s="97">
        <f t="shared" si="10"/>
        <v>0.7249553225208214</v>
      </c>
      <c r="S12" s="96">
        <f t="shared" si="11"/>
        <v>0.1</v>
      </c>
      <c r="T12">
        <f t="shared" si="12"/>
        <v>8.4495141529362053E-3</v>
      </c>
      <c r="W12" s="86" t="s">
        <v>313</v>
      </c>
      <c r="X12" s="76"/>
    </row>
    <row r="13" spans="2:24" x14ac:dyDescent="0.4">
      <c r="B13" s="11">
        <f t="shared" si="1"/>
        <v>44156</v>
      </c>
      <c r="C13" s="59" t="s">
        <v>64</v>
      </c>
      <c r="D13" s="59" t="s">
        <v>65</v>
      </c>
      <c r="E13" s="59" t="s">
        <v>66</v>
      </c>
      <c r="F13" s="78" t="s">
        <v>67</v>
      </c>
      <c r="G13" s="59" t="s">
        <v>68</v>
      </c>
      <c r="H13" s="86" t="s">
        <v>313</v>
      </c>
      <c r="I13" s="96">
        <f t="shared" si="0"/>
        <v>1.0444444444444445</v>
      </c>
      <c r="J13" s="97">
        <f t="shared" si="2"/>
        <v>0.71201333131343725</v>
      </c>
      <c r="K13" s="96">
        <f>(MID(D13,5,2)+MID(D13,8,2))/2/16.5</f>
        <v>1.0606060606060606</v>
      </c>
      <c r="L13" s="97">
        <f t="shared" si="4"/>
        <v>0.64126053499450353</v>
      </c>
      <c r="M13" s="96">
        <f t="shared" si="13"/>
        <v>1.1142857142857143</v>
      </c>
      <c r="N13" s="97">
        <f t="shared" si="6"/>
        <v>0.74879041548268177</v>
      </c>
      <c r="O13" s="96">
        <f t="shared" si="7"/>
        <v>1.0740740740740742</v>
      </c>
      <c r="P13" s="97">
        <f t="shared" si="8"/>
        <v>0.5954336399474377</v>
      </c>
      <c r="Q13" s="96">
        <f t="shared" si="9"/>
        <v>1.0975609756097562</v>
      </c>
      <c r="R13" s="97">
        <f t="shared" si="10"/>
        <v>0.75867417473109211</v>
      </c>
      <c r="S13" s="96">
        <f t="shared" si="11"/>
        <v>0.1</v>
      </c>
      <c r="T13">
        <f t="shared" si="12"/>
        <v>8.4495141529362053E-3</v>
      </c>
      <c r="W13" s="86" t="s">
        <v>313</v>
      </c>
      <c r="X13" s="76"/>
    </row>
    <row r="14" spans="2:24" x14ac:dyDescent="0.4">
      <c r="B14" s="11">
        <f t="shared" si="1"/>
        <v>44157</v>
      </c>
      <c r="C14" s="59" t="s">
        <v>69</v>
      </c>
      <c r="D14" s="59" t="s">
        <v>70</v>
      </c>
      <c r="E14" s="59" t="s">
        <v>71</v>
      </c>
      <c r="F14" s="78" t="s">
        <v>28</v>
      </c>
      <c r="G14" s="59" t="s">
        <v>72</v>
      </c>
      <c r="H14" s="76" t="s">
        <v>312</v>
      </c>
      <c r="I14" s="96">
        <f t="shared" si="0"/>
        <v>0.9555555555555556</v>
      </c>
      <c r="J14" s="97">
        <f t="shared" si="2"/>
        <v>0.65141645205271925</v>
      </c>
      <c r="K14" s="96">
        <f t="shared" si="3"/>
        <v>1</v>
      </c>
      <c r="L14" s="97">
        <f t="shared" si="4"/>
        <v>0.60461707585196045</v>
      </c>
      <c r="M14" s="96">
        <f t="shared" si="13"/>
        <v>1.0571428571428572</v>
      </c>
      <c r="N14" s="97">
        <f t="shared" si="6"/>
        <v>0.7103909069963904</v>
      </c>
      <c r="O14" s="96">
        <f t="shared" si="7"/>
        <v>1</v>
      </c>
      <c r="P14" s="97">
        <f t="shared" si="8"/>
        <v>0.55436925098554535</v>
      </c>
      <c r="Q14" s="96">
        <f t="shared" si="9"/>
        <v>1.0975609756097562</v>
      </c>
      <c r="R14" s="97">
        <f t="shared" si="10"/>
        <v>0.75867417473109211</v>
      </c>
      <c r="S14" s="96">
        <f t="shared" si="11"/>
        <v>0.1</v>
      </c>
      <c r="T14">
        <f t="shared" si="12"/>
        <v>8.4495141529362053E-3</v>
      </c>
      <c r="W14" s="76" t="s">
        <v>312</v>
      </c>
      <c r="X14" s="76"/>
    </row>
    <row r="15" spans="2:24" x14ac:dyDescent="0.4">
      <c r="B15" s="11">
        <f t="shared" si="1"/>
        <v>44158</v>
      </c>
      <c r="C15" s="59" t="s">
        <v>73</v>
      </c>
      <c r="D15" s="59" t="s">
        <v>74</v>
      </c>
      <c r="E15" s="59" t="s">
        <v>36</v>
      </c>
      <c r="F15" s="78" t="s">
        <v>75</v>
      </c>
      <c r="G15" s="59" t="s">
        <v>76</v>
      </c>
      <c r="H15" s="76" t="s">
        <v>312</v>
      </c>
      <c r="I15" s="96">
        <f t="shared" si="0"/>
        <v>0.9555555555555556</v>
      </c>
      <c r="J15" s="97">
        <f t="shared" si="2"/>
        <v>0.65141645205271925</v>
      </c>
      <c r="K15" s="96">
        <f t="shared" si="3"/>
        <v>1</v>
      </c>
      <c r="L15" s="97">
        <f t="shared" si="4"/>
        <v>0.60461707585196045</v>
      </c>
      <c r="M15" s="96">
        <f t="shared" ref="M15:M16" si="14">(MID(E15,4,2)+MID(E15,7,2))/2/17.5</f>
        <v>0.94285714285714284</v>
      </c>
      <c r="N15" s="97">
        <f t="shared" si="6"/>
        <v>0.63359189002380767</v>
      </c>
      <c r="O15" s="96">
        <f t="shared" si="7"/>
        <v>0.85185185185185186</v>
      </c>
      <c r="P15" s="97">
        <f t="shared" si="8"/>
        <v>0.47224047306176081</v>
      </c>
      <c r="Q15" s="96">
        <f t="shared" si="9"/>
        <v>1</v>
      </c>
      <c r="R15" s="97">
        <f t="shared" si="10"/>
        <v>0.69123647031055058</v>
      </c>
      <c r="S15" s="96">
        <f t="shared" si="11"/>
        <v>0.1</v>
      </c>
      <c r="T15">
        <f t="shared" si="12"/>
        <v>8.4495141529362053E-3</v>
      </c>
      <c r="W15" s="76" t="s">
        <v>312</v>
      </c>
      <c r="X15" s="76"/>
    </row>
    <row r="16" spans="2:24" x14ac:dyDescent="0.4">
      <c r="B16" s="11">
        <f t="shared" si="1"/>
        <v>44159</v>
      </c>
      <c r="C16" s="59" t="s">
        <v>77</v>
      </c>
      <c r="D16" s="59" t="s">
        <v>78</v>
      </c>
      <c r="E16" s="59" t="s">
        <v>36</v>
      </c>
      <c r="F16" s="78" t="s">
        <v>75</v>
      </c>
      <c r="G16" s="59" t="s">
        <v>79</v>
      </c>
      <c r="H16" s="76" t="s">
        <v>312</v>
      </c>
      <c r="I16" s="96">
        <f t="shared" si="0"/>
        <v>0.8666666666666667</v>
      </c>
      <c r="J16" s="97">
        <f t="shared" si="2"/>
        <v>0.59081957279200115</v>
      </c>
      <c r="K16" s="96">
        <f t="shared" si="3"/>
        <v>0.87878787878787878</v>
      </c>
      <c r="L16" s="97">
        <f t="shared" si="4"/>
        <v>0.53133015756687429</v>
      </c>
      <c r="M16" s="96">
        <f t="shared" si="14"/>
        <v>0.94285714285714284</v>
      </c>
      <c r="N16" s="97">
        <f t="shared" si="6"/>
        <v>0.63359189002380767</v>
      </c>
      <c r="O16" s="96">
        <f t="shared" si="7"/>
        <v>0.85185185185185186</v>
      </c>
      <c r="P16" s="97">
        <f t="shared" si="8"/>
        <v>0.47224047306176081</v>
      </c>
      <c r="Q16" s="96">
        <f t="shared" si="9"/>
        <v>1</v>
      </c>
      <c r="R16" s="97">
        <f t="shared" si="10"/>
        <v>0.69123647031055058</v>
      </c>
      <c r="S16" s="96">
        <f t="shared" si="11"/>
        <v>0.1</v>
      </c>
      <c r="T16">
        <f t="shared" si="12"/>
        <v>8.4495141529362053E-3</v>
      </c>
      <c r="W16" s="76" t="s">
        <v>312</v>
      </c>
      <c r="X16" s="90"/>
    </row>
    <row r="17" spans="2:24" x14ac:dyDescent="0.4">
      <c r="B17" s="11">
        <f t="shared" si="1"/>
        <v>44160</v>
      </c>
      <c r="C17" s="59" t="s">
        <v>80</v>
      </c>
      <c r="D17" s="59" t="s">
        <v>39</v>
      </c>
      <c r="E17" s="59" t="s">
        <v>81</v>
      </c>
      <c r="F17" s="78" t="s">
        <v>82</v>
      </c>
      <c r="G17" s="59" t="s">
        <v>83</v>
      </c>
      <c r="H17" s="76" t="s">
        <v>312</v>
      </c>
      <c r="I17" s="96">
        <f t="shared" si="0"/>
        <v>1</v>
      </c>
      <c r="J17" s="97">
        <f t="shared" si="2"/>
        <v>0.68171489168307831</v>
      </c>
      <c r="K17" s="96">
        <f t="shared" si="3"/>
        <v>1</v>
      </c>
      <c r="L17" s="97">
        <f t="shared" si="4"/>
        <v>0.60461707585196045</v>
      </c>
      <c r="M17" s="96">
        <f t="shared" ref="M17:M59" si="15">(MID(E17,5,2)+MID(E17,8,2))/2/17.5</f>
        <v>1</v>
      </c>
      <c r="N17" s="97">
        <f t="shared" si="6"/>
        <v>0.67199139851009904</v>
      </c>
      <c r="O17" s="96">
        <f t="shared" si="7"/>
        <v>1</v>
      </c>
      <c r="P17" s="97">
        <f t="shared" si="8"/>
        <v>0.55436925098554535</v>
      </c>
      <c r="Q17" s="96">
        <f t="shared" si="9"/>
        <v>1.0487804878048781</v>
      </c>
      <c r="R17" s="97">
        <f t="shared" si="10"/>
        <v>0.7249553225208214</v>
      </c>
      <c r="S17" s="96">
        <f t="shared" si="11"/>
        <v>0.1</v>
      </c>
      <c r="T17">
        <f t="shared" si="12"/>
        <v>8.4495141529362053E-3</v>
      </c>
      <c r="W17" s="76" t="s">
        <v>312</v>
      </c>
      <c r="X17" s="90"/>
    </row>
    <row r="18" spans="2:24" x14ac:dyDescent="0.4">
      <c r="B18" s="11">
        <f t="shared" si="1"/>
        <v>44161</v>
      </c>
      <c r="C18" s="59" t="s">
        <v>84</v>
      </c>
      <c r="D18" s="59" t="s">
        <v>85</v>
      </c>
      <c r="E18" s="59" t="s">
        <v>86</v>
      </c>
      <c r="F18" s="78" t="s">
        <v>87</v>
      </c>
      <c r="G18" s="59" t="s">
        <v>88</v>
      </c>
      <c r="H18" s="76" t="s">
        <v>312</v>
      </c>
      <c r="I18" s="96">
        <f t="shared" si="0"/>
        <v>1</v>
      </c>
      <c r="J18" s="97">
        <f t="shared" si="2"/>
        <v>0.68171489168307831</v>
      </c>
      <c r="K18" s="96">
        <f t="shared" si="3"/>
        <v>1.0606060606060606</v>
      </c>
      <c r="L18" s="97">
        <f t="shared" si="4"/>
        <v>0.64126053499450353</v>
      </c>
      <c r="M18" s="96">
        <f t="shared" si="15"/>
        <v>1.1142857142857143</v>
      </c>
      <c r="N18" s="97">
        <f t="shared" si="6"/>
        <v>0.74879041548268177</v>
      </c>
      <c r="O18" s="96">
        <f t="shared" si="7"/>
        <v>1.0740740740740742</v>
      </c>
      <c r="P18" s="97">
        <f t="shared" si="8"/>
        <v>0.5954336399474377</v>
      </c>
      <c r="Q18" s="96">
        <f t="shared" si="9"/>
        <v>1.0487804878048781</v>
      </c>
      <c r="R18" s="97">
        <f t="shared" si="10"/>
        <v>0.7249553225208214</v>
      </c>
      <c r="S18" s="96">
        <f t="shared" si="11"/>
        <v>0.1</v>
      </c>
      <c r="T18">
        <f t="shared" si="12"/>
        <v>8.4495141529362053E-3</v>
      </c>
      <c r="W18" s="76" t="s">
        <v>312</v>
      </c>
      <c r="X18" s="90"/>
    </row>
    <row r="19" spans="2:24" x14ac:dyDescent="0.4">
      <c r="B19" s="11">
        <f t="shared" si="1"/>
        <v>44162</v>
      </c>
      <c r="C19" s="59" t="s">
        <v>89</v>
      </c>
      <c r="D19" s="59" t="s">
        <v>42</v>
      </c>
      <c r="E19" s="59" t="s">
        <v>90</v>
      </c>
      <c r="F19" s="78" t="s">
        <v>91</v>
      </c>
      <c r="G19" s="59" t="s">
        <v>92</v>
      </c>
      <c r="H19" s="76" t="s">
        <v>312</v>
      </c>
      <c r="I19" s="96">
        <f t="shared" si="0"/>
        <v>1.0444444444444445</v>
      </c>
      <c r="J19" s="97">
        <f t="shared" si="2"/>
        <v>0.71201333131343725</v>
      </c>
      <c r="K19" s="96">
        <f>(MID(D19,5,2)+MID(D19,8,2))/2/16.5</f>
        <v>1.0606060606060606</v>
      </c>
      <c r="L19" s="97">
        <f t="shared" si="4"/>
        <v>0.64126053499450353</v>
      </c>
      <c r="M19" s="96">
        <f t="shared" si="15"/>
        <v>1</v>
      </c>
      <c r="N19" s="97">
        <f t="shared" si="6"/>
        <v>0.67199139851009904</v>
      </c>
      <c r="O19" s="96">
        <f t="shared" si="7"/>
        <v>1</v>
      </c>
      <c r="P19" s="97">
        <f t="shared" si="8"/>
        <v>0.55436925098554535</v>
      </c>
      <c r="Q19" s="96">
        <f t="shared" si="9"/>
        <v>1.0487804878048781</v>
      </c>
      <c r="R19" s="97">
        <f t="shared" si="10"/>
        <v>0.7249553225208214</v>
      </c>
      <c r="S19" s="96">
        <f t="shared" si="11"/>
        <v>0.1</v>
      </c>
      <c r="T19">
        <f t="shared" si="12"/>
        <v>8.4495141529362053E-3</v>
      </c>
      <c r="W19" s="76" t="s">
        <v>312</v>
      </c>
      <c r="X19" s="90"/>
    </row>
    <row r="20" spans="2:24" x14ac:dyDescent="0.4">
      <c r="B20" s="11">
        <f t="shared" si="1"/>
        <v>44163</v>
      </c>
      <c r="C20" s="59" t="s">
        <v>93</v>
      </c>
      <c r="D20" s="59" t="s">
        <v>94</v>
      </c>
      <c r="E20" s="59" t="s">
        <v>95</v>
      </c>
      <c r="F20" s="78" t="s">
        <v>82</v>
      </c>
      <c r="G20" s="59" t="s">
        <v>96</v>
      </c>
      <c r="H20" s="76" t="s">
        <v>312</v>
      </c>
      <c r="I20" s="96">
        <f t="shared" si="0"/>
        <v>1.0444444444444445</v>
      </c>
      <c r="J20" s="97">
        <f t="shared" si="2"/>
        <v>0.71201333131343725</v>
      </c>
      <c r="K20" s="96">
        <f>(MID(D20,5,2)+MID(D20,8,2))/2/16.5</f>
        <v>1.1212121212121211</v>
      </c>
      <c r="L20" s="97">
        <f t="shared" si="4"/>
        <v>0.67790399413704661</v>
      </c>
      <c r="M20" s="96">
        <f t="shared" si="15"/>
        <v>1.0571428571428572</v>
      </c>
      <c r="N20" s="97">
        <f t="shared" si="6"/>
        <v>0.7103909069963904</v>
      </c>
      <c r="O20" s="96">
        <f t="shared" si="7"/>
        <v>1</v>
      </c>
      <c r="P20" s="97">
        <f t="shared" si="8"/>
        <v>0.55436925098554535</v>
      </c>
      <c r="Q20" s="96">
        <f t="shared" si="9"/>
        <v>1.0975609756097562</v>
      </c>
      <c r="R20" s="97">
        <f t="shared" si="10"/>
        <v>0.75867417473109211</v>
      </c>
      <c r="S20" s="96">
        <f t="shared" si="11"/>
        <v>0.1</v>
      </c>
      <c r="T20">
        <f t="shared" si="12"/>
        <v>8.4495141529362053E-3</v>
      </c>
      <c r="W20" s="76" t="s">
        <v>312</v>
      </c>
      <c r="X20" s="90"/>
    </row>
    <row r="21" spans="2:24" x14ac:dyDescent="0.4">
      <c r="B21" s="11">
        <f t="shared" si="1"/>
        <v>44164</v>
      </c>
      <c r="C21" s="59" t="s">
        <v>97</v>
      </c>
      <c r="D21" s="59" t="s">
        <v>98</v>
      </c>
      <c r="E21" s="59" t="s">
        <v>99</v>
      </c>
      <c r="F21" s="78" t="s">
        <v>100</v>
      </c>
      <c r="G21" s="59" t="s">
        <v>101</v>
      </c>
      <c r="H21" s="76" t="s">
        <v>312</v>
      </c>
      <c r="I21" s="96">
        <f t="shared" si="0"/>
        <v>1</v>
      </c>
      <c r="J21" s="97">
        <f t="shared" si="2"/>
        <v>0.68171489168307831</v>
      </c>
      <c r="K21" s="96">
        <f t="shared" si="3"/>
        <v>1</v>
      </c>
      <c r="L21" s="97">
        <f t="shared" si="4"/>
        <v>0.60461707585196045</v>
      </c>
      <c r="M21" s="96">
        <f t="shared" si="15"/>
        <v>1.0571428571428572</v>
      </c>
      <c r="N21" s="97">
        <f t="shared" si="6"/>
        <v>0.7103909069963904</v>
      </c>
      <c r="O21" s="96">
        <f t="shared" si="7"/>
        <v>0.92592592592592593</v>
      </c>
      <c r="P21" s="97">
        <f t="shared" si="8"/>
        <v>0.51330486202365311</v>
      </c>
      <c r="Q21" s="96">
        <f t="shared" si="9"/>
        <v>1.0487804878048781</v>
      </c>
      <c r="R21" s="97">
        <f t="shared" si="10"/>
        <v>0.7249553225208214</v>
      </c>
      <c r="S21" s="96">
        <f t="shared" si="11"/>
        <v>0.1</v>
      </c>
      <c r="T21">
        <f t="shared" si="12"/>
        <v>8.4495141529362053E-3</v>
      </c>
      <c r="W21" s="76" t="s">
        <v>312</v>
      </c>
      <c r="X21" s="90"/>
    </row>
    <row r="22" spans="2:24" x14ac:dyDescent="0.4">
      <c r="B22" s="11">
        <f t="shared" si="1"/>
        <v>44165</v>
      </c>
      <c r="C22" s="59" t="s">
        <v>102</v>
      </c>
      <c r="D22" s="59" t="s">
        <v>22</v>
      </c>
      <c r="E22" s="59" t="s">
        <v>103</v>
      </c>
      <c r="F22" s="78" t="s">
        <v>104</v>
      </c>
      <c r="G22" s="59" t="s">
        <v>105</v>
      </c>
      <c r="H22" s="76" t="s">
        <v>312</v>
      </c>
      <c r="I22" s="96">
        <f t="shared" si="0"/>
        <v>0.9555555555555556</v>
      </c>
      <c r="J22" s="97">
        <f t="shared" si="2"/>
        <v>0.65141645205271925</v>
      </c>
      <c r="K22" s="96">
        <f t="shared" si="3"/>
        <v>1</v>
      </c>
      <c r="L22" s="97">
        <f t="shared" si="4"/>
        <v>0.60461707585196045</v>
      </c>
      <c r="M22" s="96">
        <f t="shared" ref="M22" si="16">(MID(E22,4,2)+MID(E22,7,2))/2/17.5</f>
        <v>0.88571428571428568</v>
      </c>
      <c r="N22" s="97">
        <f t="shared" si="6"/>
        <v>0.5951923815375163</v>
      </c>
      <c r="O22" s="96">
        <f>(MID(F22,3,1)+MID(F22,5,2))/2/13.5</f>
        <v>0.70370370370370372</v>
      </c>
      <c r="P22" s="97">
        <f t="shared" si="8"/>
        <v>0.39011169513797633</v>
      </c>
      <c r="Q22" s="96">
        <f t="shared" si="9"/>
        <v>1</v>
      </c>
      <c r="R22" s="97">
        <f t="shared" si="10"/>
        <v>0.69123647031055058</v>
      </c>
      <c r="S22" s="96">
        <f t="shared" si="11"/>
        <v>0.1</v>
      </c>
      <c r="T22">
        <f t="shared" si="12"/>
        <v>8.4495141529362053E-3</v>
      </c>
      <c r="W22" s="76" t="s">
        <v>312</v>
      </c>
      <c r="X22" s="90"/>
    </row>
    <row r="23" spans="2:24" x14ac:dyDescent="0.4">
      <c r="B23" s="11">
        <f t="shared" si="1"/>
        <v>44166</v>
      </c>
      <c r="C23" s="59" t="s">
        <v>106</v>
      </c>
      <c r="D23" s="59" t="s">
        <v>98</v>
      </c>
      <c r="E23" s="34" t="s">
        <v>107</v>
      </c>
      <c r="F23" s="78" t="s">
        <v>32</v>
      </c>
      <c r="G23" s="59" t="s">
        <v>83</v>
      </c>
      <c r="H23" s="76" t="s">
        <v>312</v>
      </c>
      <c r="I23" s="96">
        <f t="shared" si="0"/>
        <v>0.9555555555555556</v>
      </c>
      <c r="J23" s="97">
        <f t="shared" si="2"/>
        <v>0.65141645205271925</v>
      </c>
      <c r="K23" s="96">
        <f t="shared" si="3"/>
        <v>1</v>
      </c>
      <c r="L23" s="97">
        <f t="shared" si="4"/>
        <v>0.60461707585196045</v>
      </c>
      <c r="M23" s="96">
        <f t="shared" si="15"/>
        <v>1.0571428571428572</v>
      </c>
      <c r="N23" s="97">
        <f t="shared" si="6"/>
        <v>0.7103909069963904</v>
      </c>
      <c r="O23" s="96">
        <f t="shared" si="7"/>
        <v>0.92592592592592593</v>
      </c>
      <c r="P23" s="97">
        <f t="shared" si="8"/>
        <v>0.51330486202365311</v>
      </c>
      <c r="Q23" s="96">
        <f t="shared" si="9"/>
        <v>1.0487804878048781</v>
      </c>
      <c r="R23" s="97">
        <f t="shared" si="10"/>
        <v>0.7249553225208214</v>
      </c>
      <c r="S23" s="96">
        <f t="shared" si="11"/>
        <v>0.1</v>
      </c>
      <c r="T23">
        <f t="shared" si="12"/>
        <v>8.4495141529362053E-3</v>
      </c>
      <c r="W23" s="76" t="s">
        <v>312</v>
      </c>
      <c r="X23" s="90"/>
    </row>
    <row r="24" spans="2:24" x14ac:dyDescent="0.4">
      <c r="B24" s="11">
        <f t="shared" si="1"/>
        <v>44167</v>
      </c>
      <c r="C24" s="59" t="s">
        <v>108</v>
      </c>
      <c r="D24" s="59" t="s">
        <v>109</v>
      </c>
      <c r="E24" s="59" t="s">
        <v>107</v>
      </c>
      <c r="F24" s="78" t="s">
        <v>32</v>
      </c>
      <c r="G24" s="59" t="s">
        <v>110</v>
      </c>
      <c r="H24" s="86" t="s">
        <v>313</v>
      </c>
      <c r="I24" s="96">
        <f t="shared" si="0"/>
        <v>1</v>
      </c>
      <c r="J24" s="97">
        <f t="shared" si="2"/>
        <v>0.68171489168307831</v>
      </c>
      <c r="K24" s="96">
        <f t="shared" si="3"/>
        <v>1</v>
      </c>
      <c r="L24" s="97">
        <f t="shared" si="4"/>
        <v>0.60461707585196045</v>
      </c>
      <c r="M24" s="96">
        <f t="shared" si="15"/>
        <v>1.0571428571428572</v>
      </c>
      <c r="N24" s="97">
        <f t="shared" si="6"/>
        <v>0.7103909069963904</v>
      </c>
      <c r="O24" s="96">
        <f t="shared" si="7"/>
        <v>0.92592592592592593</v>
      </c>
      <c r="P24" s="97">
        <f t="shared" si="8"/>
        <v>0.51330486202365311</v>
      </c>
      <c r="Q24" s="96">
        <f t="shared" si="9"/>
        <v>1.0975609756097562</v>
      </c>
      <c r="R24" s="97">
        <f t="shared" si="10"/>
        <v>0.75867417473109211</v>
      </c>
      <c r="S24" s="96">
        <f t="shared" si="11"/>
        <v>0.1</v>
      </c>
      <c r="T24">
        <f t="shared" si="12"/>
        <v>8.4495141529362053E-3</v>
      </c>
      <c r="W24" s="86" t="s">
        <v>313</v>
      </c>
      <c r="X24" s="90"/>
    </row>
    <row r="25" spans="2:24" x14ac:dyDescent="0.4">
      <c r="B25" s="11">
        <f t="shared" si="1"/>
        <v>44168</v>
      </c>
      <c r="C25" s="59" t="s">
        <v>111</v>
      </c>
      <c r="D25" s="59" t="s">
        <v>85</v>
      </c>
      <c r="E25" s="59" t="s">
        <v>112</v>
      </c>
      <c r="F25" s="78" t="s">
        <v>32</v>
      </c>
      <c r="G25" s="59" t="s">
        <v>113</v>
      </c>
      <c r="H25" s="86" t="s">
        <v>312</v>
      </c>
      <c r="I25" s="96">
        <f t="shared" si="0"/>
        <v>1.0444444444444445</v>
      </c>
      <c r="J25" s="97">
        <f t="shared" si="2"/>
        <v>0.71201333131343725</v>
      </c>
      <c r="K25" s="96">
        <f t="shared" si="3"/>
        <v>1.0606060606060606</v>
      </c>
      <c r="L25" s="97">
        <f t="shared" si="4"/>
        <v>0.64126053499450353</v>
      </c>
      <c r="M25" s="96">
        <f t="shared" si="15"/>
        <v>1.1142857142857143</v>
      </c>
      <c r="N25" s="97">
        <f t="shared" si="6"/>
        <v>0.74879041548268177</v>
      </c>
      <c r="O25" s="96">
        <f t="shared" si="7"/>
        <v>0.92592592592592593</v>
      </c>
      <c r="P25" s="97">
        <f t="shared" si="8"/>
        <v>0.51330486202365311</v>
      </c>
      <c r="Q25" s="96">
        <f t="shared" si="9"/>
        <v>1.0487804878048781</v>
      </c>
      <c r="R25" s="97">
        <f t="shared" si="10"/>
        <v>0.7249553225208214</v>
      </c>
      <c r="S25" s="96">
        <f t="shared" si="11"/>
        <v>0.1</v>
      </c>
      <c r="T25">
        <f t="shared" si="12"/>
        <v>8.4495141529362053E-3</v>
      </c>
      <c r="W25" s="86" t="s">
        <v>312</v>
      </c>
      <c r="X25" s="90"/>
    </row>
    <row r="26" spans="2:24" x14ac:dyDescent="0.4">
      <c r="B26" s="11">
        <f t="shared" si="1"/>
        <v>44169</v>
      </c>
      <c r="C26" s="59" t="s">
        <v>114</v>
      </c>
      <c r="D26" s="59" t="s">
        <v>115</v>
      </c>
      <c r="E26" s="59" t="s">
        <v>116</v>
      </c>
      <c r="F26" s="78" t="s">
        <v>67</v>
      </c>
      <c r="G26" s="59" t="s">
        <v>117</v>
      </c>
      <c r="H26" s="76" t="s">
        <v>313</v>
      </c>
      <c r="I26" s="96">
        <f t="shared" si="0"/>
        <v>1</v>
      </c>
      <c r="J26" s="97">
        <f t="shared" si="2"/>
        <v>0.68171489168307831</v>
      </c>
      <c r="K26" s="96">
        <f t="shared" si="3"/>
        <v>1</v>
      </c>
      <c r="L26" s="97">
        <f t="shared" si="4"/>
        <v>0.60461707585196045</v>
      </c>
      <c r="M26" s="96">
        <f t="shared" si="15"/>
        <v>1.0571428571428572</v>
      </c>
      <c r="N26" s="97">
        <f t="shared" si="6"/>
        <v>0.7103909069963904</v>
      </c>
      <c r="O26" s="96">
        <f t="shared" si="7"/>
        <v>1.0740740740740742</v>
      </c>
      <c r="P26" s="97">
        <f t="shared" si="8"/>
        <v>0.5954336399474377</v>
      </c>
      <c r="Q26" s="96">
        <f t="shared" si="9"/>
        <v>1.0975609756097562</v>
      </c>
      <c r="R26" s="97">
        <f t="shared" si="10"/>
        <v>0.75867417473109211</v>
      </c>
      <c r="S26" s="96">
        <f t="shared" si="11"/>
        <v>0.1</v>
      </c>
      <c r="T26">
        <f t="shared" si="12"/>
        <v>8.4495141529362053E-3</v>
      </c>
      <c r="W26" s="76" t="s">
        <v>313</v>
      </c>
      <c r="X26" s="90"/>
    </row>
    <row r="27" spans="2:24" x14ac:dyDescent="0.4">
      <c r="B27" s="11">
        <f t="shared" si="1"/>
        <v>44170</v>
      </c>
      <c r="C27" s="59" t="s">
        <v>118</v>
      </c>
      <c r="D27" s="59" t="s">
        <v>98</v>
      </c>
      <c r="E27" s="59" t="s">
        <v>119</v>
      </c>
      <c r="F27" s="78" t="s">
        <v>120</v>
      </c>
      <c r="G27" s="59" t="s">
        <v>121</v>
      </c>
      <c r="H27" s="76" t="s">
        <v>313</v>
      </c>
      <c r="I27" s="96">
        <f t="shared" si="0"/>
        <v>1.0444444444444445</v>
      </c>
      <c r="J27" s="97">
        <f t="shared" si="2"/>
        <v>0.71201333131343725</v>
      </c>
      <c r="K27" s="96">
        <f t="shared" si="3"/>
        <v>1</v>
      </c>
      <c r="L27" s="97">
        <f t="shared" si="4"/>
        <v>0.60461707585196045</v>
      </c>
      <c r="M27" s="96">
        <f t="shared" si="15"/>
        <v>1.1142857142857143</v>
      </c>
      <c r="N27" s="97">
        <f t="shared" si="6"/>
        <v>0.74879041548268177</v>
      </c>
      <c r="O27" s="96">
        <f t="shared" si="7"/>
        <v>1.1481481481481481</v>
      </c>
      <c r="P27" s="97">
        <f t="shared" si="8"/>
        <v>0.63649802890932983</v>
      </c>
      <c r="Q27" s="96">
        <f t="shared" si="9"/>
        <v>1.0975609756097562</v>
      </c>
      <c r="R27" s="97">
        <f t="shared" si="10"/>
        <v>0.75867417473109211</v>
      </c>
      <c r="S27" s="96">
        <f t="shared" si="11"/>
        <v>0.1</v>
      </c>
      <c r="T27">
        <f t="shared" si="12"/>
        <v>8.4495141529362053E-3</v>
      </c>
      <c r="W27" s="76" t="s">
        <v>313</v>
      </c>
      <c r="X27" s="90"/>
    </row>
    <row r="28" spans="2:24" x14ac:dyDescent="0.4">
      <c r="B28" s="11">
        <f t="shared" si="1"/>
        <v>44171</v>
      </c>
      <c r="C28" s="59" t="s">
        <v>122</v>
      </c>
      <c r="D28" s="59" t="s">
        <v>123</v>
      </c>
      <c r="E28" s="59" t="s">
        <v>124</v>
      </c>
      <c r="F28" s="78" t="s">
        <v>125</v>
      </c>
      <c r="G28" s="59" t="s">
        <v>126</v>
      </c>
      <c r="H28" s="76" t="s">
        <v>312</v>
      </c>
      <c r="I28" s="96">
        <f t="shared" si="0"/>
        <v>0.9555555555555556</v>
      </c>
      <c r="J28" s="97">
        <f t="shared" si="2"/>
        <v>0.65141645205271925</v>
      </c>
      <c r="K28" s="96">
        <f t="shared" si="3"/>
        <v>1</v>
      </c>
      <c r="L28" s="97">
        <f t="shared" si="4"/>
        <v>0.60461707585196045</v>
      </c>
      <c r="M28" s="96">
        <f t="shared" si="15"/>
        <v>1.0571428571428572</v>
      </c>
      <c r="N28" s="97">
        <f t="shared" si="6"/>
        <v>0.7103909069963904</v>
      </c>
      <c r="O28" s="96">
        <f t="shared" si="7"/>
        <v>1.1481481481481481</v>
      </c>
      <c r="P28" s="97">
        <f t="shared" si="8"/>
        <v>0.63649802890932983</v>
      </c>
      <c r="Q28" s="96">
        <f t="shared" si="9"/>
        <v>1.0487804878048781</v>
      </c>
      <c r="R28" s="97">
        <f t="shared" si="10"/>
        <v>0.7249553225208214</v>
      </c>
      <c r="S28" s="96">
        <f t="shared" si="11"/>
        <v>0.1</v>
      </c>
      <c r="T28">
        <f t="shared" si="12"/>
        <v>8.4495141529362053E-3</v>
      </c>
      <c r="W28" s="76" t="s">
        <v>312</v>
      </c>
      <c r="X28" s="90"/>
    </row>
    <row r="29" spans="2:24" x14ac:dyDescent="0.4">
      <c r="B29" s="11">
        <f t="shared" si="1"/>
        <v>44172</v>
      </c>
      <c r="C29" s="59" t="s">
        <v>127</v>
      </c>
      <c r="D29" s="59" t="s">
        <v>128</v>
      </c>
      <c r="E29" s="59" t="s">
        <v>42</v>
      </c>
      <c r="F29" s="78" t="s">
        <v>61</v>
      </c>
      <c r="G29" s="59" t="s">
        <v>129</v>
      </c>
      <c r="H29" s="76" t="s">
        <v>312</v>
      </c>
      <c r="I29" s="96">
        <f t="shared" si="0"/>
        <v>0.9555555555555556</v>
      </c>
      <c r="J29" s="97">
        <f t="shared" si="2"/>
        <v>0.65141645205271925</v>
      </c>
      <c r="K29" s="96">
        <f t="shared" si="3"/>
        <v>0.93939393939393945</v>
      </c>
      <c r="L29" s="97">
        <f t="shared" si="4"/>
        <v>0.56797361670941737</v>
      </c>
      <c r="M29" s="96">
        <f t="shared" si="15"/>
        <v>1</v>
      </c>
      <c r="N29" s="97">
        <f t="shared" si="6"/>
        <v>0.67199139851009904</v>
      </c>
      <c r="O29" s="96">
        <f t="shared" si="7"/>
        <v>1</v>
      </c>
      <c r="P29" s="97">
        <f t="shared" si="8"/>
        <v>0.55436925098554535</v>
      </c>
      <c r="Q29" s="96">
        <f t="shared" si="9"/>
        <v>1</v>
      </c>
      <c r="R29" s="97">
        <f t="shared" si="10"/>
        <v>0.69123647031055058</v>
      </c>
      <c r="S29" s="96">
        <f t="shared" si="11"/>
        <v>0.1</v>
      </c>
      <c r="T29">
        <f t="shared" si="12"/>
        <v>8.4495141529362053E-3</v>
      </c>
      <c r="W29" s="76" t="s">
        <v>312</v>
      </c>
      <c r="X29" s="90"/>
    </row>
    <row r="30" spans="2:24" x14ac:dyDescent="0.4">
      <c r="B30" s="11">
        <f t="shared" si="1"/>
        <v>44173</v>
      </c>
      <c r="C30" s="59" t="s">
        <v>25</v>
      </c>
      <c r="D30" s="59" t="s">
        <v>70</v>
      </c>
      <c r="E30" s="59" t="s">
        <v>95</v>
      </c>
      <c r="F30" s="78" t="s">
        <v>130</v>
      </c>
      <c r="G30" s="59" t="s">
        <v>131</v>
      </c>
      <c r="H30" s="76" t="s">
        <v>312</v>
      </c>
      <c r="I30" s="96">
        <f t="shared" si="0"/>
        <v>0.9555555555555556</v>
      </c>
      <c r="J30" s="97">
        <f t="shared" si="2"/>
        <v>0.65141645205271925</v>
      </c>
      <c r="K30" s="96">
        <f t="shared" si="3"/>
        <v>1</v>
      </c>
      <c r="L30" s="97">
        <f t="shared" si="4"/>
        <v>0.60461707585196045</v>
      </c>
      <c r="M30" s="96">
        <f t="shared" si="15"/>
        <v>1.0571428571428572</v>
      </c>
      <c r="N30" s="97">
        <f t="shared" si="6"/>
        <v>0.7103909069963904</v>
      </c>
      <c r="O30" s="96">
        <f t="shared" si="7"/>
        <v>1.2222222222222223</v>
      </c>
      <c r="P30" s="97">
        <f t="shared" si="8"/>
        <v>0.67756241787122207</v>
      </c>
      <c r="Q30" s="96">
        <f t="shared" si="9"/>
        <v>1</v>
      </c>
      <c r="R30" s="97">
        <f t="shared" si="10"/>
        <v>0.69123647031055058</v>
      </c>
      <c r="S30" s="96">
        <f t="shared" si="11"/>
        <v>0.1</v>
      </c>
      <c r="T30">
        <f t="shared" si="12"/>
        <v>8.4495141529362053E-3</v>
      </c>
      <c r="W30" s="76" t="s">
        <v>312</v>
      </c>
      <c r="X30" s="90"/>
    </row>
    <row r="31" spans="2:24" x14ac:dyDescent="0.4">
      <c r="B31" s="11">
        <f t="shared" si="1"/>
        <v>44174</v>
      </c>
      <c r="C31" s="59" t="s">
        <v>132</v>
      </c>
      <c r="D31" s="59" t="s">
        <v>133</v>
      </c>
      <c r="E31" s="59" t="s">
        <v>134</v>
      </c>
      <c r="F31" s="78" t="s">
        <v>115</v>
      </c>
      <c r="G31" s="59" t="s">
        <v>135</v>
      </c>
      <c r="H31" s="86" t="s">
        <v>313</v>
      </c>
      <c r="I31" s="96">
        <f t="shared" si="0"/>
        <v>1.0444444444444445</v>
      </c>
      <c r="J31" s="97">
        <f t="shared" si="2"/>
        <v>0.71201333131343725</v>
      </c>
      <c r="K31" s="96">
        <f t="shared" si="3"/>
        <v>1.0606060606060606</v>
      </c>
      <c r="L31" s="97">
        <f t="shared" si="4"/>
        <v>0.64126053499450353</v>
      </c>
      <c r="M31" s="96">
        <f t="shared" si="15"/>
        <v>1.1142857142857143</v>
      </c>
      <c r="N31" s="97">
        <f t="shared" si="6"/>
        <v>0.74879041548268177</v>
      </c>
      <c r="O31" s="96">
        <f t="shared" si="7"/>
        <v>1.2222222222222223</v>
      </c>
      <c r="P31" s="97">
        <f t="shared" si="8"/>
        <v>0.67756241787122207</v>
      </c>
      <c r="Q31" s="96">
        <f t="shared" si="9"/>
        <v>1.0975609756097562</v>
      </c>
      <c r="R31" s="97">
        <f t="shared" si="10"/>
        <v>0.75867417473109211</v>
      </c>
      <c r="S31" s="96">
        <f t="shared" si="11"/>
        <v>0.1</v>
      </c>
      <c r="T31">
        <f t="shared" si="12"/>
        <v>8.4495141529362053E-3</v>
      </c>
      <c r="W31" s="86" t="s">
        <v>313</v>
      </c>
      <c r="X31" s="90"/>
    </row>
    <row r="32" spans="2:24" x14ac:dyDescent="0.4">
      <c r="B32" s="11">
        <f t="shared" si="1"/>
        <v>44175</v>
      </c>
      <c r="C32" s="59" t="s">
        <v>136</v>
      </c>
      <c r="D32" s="59" t="s">
        <v>119</v>
      </c>
      <c r="E32" s="59" t="s">
        <v>137</v>
      </c>
      <c r="F32" s="78" t="s">
        <v>138</v>
      </c>
      <c r="G32" s="59" t="s">
        <v>68</v>
      </c>
      <c r="H32" s="86" t="s">
        <v>313</v>
      </c>
      <c r="I32" s="96">
        <f t="shared" si="0"/>
        <v>1.0444444444444445</v>
      </c>
      <c r="J32" s="97">
        <f t="shared" si="2"/>
        <v>0.71201333131343725</v>
      </c>
      <c r="K32" s="96">
        <f t="shared" ref="K32:K35" si="17">(MID(D32,5,2)+MID(D32,8,2))/2/16.5</f>
        <v>1.1818181818181819</v>
      </c>
      <c r="L32" s="97">
        <f t="shared" si="4"/>
        <v>0.71454745327958957</v>
      </c>
      <c r="M32" s="96">
        <f t="shared" si="15"/>
        <v>1.0571428571428572</v>
      </c>
      <c r="N32" s="97">
        <f t="shared" si="6"/>
        <v>0.7103909069963904</v>
      </c>
      <c r="O32" s="96">
        <f t="shared" si="7"/>
        <v>1.1481481481481481</v>
      </c>
      <c r="P32" s="97">
        <f t="shared" si="8"/>
        <v>0.63649802890932983</v>
      </c>
      <c r="Q32" s="96">
        <f t="shared" si="9"/>
        <v>1.0975609756097562</v>
      </c>
      <c r="R32" s="97">
        <f t="shared" si="10"/>
        <v>0.75867417473109211</v>
      </c>
      <c r="S32" s="96">
        <f t="shared" si="11"/>
        <v>0.1</v>
      </c>
      <c r="T32">
        <f t="shared" si="12"/>
        <v>8.4495141529362053E-3</v>
      </c>
      <c r="W32" s="86" t="s">
        <v>313</v>
      </c>
      <c r="X32" s="90"/>
    </row>
    <row r="33" spans="2:24" x14ac:dyDescent="0.4">
      <c r="B33" s="11">
        <f t="shared" si="1"/>
        <v>44176</v>
      </c>
      <c r="C33" s="59" t="s">
        <v>139</v>
      </c>
      <c r="D33" s="59" t="s">
        <v>140</v>
      </c>
      <c r="E33" s="59" t="s">
        <v>141</v>
      </c>
      <c r="F33" s="78" t="s">
        <v>142</v>
      </c>
      <c r="G33" s="59" t="s">
        <v>143</v>
      </c>
      <c r="H33" s="86" t="s">
        <v>313</v>
      </c>
      <c r="I33" s="96">
        <f t="shared" si="0"/>
        <v>1.0444444444444445</v>
      </c>
      <c r="J33" s="97">
        <f t="shared" si="2"/>
        <v>0.71201333131343725</v>
      </c>
      <c r="K33" s="96">
        <f t="shared" si="17"/>
        <v>1.1212121212121211</v>
      </c>
      <c r="L33" s="97">
        <f t="shared" si="4"/>
        <v>0.67790399413704661</v>
      </c>
      <c r="M33" s="96">
        <f>(MID(E33,4,2)+MID(E33,7,2))/2/17.5</f>
        <v>0.94285714285714284</v>
      </c>
      <c r="N33" s="97">
        <f t="shared" si="6"/>
        <v>0.63359189002380767</v>
      </c>
      <c r="O33" s="96">
        <f t="shared" si="7"/>
        <v>1.1481481481481481</v>
      </c>
      <c r="P33" s="97">
        <f t="shared" si="8"/>
        <v>0.63649802890932983</v>
      </c>
      <c r="Q33" s="96">
        <f t="shared" si="9"/>
        <v>1.0487804878048781</v>
      </c>
      <c r="R33" s="97">
        <f t="shared" si="10"/>
        <v>0.7249553225208214</v>
      </c>
      <c r="S33" s="96">
        <f t="shared" si="11"/>
        <v>0.1</v>
      </c>
      <c r="T33">
        <f t="shared" si="12"/>
        <v>8.4495141529362053E-3</v>
      </c>
      <c r="W33" s="86" t="s">
        <v>313</v>
      </c>
      <c r="X33" s="90"/>
    </row>
    <row r="34" spans="2:24" x14ac:dyDescent="0.4">
      <c r="B34" s="11">
        <f t="shared" si="1"/>
        <v>44177</v>
      </c>
      <c r="C34" s="59" t="s">
        <v>144</v>
      </c>
      <c r="D34" s="59" t="s">
        <v>145</v>
      </c>
      <c r="E34" s="59" t="s">
        <v>146</v>
      </c>
      <c r="F34" s="78" t="s">
        <v>109</v>
      </c>
      <c r="G34" s="59" t="s">
        <v>147</v>
      </c>
      <c r="H34" s="86" t="s">
        <v>313</v>
      </c>
      <c r="I34" s="96">
        <f t="shared" si="0"/>
        <v>1.0444444444444445</v>
      </c>
      <c r="J34" s="97">
        <f t="shared" si="2"/>
        <v>0.71201333131343725</v>
      </c>
      <c r="K34" s="96">
        <f t="shared" si="17"/>
        <v>1.1212121212121211</v>
      </c>
      <c r="L34" s="97">
        <f t="shared" si="4"/>
        <v>0.67790399413704661</v>
      </c>
      <c r="M34" s="96">
        <f>(MID(E34,5,2)+MID(E34,8,2))/2/17.5</f>
        <v>1.0571428571428572</v>
      </c>
      <c r="N34" s="97">
        <f t="shared" si="6"/>
        <v>0.7103909069963904</v>
      </c>
      <c r="O34" s="96">
        <f t="shared" si="7"/>
        <v>1.2222222222222223</v>
      </c>
      <c r="P34" s="97">
        <f t="shared" si="8"/>
        <v>0.67756241787122207</v>
      </c>
      <c r="Q34" s="96">
        <f t="shared" si="9"/>
        <v>1.0975609756097562</v>
      </c>
      <c r="R34" s="97">
        <f t="shared" si="10"/>
        <v>0.75867417473109211</v>
      </c>
      <c r="S34" s="96">
        <f t="shared" si="11"/>
        <v>0.1</v>
      </c>
      <c r="T34">
        <f t="shared" si="12"/>
        <v>8.4495141529362053E-3</v>
      </c>
      <c r="W34" s="86" t="s">
        <v>313</v>
      </c>
      <c r="X34" s="90"/>
    </row>
    <row r="35" spans="2:24" x14ac:dyDescent="0.4">
      <c r="B35" s="11">
        <f t="shared" si="1"/>
        <v>44178</v>
      </c>
      <c r="C35" s="59" t="s">
        <v>148</v>
      </c>
      <c r="D35" s="59" t="s">
        <v>99</v>
      </c>
      <c r="E35" s="59" t="s">
        <v>149</v>
      </c>
      <c r="F35" s="78" t="s">
        <v>74</v>
      </c>
      <c r="G35" s="59" t="s">
        <v>150</v>
      </c>
      <c r="H35" s="76" t="s">
        <v>312</v>
      </c>
      <c r="I35" s="96">
        <f t="shared" si="0"/>
        <v>1</v>
      </c>
      <c r="J35" s="97">
        <f t="shared" si="2"/>
        <v>0.68171489168307831</v>
      </c>
      <c r="K35" s="96">
        <f t="shared" si="17"/>
        <v>1.1212121212121211</v>
      </c>
      <c r="L35" s="97">
        <f t="shared" si="4"/>
        <v>0.67790399413704661</v>
      </c>
      <c r="M35" s="96">
        <f t="shared" si="15"/>
        <v>1.0571428571428572</v>
      </c>
      <c r="N35" s="97">
        <f t="shared" si="6"/>
        <v>0.7103909069963904</v>
      </c>
      <c r="O35" s="96">
        <f t="shared" si="7"/>
        <v>1.2222222222222223</v>
      </c>
      <c r="P35" s="97">
        <f t="shared" si="8"/>
        <v>0.67756241787122207</v>
      </c>
      <c r="Q35" s="96">
        <f t="shared" si="9"/>
        <v>1.0487804878048781</v>
      </c>
      <c r="R35" s="97">
        <f t="shared" si="10"/>
        <v>0.7249553225208214</v>
      </c>
      <c r="S35" s="96">
        <f t="shared" si="11"/>
        <v>0.1</v>
      </c>
      <c r="T35">
        <f t="shared" si="12"/>
        <v>8.4495141529362053E-3</v>
      </c>
      <c r="W35" s="76" t="s">
        <v>312</v>
      </c>
      <c r="X35" s="90"/>
    </row>
    <row r="36" spans="2:24" x14ac:dyDescent="0.4">
      <c r="B36" s="11">
        <f t="shared" si="1"/>
        <v>44179</v>
      </c>
      <c r="C36" s="59" t="s">
        <v>151</v>
      </c>
      <c r="D36" s="59" t="s">
        <v>70</v>
      </c>
      <c r="E36" s="59" t="s">
        <v>152</v>
      </c>
      <c r="F36" s="78" t="s">
        <v>37</v>
      </c>
      <c r="G36" s="59" t="s">
        <v>153</v>
      </c>
      <c r="H36" s="76" t="s">
        <v>312</v>
      </c>
      <c r="I36" s="96">
        <f t="shared" si="0"/>
        <v>0.9555555555555556</v>
      </c>
      <c r="J36" s="97">
        <f t="shared" si="2"/>
        <v>0.65141645205271925</v>
      </c>
      <c r="K36" s="96">
        <f t="shared" si="3"/>
        <v>1</v>
      </c>
      <c r="L36" s="97">
        <f t="shared" si="4"/>
        <v>0.60461707585196045</v>
      </c>
      <c r="M36" s="96">
        <f>(MID(E36,4,2)+MID(E36,7,2))/2/17.5</f>
        <v>0.94285714285714284</v>
      </c>
      <c r="N36" s="97">
        <f t="shared" si="6"/>
        <v>0.63359189002380767</v>
      </c>
      <c r="O36" s="96">
        <f t="shared" si="7"/>
        <v>1.0740740740740742</v>
      </c>
      <c r="P36" s="97">
        <f t="shared" si="8"/>
        <v>0.5954336399474377</v>
      </c>
      <c r="Q36" s="96">
        <f t="shared" si="9"/>
        <v>0.95121951219512191</v>
      </c>
      <c r="R36" s="97">
        <f t="shared" si="10"/>
        <v>0.65751761810027987</v>
      </c>
      <c r="S36" s="96">
        <f t="shared" si="11"/>
        <v>0.1</v>
      </c>
      <c r="T36">
        <f t="shared" si="12"/>
        <v>8.4495141529362053E-3</v>
      </c>
      <c r="W36" s="76" t="s">
        <v>312</v>
      </c>
      <c r="X36" s="90"/>
    </row>
    <row r="37" spans="2:24" x14ac:dyDescent="0.4">
      <c r="B37" s="11">
        <f t="shared" si="1"/>
        <v>44180</v>
      </c>
      <c r="C37" s="59" t="s">
        <v>154</v>
      </c>
      <c r="D37" s="59" t="s">
        <v>155</v>
      </c>
      <c r="E37" s="59" t="s">
        <v>156</v>
      </c>
      <c r="F37" s="78" t="s">
        <v>157</v>
      </c>
      <c r="G37" s="59" t="s">
        <v>158</v>
      </c>
      <c r="H37" s="76" t="s">
        <v>312</v>
      </c>
      <c r="I37" s="96">
        <f t="shared" si="0"/>
        <v>1</v>
      </c>
      <c r="J37" s="97">
        <f t="shared" si="2"/>
        <v>0.68171489168307831</v>
      </c>
      <c r="K37" s="96">
        <f t="shared" ref="K37:K42" si="18">(MID(D37,5,2)+MID(D37,8,2))/2/16.5</f>
        <v>1.1212121212121211</v>
      </c>
      <c r="L37" s="97">
        <f t="shared" si="4"/>
        <v>0.67790399413704661</v>
      </c>
      <c r="M37" s="96">
        <f t="shared" si="15"/>
        <v>1.0571428571428572</v>
      </c>
      <c r="N37" s="97">
        <f t="shared" si="6"/>
        <v>0.7103909069963904</v>
      </c>
      <c r="O37" s="96">
        <f t="shared" si="7"/>
        <v>1.2222222222222223</v>
      </c>
      <c r="P37" s="97">
        <f t="shared" si="8"/>
        <v>0.67756241787122207</v>
      </c>
      <c r="Q37" s="96">
        <f t="shared" si="9"/>
        <v>1.0487804878048781</v>
      </c>
      <c r="R37" s="97">
        <f t="shared" si="10"/>
        <v>0.7249553225208214</v>
      </c>
      <c r="S37" s="96">
        <f t="shared" si="11"/>
        <v>0.1</v>
      </c>
      <c r="T37">
        <f t="shared" si="12"/>
        <v>8.4495141529362053E-3</v>
      </c>
      <c r="W37" s="76" t="s">
        <v>312</v>
      </c>
      <c r="X37" s="90"/>
    </row>
    <row r="38" spans="2:24" x14ac:dyDescent="0.4">
      <c r="B38" s="11">
        <f t="shared" si="1"/>
        <v>44181</v>
      </c>
      <c r="C38" s="59" t="s">
        <v>159</v>
      </c>
      <c r="D38" s="59" t="s">
        <v>160</v>
      </c>
      <c r="E38" s="59" t="s">
        <v>161</v>
      </c>
      <c r="F38" s="78" t="s">
        <v>162</v>
      </c>
      <c r="G38" s="59" t="s">
        <v>163</v>
      </c>
      <c r="H38" s="76" t="s">
        <v>312</v>
      </c>
      <c r="I38" s="96">
        <f t="shared" si="0"/>
        <v>1.0444444444444445</v>
      </c>
      <c r="J38" s="97">
        <f t="shared" si="2"/>
        <v>0.71201333131343725</v>
      </c>
      <c r="K38" s="96">
        <f t="shared" si="18"/>
        <v>1.1212121212121211</v>
      </c>
      <c r="L38" s="97">
        <f t="shared" si="4"/>
        <v>0.67790399413704661</v>
      </c>
      <c r="M38" s="96">
        <f t="shared" si="15"/>
        <v>1.0571428571428572</v>
      </c>
      <c r="N38" s="97">
        <f t="shared" si="6"/>
        <v>0.7103909069963904</v>
      </c>
      <c r="O38" s="96">
        <f t="shared" si="7"/>
        <v>1.2962962962962963</v>
      </c>
      <c r="P38" s="97">
        <f t="shared" si="8"/>
        <v>0.71862680683311431</v>
      </c>
      <c r="Q38" s="96">
        <f t="shared" si="9"/>
        <v>1.0975609756097562</v>
      </c>
      <c r="R38" s="97">
        <f t="shared" si="10"/>
        <v>0.75867417473109211</v>
      </c>
      <c r="S38" s="96">
        <f t="shared" si="11"/>
        <v>0.1</v>
      </c>
      <c r="T38">
        <f t="shared" si="12"/>
        <v>8.4495141529362053E-3</v>
      </c>
      <c r="W38" s="76" t="s">
        <v>312</v>
      </c>
      <c r="X38" s="90"/>
    </row>
    <row r="39" spans="2:24" x14ac:dyDescent="0.4">
      <c r="B39" s="11">
        <f t="shared" si="1"/>
        <v>44182</v>
      </c>
      <c r="C39" s="59" t="s">
        <v>164</v>
      </c>
      <c r="D39" s="59" t="s">
        <v>165</v>
      </c>
      <c r="E39" s="59" t="s">
        <v>166</v>
      </c>
      <c r="F39" s="78" t="s">
        <v>167</v>
      </c>
      <c r="G39" s="59" t="s">
        <v>168</v>
      </c>
      <c r="H39" s="76" t="s">
        <v>312</v>
      </c>
      <c r="I39" s="96">
        <f t="shared" si="0"/>
        <v>1.0888888888888888</v>
      </c>
      <c r="J39" s="97">
        <f t="shared" si="2"/>
        <v>0.74231177094379619</v>
      </c>
      <c r="K39" s="96">
        <f t="shared" si="18"/>
        <v>1.1212121212121211</v>
      </c>
      <c r="L39" s="97">
        <f t="shared" si="4"/>
        <v>0.67790399413704661</v>
      </c>
      <c r="M39" s="96">
        <f t="shared" si="15"/>
        <v>1.1142857142857143</v>
      </c>
      <c r="N39" s="97">
        <f t="shared" si="6"/>
        <v>0.74879041548268177</v>
      </c>
      <c r="O39" s="96">
        <f t="shared" si="7"/>
        <v>1.2962962962962963</v>
      </c>
      <c r="P39" s="97">
        <f t="shared" si="8"/>
        <v>0.71862680683311431</v>
      </c>
      <c r="Q39" s="96">
        <f t="shared" si="9"/>
        <v>1.0487804878048781</v>
      </c>
      <c r="R39" s="97">
        <f t="shared" si="10"/>
        <v>0.7249553225208214</v>
      </c>
      <c r="S39" s="96">
        <f t="shared" si="11"/>
        <v>0.1</v>
      </c>
      <c r="T39">
        <f t="shared" si="12"/>
        <v>8.4495141529362053E-3</v>
      </c>
      <c r="W39" s="76" t="s">
        <v>312</v>
      </c>
      <c r="X39" s="90"/>
    </row>
    <row r="40" spans="2:24" x14ac:dyDescent="0.4">
      <c r="B40" s="11">
        <f t="shared" si="1"/>
        <v>44183</v>
      </c>
      <c r="C40" s="59" t="s">
        <v>169</v>
      </c>
      <c r="D40" s="59" t="s">
        <v>170</v>
      </c>
      <c r="E40" s="59" t="s">
        <v>171</v>
      </c>
      <c r="F40" s="78" t="s">
        <v>27</v>
      </c>
      <c r="G40" s="59" t="s">
        <v>172</v>
      </c>
      <c r="H40" s="76" t="s">
        <v>312</v>
      </c>
      <c r="I40" s="96">
        <f t="shared" si="0"/>
        <v>1.0444444444444445</v>
      </c>
      <c r="J40" s="97">
        <f t="shared" si="2"/>
        <v>0.71201333131343725</v>
      </c>
      <c r="K40" s="96">
        <f t="shared" si="18"/>
        <v>1.1212121212121211</v>
      </c>
      <c r="L40" s="97">
        <f t="shared" si="4"/>
        <v>0.67790399413704661</v>
      </c>
      <c r="M40" s="96">
        <f t="shared" si="15"/>
        <v>1.0571428571428572</v>
      </c>
      <c r="N40" s="97">
        <f t="shared" si="6"/>
        <v>0.7103909069963904</v>
      </c>
      <c r="O40" s="96">
        <f t="shared" si="7"/>
        <v>1.2222222222222223</v>
      </c>
      <c r="P40" s="97">
        <f t="shared" si="8"/>
        <v>0.67756241787122207</v>
      </c>
      <c r="Q40" s="96">
        <f t="shared" si="9"/>
        <v>1.0487804878048781</v>
      </c>
      <c r="R40" s="97">
        <f t="shared" si="10"/>
        <v>0.7249553225208214</v>
      </c>
      <c r="S40" s="96">
        <f t="shared" si="11"/>
        <v>0.1</v>
      </c>
      <c r="T40">
        <f t="shared" si="12"/>
        <v>8.4495141529362053E-3</v>
      </c>
      <c r="W40" s="76" t="s">
        <v>312</v>
      </c>
      <c r="X40" s="90"/>
    </row>
    <row r="41" spans="2:24" x14ac:dyDescent="0.4">
      <c r="B41" s="11">
        <f t="shared" si="1"/>
        <v>44184</v>
      </c>
      <c r="C41" s="59" t="s">
        <v>173</v>
      </c>
      <c r="D41" s="59" t="s">
        <v>171</v>
      </c>
      <c r="E41" s="59" t="s">
        <v>174</v>
      </c>
      <c r="F41" s="78" t="s">
        <v>175</v>
      </c>
      <c r="G41" s="59" t="s">
        <v>102</v>
      </c>
      <c r="H41" s="86" t="s">
        <v>314</v>
      </c>
      <c r="I41" s="96">
        <f t="shared" si="0"/>
        <v>1.0888888888888888</v>
      </c>
      <c r="J41" s="97">
        <f t="shared" si="2"/>
        <v>0.74231177094379619</v>
      </c>
      <c r="K41" s="96">
        <f t="shared" si="18"/>
        <v>1.1212121212121211</v>
      </c>
      <c r="L41" s="97">
        <f t="shared" si="4"/>
        <v>0.67790399413704661</v>
      </c>
      <c r="M41" s="96">
        <f t="shared" si="15"/>
        <v>1.0571428571428572</v>
      </c>
      <c r="N41" s="97">
        <f t="shared" si="6"/>
        <v>0.7103909069963904</v>
      </c>
      <c r="O41" s="96">
        <f t="shared" si="7"/>
        <v>1.2962962962962963</v>
      </c>
      <c r="P41" s="97">
        <f t="shared" si="8"/>
        <v>0.71862680683311431</v>
      </c>
      <c r="Q41" s="96">
        <f t="shared" si="9"/>
        <v>1.0487804878048781</v>
      </c>
      <c r="R41" s="97">
        <f t="shared" si="10"/>
        <v>0.7249553225208214</v>
      </c>
      <c r="S41" s="96">
        <f t="shared" si="11"/>
        <v>0.5</v>
      </c>
      <c r="T41">
        <f t="shared" si="12"/>
        <v>4.2247570764681025E-2</v>
      </c>
      <c r="W41" s="86" t="s">
        <v>314</v>
      </c>
      <c r="X41" s="90"/>
    </row>
    <row r="42" spans="2:24" x14ac:dyDescent="0.4">
      <c r="B42" s="11">
        <f t="shared" si="1"/>
        <v>44185</v>
      </c>
      <c r="C42" s="59" t="s">
        <v>176</v>
      </c>
      <c r="D42" s="59" t="s">
        <v>155</v>
      </c>
      <c r="E42" s="59" t="s">
        <v>177</v>
      </c>
      <c r="F42" s="78" t="s">
        <v>130</v>
      </c>
      <c r="G42" s="59" t="s">
        <v>178</v>
      </c>
      <c r="H42" s="86" t="s">
        <v>312</v>
      </c>
      <c r="I42" s="96">
        <f t="shared" si="0"/>
        <v>1.0444444444444445</v>
      </c>
      <c r="J42" s="97">
        <f t="shared" si="2"/>
        <v>0.71201333131343725</v>
      </c>
      <c r="K42" s="96">
        <f t="shared" si="18"/>
        <v>1.1212121212121211</v>
      </c>
      <c r="L42" s="97">
        <f t="shared" si="4"/>
        <v>0.67790399413704661</v>
      </c>
      <c r="M42" s="96">
        <f t="shared" si="15"/>
        <v>1</v>
      </c>
      <c r="N42" s="97">
        <f t="shared" si="6"/>
        <v>0.67199139851009904</v>
      </c>
      <c r="O42" s="96">
        <f t="shared" si="7"/>
        <v>1.2222222222222223</v>
      </c>
      <c r="P42" s="97">
        <f t="shared" si="8"/>
        <v>0.67756241787122207</v>
      </c>
      <c r="Q42" s="96">
        <f t="shared" si="9"/>
        <v>1</v>
      </c>
      <c r="R42" s="97">
        <f t="shared" si="10"/>
        <v>0.69123647031055058</v>
      </c>
      <c r="S42" s="96">
        <f t="shared" si="11"/>
        <v>0.1</v>
      </c>
      <c r="T42">
        <f t="shared" si="12"/>
        <v>8.4495141529362053E-3</v>
      </c>
      <c r="W42" s="86" t="s">
        <v>312</v>
      </c>
      <c r="X42" s="90"/>
    </row>
    <row r="43" spans="2:24" x14ac:dyDescent="0.4">
      <c r="B43" s="11">
        <f t="shared" si="1"/>
        <v>44186</v>
      </c>
      <c r="C43" s="59" t="s">
        <v>179</v>
      </c>
      <c r="D43" s="59" t="s">
        <v>140</v>
      </c>
      <c r="E43" s="59" t="s">
        <v>120</v>
      </c>
      <c r="F43" s="78" t="s">
        <v>180</v>
      </c>
      <c r="G43" s="59" t="s">
        <v>35</v>
      </c>
      <c r="H43" s="86" t="s">
        <v>314</v>
      </c>
      <c r="I43" s="96">
        <f t="shared" si="0"/>
        <v>1</v>
      </c>
      <c r="J43" s="97">
        <f t="shared" si="2"/>
        <v>0.68171489168307831</v>
      </c>
      <c r="K43" s="96">
        <f t="shared" ref="K43:K51" si="19">(MID(D43,5,2)+MID(D43,8,2))/2/16.5</f>
        <v>1.1212121212121211</v>
      </c>
      <c r="L43" s="97">
        <f t="shared" si="4"/>
        <v>0.67790399413704661</v>
      </c>
      <c r="M43" s="96">
        <f>(MID(E43,4,2)+MID(E43,7,2))/2/17.5</f>
        <v>0.88571428571428568</v>
      </c>
      <c r="N43" s="97">
        <f t="shared" si="6"/>
        <v>0.5951923815375163</v>
      </c>
      <c r="O43" s="96">
        <f t="shared" si="7"/>
        <v>1.1481481481481481</v>
      </c>
      <c r="P43" s="97">
        <f t="shared" si="8"/>
        <v>0.63649802890932983</v>
      </c>
      <c r="Q43" s="96">
        <f t="shared" si="9"/>
        <v>0.95121951219512191</v>
      </c>
      <c r="R43" s="97">
        <f t="shared" si="10"/>
        <v>0.65751761810027987</v>
      </c>
      <c r="S43" s="96">
        <f t="shared" si="11"/>
        <v>0.5</v>
      </c>
      <c r="T43">
        <f t="shared" si="12"/>
        <v>4.2247570764681025E-2</v>
      </c>
      <c r="W43" s="86" t="s">
        <v>314</v>
      </c>
      <c r="X43" s="90"/>
    </row>
    <row r="44" spans="2:24" x14ac:dyDescent="0.4">
      <c r="B44" s="11">
        <f t="shared" si="1"/>
        <v>44187</v>
      </c>
      <c r="C44" s="59" t="s">
        <v>181</v>
      </c>
      <c r="D44" s="59" t="s">
        <v>182</v>
      </c>
      <c r="E44" s="59" t="s">
        <v>183</v>
      </c>
      <c r="F44" s="78" t="s">
        <v>175</v>
      </c>
      <c r="G44" s="59" t="s">
        <v>184</v>
      </c>
      <c r="H44" s="87" t="s">
        <v>315</v>
      </c>
      <c r="I44" s="96">
        <f t="shared" si="0"/>
        <v>1.0444444444444445</v>
      </c>
      <c r="J44" s="97">
        <f t="shared" si="2"/>
        <v>0.71201333131343725</v>
      </c>
      <c r="K44" s="96">
        <f t="shared" si="19"/>
        <v>1.1818181818181819</v>
      </c>
      <c r="L44" s="97">
        <f t="shared" si="4"/>
        <v>0.71454745327958957</v>
      </c>
      <c r="M44" s="96">
        <f t="shared" si="15"/>
        <v>1.1142857142857143</v>
      </c>
      <c r="N44" s="97">
        <f t="shared" si="6"/>
        <v>0.74879041548268177</v>
      </c>
      <c r="O44" s="96">
        <f t="shared" si="7"/>
        <v>1.2962962962962963</v>
      </c>
      <c r="P44" s="97">
        <f t="shared" si="8"/>
        <v>0.71862680683311431</v>
      </c>
      <c r="Q44" s="96">
        <f t="shared" si="9"/>
        <v>1</v>
      </c>
      <c r="R44" s="97">
        <f t="shared" si="10"/>
        <v>0.69123647031055058</v>
      </c>
      <c r="S44" s="96">
        <f t="shared" si="11"/>
        <v>1.7</v>
      </c>
      <c r="T44">
        <f t="shared" si="12"/>
        <v>0.1436417405999155</v>
      </c>
      <c r="W44" s="87" t="s">
        <v>315</v>
      </c>
      <c r="X44" s="90"/>
    </row>
    <row r="45" spans="2:24" x14ac:dyDescent="0.4">
      <c r="B45" s="11">
        <f t="shared" si="1"/>
        <v>44188</v>
      </c>
      <c r="C45" s="59" t="s">
        <v>185</v>
      </c>
      <c r="D45" s="59" t="s">
        <v>186</v>
      </c>
      <c r="E45" s="59" t="s">
        <v>187</v>
      </c>
      <c r="F45" s="78" t="s">
        <v>26</v>
      </c>
      <c r="G45" s="59" t="s">
        <v>188</v>
      </c>
      <c r="H45" s="86" t="s">
        <v>313</v>
      </c>
      <c r="I45" s="96">
        <f t="shared" si="0"/>
        <v>1.0888888888888888</v>
      </c>
      <c r="J45" s="97">
        <f t="shared" si="2"/>
        <v>0.74231177094379619</v>
      </c>
      <c r="K45" s="96">
        <f t="shared" si="19"/>
        <v>1.1212121212121211</v>
      </c>
      <c r="L45" s="97">
        <f t="shared" si="4"/>
        <v>0.67790399413704661</v>
      </c>
      <c r="M45" s="96">
        <f t="shared" si="15"/>
        <v>1.1142857142857143</v>
      </c>
      <c r="N45" s="97">
        <f t="shared" si="6"/>
        <v>0.74879041548268177</v>
      </c>
      <c r="O45" s="96">
        <f t="shared" si="7"/>
        <v>1.2962962962962963</v>
      </c>
      <c r="P45" s="97">
        <f t="shared" si="8"/>
        <v>0.71862680683311431</v>
      </c>
      <c r="Q45" s="96">
        <f t="shared" si="9"/>
        <v>1.0487804878048781</v>
      </c>
      <c r="R45" s="97">
        <f t="shared" si="10"/>
        <v>0.7249553225208214</v>
      </c>
      <c r="S45" s="96">
        <f t="shared" si="11"/>
        <v>0.1</v>
      </c>
      <c r="T45">
        <f t="shared" si="12"/>
        <v>8.4495141529362053E-3</v>
      </c>
      <c r="W45" s="86" t="s">
        <v>313</v>
      </c>
      <c r="X45" s="90"/>
    </row>
    <row r="46" spans="2:24" x14ac:dyDescent="0.4">
      <c r="B46" s="11">
        <f t="shared" si="1"/>
        <v>44189</v>
      </c>
      <c r="C46" s="59" t="s">
        <v>189</v>
      </c>
      <c r="D46" s="59" t="s">
        <v>190</v>
      </c>
      <c r="E46" s="59" t="s">
        <v>182</v>
      </c>
      <c r="F46" s="78" t="s">
        <v>42</v>
      </c>
      <c r="G46" s="59" t="s">
        <v>191</v>
      </c>
      <c r="H46" s="86" t="s">
        <v>313</v>
      </c>
      <c r="I46" s="96">
        <f t="shared" si="0"/>
        <v>1.0888888888888888</v>
      </c>
      <c r="J46" s="97">
        <f t="shared" si="2"/>
        <v>0.74231177094379619</v>
      </c>
      <c r="K46" s="96">
        <f t="shared" si="19"/>
        <v>1.2424242424242424</v>
      </c>
      <c r="L46" s="97">
        <f t="shared" si="4"/>
        <v>0.75119091242213265</v>
      </c>
      <c r="M46" s="96">
        <f t="shared" si="15"/>
        <v>1.1142857142857143</v>
      </c>
      <c r="N46" s="97">
        <f t="shared" si="6"/>
        <v>0.74879041548268177</v>
      </c>
      <c r="O46" s="96">
        <f>(MID(F46,5,2)+MID(F46,8,2))/2/13.5</f>
        <v>1.2962962962962963</v>
      </c>
      <c r="P46" s="97">
        <f t="shared" si="8"/>
        <v>0.71862680683311431</v>
      </c>
      <c r="Q46" s="96">
        <f t="shared" si="9"/>
        <v>1.0487804878048781</v>
      </c>
      <c r="R46" s="97">
        <f t="shared" si="10"/>
        <v>0.7249553225208214</v>
      </c>
      <c r="S46" s="96">
        <f t="shared" si="11"/>
        <v>0.1</v>
      </c>
      <c r="T46">
        <f t="shared" si="12"/>
        <v>8.4495141529362053E-3</v>
      </c>
      <c r="W46" s="86" t="s">
        <v>313</v>
      </c>
      <c r="X46" s="90"/>
    </row>
    <row r="47" spans="2:24" x14ac:dyDescent="0.4">
      <c r="B47" s="11">
        <f t="shared" si="1"/>
        <v>44190</v>
      </c>
      <c r="C47" s="59" t="s">
        <v>192</v>
      </c>
      <c r="D47" s="59" t="s">
        <v>193</v>
      </c>
      <c r="E47" s="59" t="s">
        <v>194</v>
      </c>
      <c r="F47" s="78" t="s">
        <v>145</v>
      </c>
      <c r="G47" s="59" t="s">
        <v>195</v>
      </c>
      <c r="H47" s="76" t="s">
        <v>314</v>
      </c>
      <c r="I47" s="96">
        <f t="shared" si="0"/>
        <v>1.0888888888888888</v>
      </c>
      <c r="J47" s="97">
        <f t="shared" si="2"/>
        <v>0.74231177094379619</v>
      </c>
      <c r="K47" s="96">
        <f t="shared" si="19"/>
        <v>1.2424242424242424</v>
      </c>
      <c r="L47" s="97">
        <f t="shared" si="4"/>
        <v>0.75119091242213265</v>
      </c>
      <c r="M47" s="96">
        <f t="shared" si="15"/>
        <v>1.1714285714285715</v>
      </c>
      <c r="N47" s="97">
        <f t="shared" si="6"/>
        <v>0.78718992396897314</v>
      </c>
      <c r="O47" s="96">
        <f>(MID(F47,5,2)+MID(F47,8,2))/2/13.5</f>
        <v>1.3703703703703705</v>
      </c>
      <c r="P47" s="97">
        <f t="shared" si="8"/>
        <v>0.75969119579500655</v>
      </c>
      <c r="Q47" s="96">
        <f t="shared" si="9"/>
        <v>1.0487804878048781</v>
      </c>
      <c r="R47" s="97">
        <f t="shared" si="10"/>
        <v>0.7249553225208214</v>
      </c>
      <c r="S47" s="96">
        <f t="shared" si="11"/>
        <v>0.5</v>
      </c>
      <c r="T47">
        <f t="shared" si="12"/>
        <v>4.2247570764681025E-2</v>
      </c>
      <c r="W47" s="76" t="s">
        <v>314</v>
      </c>
      <c r="X47" s="90"/>
    </row>
    <row r="48" spans="2:24" x14ac:dyDescent="0.4">
      <c r="B48" s="11">
        <f t="shared" si="1"/>
        <v>44191</v>
      </c>
      <c r="C48" s="59" t="s">
        <v>196</v>
      </c>
      <c r="D48" s="59" t="s">
        <v>197</v>
      </c>
      <c r="E48" s="59" t="s">
        <v>198</v>
      </c>
      <c r="F48" s="78" t="s">
        <v>161</v>
      </c>
      <c r="G48" s="59" t="s">
        <v>127</v>
      </c>
      <c r="H48" s="76" t="s">
        <v>313</v>
      </c>
      <c r="I48" s="96">
        <f t="shared" si="0"/>
        <v>1.0888888888888888</v>
      </c>
      <c r="J48" s="97">
        <f t="shared" si="2"/>
        <v>0.74231177094379619</v>
      </c>
      <c r="K48" s="96">
        <f t="shared" si="19"/>
        <v>1.1818181818181819</v>
      </c>
      <c r="L48" s="97">
        <f t="shared" si="4"/>
        <v>0.71454745327958957</v>
      </c>
      <c r="M48" s="96">
        <f t="shared" si="15"/>
        <v>1.1142857142857143</v>
      </c>
      <c r="N48" s="97">
        <f t="shared" si="6"/>
        <v>0.74879041548268177</v>
      </c>
      <c r="O48" s="96">
        <f>(MID(F48,5,2)+MID(F48,8,2))/2/13.5</f>
        <v>1.3703703703703705</v>
      </c>
      <c r="P48" s="97">
        <f t="shared" si="8"/>
        <v>0.75969119579500655</v>
      </c>
      <c r="Q48" s="96">
        <f t="shared" si="9"/>
        <v>1.0487804878048781</v>
      </c>
      <c r="R48" s="97">
        <f t="shared" si="10"/>
        <v>0.7249553225208214</v>
      </c>
      <c r="S48" s="96">
        <f t="shared" si="11"/>
        <v>0.1</v>
      </c>
      <c r="T48">
        <f t="shared" si="12"/>
        <v>8.4495141529362053E-3</v>
      </c>
      <c r="W48" s="76" t="s">
        <v>313</v>
      </c>
      <c r="X48" s="90"/>
    </row>
    <row r="49" spans="2:24" x14ac:dyDescent="0.4">
      <c r="B49" s="11">
        <f t="shared" si="1"/>
        <v>44192</v>
      </c>
      <c r="C49" s="59" t="s">
        <v>199</v>
      </c>
      <c r="D49" s="59" t="s">
        <v>200</v>
      </c>
      <c r="E49" s="59" t="s">
        <v>201</v>
      </c>
      <c r="F49" s="78" t="s">
        <v>202</v>
      </c>
      <c r="G49" s="59" t="s">
        <v>203</v>
      </c>
      <c r="H49" s="76" t="s">
        <v>314</v>
      </c>
      <c r="I49" s="96">
        <f t="shared" si="0"/>
        <v>1.0444444444444445</v>
      </c>
      <c r="J49" s="97">
        <f t="shared" si="2"/>
        <v>0.71201333131343725</v>
      </c>
      <c r="K49" s="96">
        <f t="shared" si="19"/>
        <v>1.0606060606060606</v>
      </c>
      <c r="L49" s="97">
        <f t="shared" si="4"/>
        <v>0.64126053499450353</v>
      </c>
      <c r="M49" s="96">
        <f t="shared" si="15"/>
        <v>1.1142857142857143</v>
      </c>
      <c r="N49" s="97">
        <f t="shared" si="6"/>
        <v>0.74879041548268177</v>
      </c>
      <c r="O49" s="96">
        <f t="shared" si="7"/>
        <v>1.2962962962962963</v>
      </c>
      <c r="P49" s="97">
        <f t="shared" si="8"/>
        <v>0.71862680683311431</v>
      </c>
      <c r="Q49" s="96">
        <f t="shared" si="9"/>
        <v>1</v>
      </c>
      <c r="R49" s="97">
        <f t="shared" si="10"/>
        <v>0.69123647031055058</v>
      </c>
      <c r="S49" s="96">
        <f t="shared" si="11"/>
        <v>0.5</v>
      </c>
      <c r="T49">
        <f t="shared" si="12"/>
        <v>4.2247570764681025E-2</v>
      </c>
      <c r="W49" s="76" t="s">
        <v>314</v>
      </c>
      <c r="X49" s="90"/>
    </row>
    <row r="50" spans="2:24" x14ac:dyDescent="0.4">
      <c r="B50" s="11">
        <f t="shared" si="1"/>
        <v>44193</v>
      </c>
      <c r="C50" s="59" t="s">
        <v>84</v>
      </c>
      <c r="D50" s="59" t="s">
        <v>198</v>
      </c>
      <c r="E50" s="59" t="s">
        <v>204</v>
      </c>
      <c r="F50" s="78" t="s">
        <v>74</v>
      </c>
      <c r="G50" s="59" t="s">
        <v>170</v>
      </c>
      <c r="H50" s="91" t="s">
        <v>314</v>
      </c>
      <c r="I50" s="96">
        <f t="shared" si="0"/>
        <v>1</v>
      </c>
      <c r="J50" s="97">
        <f t="shared" si="2"/>
        <v>0.68171489168307831</v>
      </c>
      <c r="K50" s="96">
        <f t="shared" si="19"/>
        <v>1.1818181818181819</v>
      </c>
      <c r="L50" s="97">
        <f t="shared" si="4"/>
        <v>0.71454745327958957</v>
      </c>
      <c r="M50" s="96">
        <f t="shared" si="15"/>
        <v>1</v>
      </c>
      <c r="N50" s="97">
        <f t="shared" si="6"/>
        <v>0.67199139851009904</v>
      </c>
      <c r="O50" s="96">
        <f t="shared" si="7"/>
        <v>1.2222222222222223</v>
      </c>
      <c r="P50" s="97">
        <f t="shared" si="8"/>
        <v>0.67756241787122207</v>
      </c>
      <c r="Q50" s="96">
        <f t="shared" si="9"/>
        <v>0.90243902439024393</v>
      </c>
      <c r="R50" s="97">
        <f t="shared" si="10"/>
        <v>0.62379876589000915</v>
      </c>
      <c r="S50" s="96">
        <f t="shared" si="11"/>
        <v>0.5</v>
      </c>
      <c r="T50">
        <f t="shared" si="12"/>
        <v>4.2247570764681025E-2</v>
      </c>
      <c r="W50" s="88" t="s">
        <v>314</v>
      </c>
      <c r="X50" s="90"/>
    </row>
    <row r="51" spans="2:24" x14ac:dyDescent="0.4">
      <c r="B51" s="11">
        <f t="shared" si="1"/>
        <v>44194</v>
      </c>
      <c r="C51" s="59" t="s">
        <v>205</v>
      </c>
      <c r="D51" s="59" t="s">
        <v>206</v>
      </c>
      <c r="E51" s="59" t="s">
        <v>207</v>
      </c>
      <c r="F51" s="78" t="s">
        <v>167</v>
      </c>
      <c r="G51" s="59" t="s">
        <v>208</v>
      </c>
      <c r="H51" s="91" t="s">
        <v>379</v>
      </c>
      <c r="I51" s="96">
        <f t="shared" si="0"/>
        <v>1.0888888888888888</v>
      </c>
      <c r="J51" s="97">
        <f t="shared" si="2"/>
        <v>0.74231177094379619</v>
      </c>
      <c r="K51" s="96">
        <f t="shared" si="19"/>
        <v>1.2424242424242424</v>
      </c>
      <c r="L51" s="97">
        <f t="shared" si="4"/>
        <v>0.75119091242213265</v>
      </c>
      <c r="M51" s="96">
        <f t="shared" si="15"/>
        <v>1.1142857142857143</v>
      </c>
      <c r="N51" s="97">
        <f t="shared" si="6"/>
        <v>0.74879041548268177</v>
      </c>
      <c r="O51" s="96">
        <f t="shared" si="7"/>
        <v>1.2962962962962963</v>
      </c>
      <c r="P51" s="97">
        <f t="shared" si="8"/>
        <v>0.71862680683311431</v>
      </c>
      <c r="Q51" s="96">
        <f t="shared" si="9"/>
        <v>1.0487804878048781</v>
      </c>
      <c r="R51" s="97">
        <f t="shared" si="10"/>
        <v>0.7249553225208214</v>
      </c>
      <c r="S51" s="96">
        <f>MID(H51,3,2)/5</f>
        <v>2</v>
      </c>
      <c r="T51">
        <f t="shared" si="12"/>
        <v>0.1689902830587241</v>
      </c>
      <c r="W51" s="88" t="s">
        <v>379</v>
      </c>
      <c r="X51" s="90"/>
    </row>
    <row r="52" spans="2:24" x14ac:dyDescent="0.4">
      <c r="B52" s="11">
        <f t="shared" si="1"/>
        <v>44195</v>
      </c>
      <c r="C52" s="59" t="s">
        <v>209</v>
      </c>
      <c r="D52" s="59" t="s">
        <v>210</v>
      </c>
      <c r="E52" s="59" t="s">
        <v>211</v>
      </c>
      <c r="F52" s="78" t="s">
        <v>212</v>
      </c>
      <c r="G52" s="59" t="s">
        <v>213</v>
      </c>
      <c r="H52" s="76" t="s">
        <v>314</v>
      </c>
      <c r="I52" s="96">
        <f t="shared" si="0"/>
        <v>1.0888888888888888</v>
      </c>
      <c r="J52" s="97">
        <f t="shared" si="2"/>
        <v>0.74231177094379619</v>
      </c>
      <c r="K52" s="96">
        <f t="shared" ref="K52:K59" si="20">(MID(D52,5,2)+MID(D52,8,2))/2/16.5</f>
        <v>1.2424242424242424</v>
      </c>
      <c r="L52" s="97">
        <f t="shared" si="4"/>
        <v>0.75119091242213265</v>
      </c>
      <c r="M52" s="96">
        <f t="shared" si="15"/>
        <v>1.1142857142857143</v>
      </c>
      <c r="N52" s="97">
        <f t="shared" si="6"/>
        <v>0.74879041548268177</v>
      </c>
      <c r="O52" s="96">
        <f t="shared" si="7"/>
        <v>1.2962962962962963</v>
      </c>
      <c r="P52" s="97">
        <f t="shared" si="8"/>
        <v>0.71862680683311431</v>
      </c>
      <c r="Q52" s="96">
        <f t="shared" si="9"/>
        <v>1.0487804878048781</v>
      </c>
      <c r="R52" s="97">
        <f t="shared" si="10"/>
        <v>0.7249553225208214</v>
      </c>
      <c r="S52" s="96">
        <f t="shared" si="11"/>
        <v>0.5</v>
      </c>
      <c r="T52">
        <f t="shared" si="12"/>
        <v>4.2247570764681025E-2</v>
      </c>
      <c r="W52" s="76" t="s">
        <v>314</v>
      </c>
      <c r="X52" s="90"/>
    </row>
    <row r="53" spans="2:24" x14ac:dyDescent="0.4">
      <c r="B53" s="11">
        <f t="shared" si="1"/>
        <v>44196</v>
      </c>
      <c r="C53" s="59" t="s">
        <v>219</v>
      </c>
      <c r="D53" s="59" t="s">
        <v>220</v>
      </c>
      <c r="E53" s="59" t="s">
        <v>207</v>
      </c>
      <c r="F53" s="78" t="s">
        <v>65</v>
      </c>
      <c r="G53" s="59" t="s">
        <v>188</v>
      </c>
      <c r="H53" s="76" t="s">
        <v>314</v>
      </c>
      <c r="I53" s="96">
        <f>(MID(C53,6,2)+MID(C53,9,2))/2/22.5</f>
        <v>1.1333333333333333</v>
      </c>
      <c r="J53" s="97">
        <f t="shared" si="2"/>
        <v>0.77261021057415535</v>
      </c>
      <c r="K53" s="96">
        <f t="shared" si="20"/>
        <v>1.2424242424242424</v>
      </c>
      <c r="L53" s="97">
        <f t="shared" si="4"/>
        <v>0.75119091242213265</v>
      </c>
      <c r="M53" s="96">
        <f t="shared" si="15"/>
        <v>1.1142857142857143</v>
      </c>
      <c r="N53" s="97">
        <f t="shared" si="6"/>
        <v>0.74879041548268177</v>
      </c>
      <c r="O53" s="96">
        <f>(MID(F53,5,2)+MID(F53,8,2))/2/13.5</f>
        <v>1.2962962962962963</v>
      </c>
      <c r="P53" s="97">
        <f t="shared" si="8"/>
        <v>0.71862680683311431</v>
      </c>
      <c r="Q53" s="96">
        <f t="shared" si="9"/>
        <v>1.0487804878048781</v>
      </c>
      <c r="R53" s="97">
        <f t="shared" si="10"/>
        <v>0.7249553225208214</v>
      </c>
      <c r="S53" s="96">
        <f t="shared" si="11"/>
        <v>0.5</v>
      </c>
      <c r="T53">
        <f t="shared" si="12"/>
        <v>4.2247570764681025E-2</v>
      </c>
      <c r="W53" s="76" t="s">
        <v>314</v>
      </c>
      <c r="X53" s="90"/>
    </row>
    <row r="54" spans="2:24" x14ac:dyDescent="0.4">
      <c r="B54" s="11">
        <f t="shared" si="1"/>
        <v>44197</v>
      </c>
      <c r="C54" s="59" t="s">
        <v>225</v>
      </c>
      <c r="D54" s="59" t="s">
        <v>156</v>
      </c>
      <c r="E54" s="59" t="s">
        <v>171</v>
      </c>
      <c r="F54" s="78" t="s">
        <v>90</v>
      </c>
      <c r="G54" s="59" t="s">
        <v>105</v>
      </c>
      <c r="H54" s="76" t="s">
        <v>314</v>
      </c>
      <c r="I54" s="96">
        <f>(MID(C54,5,2)+MID(C54,8,2))/2/22.5</f>
        <v>1.0888888888888888</v>
      </c>
      <c r="J54" s="97">
        <f t="shared" si="2"/>
        <v>0.74231177094379619</v>
      </c>
      <c r="K54" s="96">
        <f t="shared" si="20"/>
        <v>1.1212121212121211</v>
      </c>
      <c r="L54" s="97">
        <f t="shared" si="4"/>
        <v>0.67790399413704661</v>
      </c>
      <c r="M54" s="96">
        <f t="shared" si="15"/>
        <v>1.0571428571428572</v>
      </c>
      <c r="N54" s="97">
        <f t="shared" si="6"/>
        <v>0.7103909069963904</v>
      </c>
      <c r="O54" s="96">
        <f>(MID(F54,5,2)+MID(F54,8,2))/2/13.5</f>
        <v>1.2962962962962963</v>
      </c>
      <c r="P54" s="97">
        <f t="shared" si="8"/>
        <v>0.71862680683311431</v>
      </c>
      <c r="Q54" s="96">
        <f t="shared" si="9"/>
        <v>1</v>
      </c>
      <c r="R54" s="97">
        <f t="shared" si="10"/>
        <v>0.69123647031055058</v>
      </c>
      <c r="S54" s="96">
        <f t="shared" si="11"/>
        <v>0.5</v>
      </c>
      <c r="T54">
        <f t="shared" si="12"/>
        <v>4.2247570764681025E-2</v>
      </c>
      <c r="W54" s="76" t="s">
        <v>314</v>
      </c>
      <c r="X54" s="90"/>
    </row>
    <row r="55" spans="2:24" x14ac:dyDescent="0.4">
      <c r="B55" s="11">
        <f t="shared" si="1"/>
        <v>44198</v>
      </c>
      <c r="C55" s="59" t="s">
        <v>229</v>
      </c>
      <c r="D55" s="59" t="s">
        <v>230</v>
      </c>
      <c r="E55" s="59" t="s">
        <v>177</v>
      </c>
      <c r="F55" s="78" t="s">
        <v>231</v>
      </c>
      <c r="G55" s="59" t="s">
        <v>131</v>
      </c>
      <c r="H55" s="76" t="s">
        <v>313</v>
      </c>
      <c r="I55" s="96">
        <f>(MID(C55,5,2)+MID(C55,8,2))/2/22.5</f>
        <v>1.0888888888888888</v>
      </c>
      <c r="J55" s="97">
        <f t="shared" si="2"/>
        <v>0.74231177094379619</v>
      </c>
      <c r="K55" s="96">
        <f t="shared" si="20"/>
        <v>1.2424242424242424</v>
      </c>
      <c r="L55" s="97">
        <f t="shared" si="4"/>
        <v>0.75119091242213265</v>
      </c>
      <c r="M55" s="96">
        <f t="shared" si="15"/>
        <v>1</v>
      </c>
      <c r="N55" s="97">
        <f t="shared" si="6"/>
        <v>0.67199139851009904</v>
      </c>
      <c r="O55" s="96">
        <f t="shared" si="7"/>
        <v>1.2962962962962963</v>
      </c>
      <c r="P55" s="97">
        <f t="shared" si="8"/>
        <v>0.71862680683311431</v>
      </c>
      <c r="Q55" s="96">
        <f t="shared" si="9"/>
        <v>1</v>
      </c>
      <c r="R55" s="97">
        <f t="shared" si="10"/>
        <v>0.69123647031055058</v>
      </c>
      <c r="S55" s="96">
        <f t="shared" si="11"/>
        <v>0.1</v>
      </c>
      <c r="T55">
        <f t="shared" si="12"/>
        <v>8.4495141529362053E-3</v>
      </c>
      <c r="W55" s="76" t="s">
        <v>313</v>
      </c>
      <c r="X55" s="90"/>
    </row>
    <row r="56" spans="2:24" x14ac:dyDescent="0.4">
      <c r="B56" s="11">
        <f t="shared" si="1"/>
        <v>44199</v>
      </c>
      <c r="C56" s="59" t="s">
        <v>233</v>
      </c>
      <c r="D56" s="59" t="s">
        <v>235</v>
      </c>
      <c r="E56" s="59" t="s">
        <v>234</v>
      </c>
      <c r="F56" s="78" t="s">
        <v>236</v>
      </c>
      <c r="G56" s="59" t="s">
        <v>237</v>
      </c>
      <c r="H56" s="76" t="s">
        <v>313</v>
      </c>
      <c r="I56" s="96">
        <f>(MID(C56,5,2)+MID(C56,8,2))/2/22.5</f>
        <v>1.0888888888888888</v>
      </c>
      <c r="J56" s="97">
        <f t="shared" si="2"/>
        <v>0.74231177094379619</v>
      </c>
      <c r="K56" s="96">
        <f t="shared" si="20"/>
        <v>1.2424242424242424</v>
      </c>
      <c r="L56" s="97">
        <f t="shared" si="4"/>
        <v>0.75119091242213265</v>
      </c>
      <c r="M56" s="96">
        <f>(MID(E56,4,2)+MID(E56,7,2))/2/17.5</f>
        <v>1</v>
      </c>
      <c r="N56" s="97">
        <f t="shared" si="6"/>
        <v>0.67199139851009904</v>
      </c>
      <c r="O56" s="96">
        <f t="shared" si="7"/>
        <v>1.2962962962962963</v>
      </c>
      <c r="P56" s="97">
        <f t="shared" si="8"/>
        <v>0.71862680683311431</v>
      </c>
      <c r="Q56" s="96">
        <f t="shared" si="9"/>
        <v>1</v>
      </c>
      <c r="R56" s="97">
        <f t="shared" si="10"/>
        <v>0.69123647031055058</v>
      </c>
      <c r="S56" s="96">
        <f t="shared" si="11"/>
        <v>0.1</v>
      </c>
      <c r="T56">
        <f t="shared" si="12"/>
        <v>8.4495141529362053E-3</v>
      </c>
      <c r="W56" s="76" t="s">
        <v>313</v>
      </c>
      <c r="X56" s="90"/>
    </row>
    <row r="57" spans="2:24" x14ac:dyDescent="0.4">
      <c r="B57" s="11">
        <f t="shared" si="1"/>
        <v>44200</v>
      </c>
      <c r="C57" s="59" t="s">
        <v>192</v>
      </c>
      <c r="D57" s="59" t="s">
        <v>240</v>
      </c>
      <c r="E57" s="74" t="s">
        <v>239</v>
      </c>
      <c r="F57" s="78" t="s">
        <v>109</v>
      </c>
      <c r="G57" s="59" t="s">
        <v>242</v>
      </c>
      <c r="H57" s="76" t="s">
        <v>315</v>
      </c>
      <c r="I57" s="96">
        <f>(MID(C57,5,2)+MID(C57,8,2))/2/22.5</f>
        <v>1.0888888888888888</v>
      </c>
      <c r="J57" s="97">
        <f t="shared" si="2"/>
        <v>0.74231177094379619</v>
      </c>
      <c r="K57" s="96">
        <f t="shared" si="20"/>
        <v>1.1818181818181819</v>
      </c>
      <c r="L57" s="97">
        <f t="shared" si="4"/>
        <v>0.71454745327958957</v>
      </c>
      <c r="M57" s="96">
        <f t="shared" si="15"/>
        <v>1.0571428571428572</v>
      </c>
      <c r="N57" s="97">
        <f t="shared" si="6"/>
        <v>0.7103909069963904</v>
      </c>
      <c r="O57" s="96">
        <f t="shared" si="7"/>
        <v>1.2222222222222223</v>
      </c>
      <c r="P57" s="97">
        <f t="shared" si="8"/>
        <v>0.67756241787122207</v>
      </c>
      <c r="Q57" s="96">
        <f t="shared" si="9"/>
        <v>1.0487804878048781</v>
      </c>
      <c r="R57" s="97">
        <f t="shared" si="10"/>
        <v>0.7249553225208214</v>
      </c>
      <c r="S57" s="96">
        <f t="shared" si="11"/>
        <v>1.7</v>
      </c>
      <c r="T57">
        <f t="shared" si="12"/>
        <v>0.1436417405999155</v>
      </c>
      <c r="W57" s="76" t="s">
        <v>315</v>
      </c>
      <c r="X57" s="90"/>
    </row>
    <row r="58" spans="2:24" x14ac:dyDescent="0.4">
      <c r="B58" s="11">
        <f t="shared" si="1"/>
        <v>44201</v>
      </c>
      <c r="C58" s="59" t="s">
        <v>243</v>
      </c>
      <c r="D58" s="59" t="s">
        <v>244</v>
      </c>
      <c r="E58" s="74" t="s">
        <v>328</v>
      </c>
      <c r="F58" s="78" t="s">
        <v>48</v>
      </c>
      <c r="G58" s="59" t="s">
        <v>117</v>
      </c>
      <c r="H58" s="76" t="s">
        <v>314</v>
      </c>
      <c r="I58" s="96">
        <f t="shared" ref="I58:I63" si="21">(MID(C58,6,2)+MID(C58,9,2))/2/22.5</f>
        <v>1.1333333333333333</v>
      </c>
      <c r="J58" s="97">
        <f t="shared" si="2"/>
        <v>0.77261021057415535</v>
      </c>
      <c r="K58" s="96">
        <f t="shared" si="20"/>
        <v>1.2424242424242424</v>
      </c>
      <c r="L58" s="97">
        <f t="shared" si="4"/>
        <v>0.75119091242213265</v>
      </c>
      <c r="M58" s="96">
        <f t="shared" si="15"/>
        <v>1.1714285714285715</v>
      </c>
      <c r="N58" s="97">
        <f t="shared" si="6"/>
        <v>0.78718992396897314</v>
      </c>
      <c r="O58" s="96">
        <f>(MID(F58,5,2)+MID(F58,8,2))/2/13.5</f>
        <v>1.2962962962962963</v>
      </c>
      <c r="P58" s="97">
        <f t="shared" si="8"/>
        <v>0.71862680683311431</v>
      </c>
      <c r="Q58" s="96">
        <f t="shared" si="9"/>
        <v>1.0975609756097562</v>
      </c>
      <c r="R58" s="97">
        <f t="shared" si="10"/>
        <v>0.75867417473109211</v>
      </c>
      <c r="S58" s="96">
        <f t="shared" si="11"/>
        <v>0.5</v>
      </c>
      <c r="T58">
        <f t="shared" si="12"/>
        <v>4.2247570764681025E-2</v>
      </c>
      <c r="W58" s="76" t="s">
        <v>314</v>
      </c>
      <c r="X58" s="91"/>
    </row>
    <row r="59" spans="2:24" x14ac:dyDescent="0.4">
      <c r="B59" s="11">
        <f t="shared" si="1"/>
        <v>44202</v>
      </c>
      <c r="C59" s="60" t="s">
        <v>250</v>
      </c>
      <c r="D59" s="60" t="s">
        <v>252</v>
      </c>
      <c r="E59" s="74" t="s">
        <v>251</v>
      </c>
      <c r="F59" s="78" t="s">
        <v>155</v>
      </c>
      <c r="G59" s="60" t="s">
        <v>254</v>
      </c>
      <c r="H59" s="76" t="s">
        <v>380</v>
      </c>
      <c r="I59" s="96">
        <f t="shared" si="21"/>
        <v>1.1777777777777778</v>
      </c>
      <c r="J59" s="97">
        <f t="shared" si="2"/>
        <v>0.80290865020451441</v>
      </c>
      <c r="K59" s="96">
        <f t="shared" si="20"/>
        <v>1.303030303030303</v>
      </c>
      <c r="L59" s="97">
        <f t="shared" si="4"/>
        <v>0.78783437156467573</v>
      </c>
      <c r="M59" s="96">
        <f t="shared" si="15"/>
        <v>1.1714285714285715</v>
      </c>
      <c r="N59" s="97">
        <f t="shared" si="6"/>
        <v>0.78718992396897314</v>
      </c>
      <c r="O59" s="96">
        <f>(MID(F59,5,2)+MID(F59,8,2))/2/13.5</f>
        <v>1.3703703703703705</v>
      </c>
      <c r="P59" s="97">
        <f t="shared" si="8"/>
        <v>0.75969119579500655</v>
      </c>
      <c r="Q59" s="96">
        <f t="shared" si="9"/>
        <v>1.1463414634146341</v>
      </c>
      <c r="R59" s="97">
        <f t="shared" si="10"/>
        <v>0.79239302694136282</v>
      </c>
      <c r="S59" s="96">
        <f t="shared" si="11"/>
        <v>1.5</v>
      </c>
      <c r="T59">
        <f t="shared" si="12"/>
        <v>0.12674271229404308</v>
      </c>
      <c r="W59" s="76" t="s">
        <v>380</v>
      </c>
      <c r="X59" s="90"/>
    </row>
    <row r="60" spans="2:24" x14ac:dyDescent="0.4">
      <c r="B60" s="11">
        <f t="shared" si="1"/>
        <v>44203</v>
      </c>
      <c r="C60" s="61" t="s">
        <v>259</v>
      </c>
      <c r="D60" s="61" t="s">
        <v>258</v>
      </c>
      <c r="E60" s="74" t="s">
        <v>257</v>
      </c>
      <c r="F60" s="78" t="s">
        <v>256</v>
      </c>
      <c r="G60" s="61" t="s">
        <v>255</v>
      </c>
      <c r="H60" s="80" t="s">
        <v>309</v>
      </c>
      <c r="I60" s="96">
        <f t="shared" si="21"/>
        <v>1.2222222222222223</v>
      </c>
      <c r="J60" s="97">
        <f t="shared" si="2"/>
        <v>0.83320708983487357</v>
      </c>
      <c r="K60" s="96">
        <f t="shared" ref="K60:K65" si="22">(MID(D60,5,2)+MID(D60,8,2))/2/16.5</f>
        <v>1.3636363636363635</v>
      </c>
      <c r="L60" s="97">
        <f t="shared" si="4"/>
        <v>0.82447783070721881</v>
      </c>
      <c r="M60" s="96">
        <f t="shared" ref="M60:M61" si="23">(MID(E60,5,2)+MID(E60,8,2))/2/17.5</f>
        <v>1.2285714285714286</v>
      </c>
      <c r="N60" s="97">
        <f t="shared" si="6"/>
        <v>0.8255894324552645</v>
      </c>
      <c r="O60" s="96">
        <f t="shared" ref="O60:O74" si="24">(MID(F60,5,2)+MID(F60,8,2))/2/13.5</f>
        <v>1.3703703703703705</v>
      </c>
      <c r="P60" s="97">
        <f t="shared" si="8"/>
        <v>0.75969119579500655</v>
      </c>
      <c r="Q60" s="96">
        <f>(MID(G60,5,2)+MID(G60,8,2))/2/20.5</f>
        <v>1.1463414634146341</v>
      </c>
      <c r="R60" s="97">
        <f t="shared" si="10"/>
        <v>0.79239302694136282</v>
      </c>
      <c r="S60" s="96">
        <f>(MID(H60,4,2)+MID(H60,7,2))/10</f>
        <v>2.5</v>
      </c>
      <c r="T60">
        <f t="shared" si="12"/>
        <v>0.21123785382340515</v>
      </c>
      <c r="W60" s="76" t="s">
        <v>381</v>
      </c>
      <c r="X60" s="90"/>
    </row>
    <row r="61" spans="2:24" x14ac:dyDescent="0.4">
      <c r="B61" s="11">
        <f t="shared" si="1"/>
        <v>44204</v>
      </c>
      <c r="C61" s="62" t="s">
        <v>260</v>
      </c>
      <c r="D61" s="62" t="s">
        <v>263</v>
      </c>
      <c r="E61" s="74" t="s">
        <v>264</v>
      </c>
      <c r="F61" s="78" t="s">
        <v>261</v>
      </c>
      <c r="G61" s="62" t="s">
        <v>262</v>
      </c>
      <c r="H61" s="80" t="s">
        <v>308</v>
      </c>
      <c r="I61" s="96">
        <f t="shared" si="21"/>
        <v>1.2222222222222223</v>
      </c>
      <c r="J61" s="97">
        <f t="shared" si="2"/>
        <v>0.83320708983487357</v>
      </c>
      <c r="K61" s="96">
        <f t="shared" si="22"/>
        <v>1.3636363636363635</v>
      </c>
      <c r="L61" s="97">
        <f t="shared" si="4"/>
        <v>0.82447783070721881</v>
      </c>
      <c r="M61" s="96">
        <f t="shared" si="23"/>
        <v>1.2285714285714286</v>
      </c>
      <c r="N61" s="97">
        <f t="shared" si="6"/>
        <v>0.8255894324552645</v>
      </c>
      <c r="O61" s="96">
        <f t="shared" si="24"/>
        <v>1.3703703703703705</v>
      </c>
      <c r="P61" s="97">
        <f t="shared" si="8"/>
        <v>0.75969119579500655</v>
      </c>
      <c r="Q61" s="96">
        <f t="shared" ref="Q61" si="25">(MID(G61,5,2)+MID(G61,8,2))/2/20.5</f>
        <v>1.1463414634146341</v>
      </c>
      <c r="R61" s="97">
        <f t="shared" si="10"/>
        <v>0.79239302694136282</v>
      </c>
      <c r="S61" s="96">
        <f t="shared" si="11"/>
        <v>1.5</v>
      </c>
      <c r="T61">
        <f t="shared" si="12"/>
        <v>0.12674271229404308</v>
      </c>
      <c r="W61" s="89" t="s">
        <v>380</v>
      </c>
      <c r="X61" s="90"/>
    </row>
    <row r="62" spans="2:24" x14ac:dyDescent="0.4">
      <c r="B62" s="11">
        <f t="shared" si="1"/>
        <v>44205</v>
      </c>
      <c r="C62" s="63" t="s">
        <v>265</v>
      </c>
      <c r="D62" s="63" t="s">
        <v>270</v>
      </c>
      <c r="E62" s="74" t="s">
        <v>266</v>
      </c>
      <c r="F62" s="78" t="s">
        <v>269</v>
      </c>
      <c r="G62" s="63" t="s">
        <v>268</v>
      </c>
      <c r="H62" s="80" t="s">
        <v>307</v>
      </c>
      <c r="I62" s="96">
        <f t="shared" si="21"/>
        <v>1.2222222222222223</v>
      </c>
      <c r="J62" s="97">
        <f t="shared" si="2"/>
        <v>0.83320708983487357</v>
      </c>
      <c r="K62" s="96">
        <f t="shared" si="22"/>
        <v>1.3636363636363635</v>
      </c>
      <c r="L62" s="97">
        <f t="shared" si="4"/>
        <v>0.82447783070721881</v>
      </c>
      <c r="M62" s="96">
        <f t="shared" ref="M62" si="26">(MID(E62,5,2)+MID(E62,8,2))/2/17.5</f>
        <v>1.2285714285714286</v>
      </c>
      <c r="N62" s="97">
        <f t="shared" si="6"/>
        <v>0.8255894324552645</v>
      </c>
      <c r="O62" s="96">
        <f t="shared" si="24"/>
        <v>1.3703703703703705</v>
      </c>
      <c r="P62" s="97">
        <f t="shared" si="8"/>
        <v>0.75969119579500655</v>
      </c>
      <c r="Q62" s="96">
        <f t="shared" ref="Q62" si="27">(MID(G62,5,2)+MID(G62,8,2))/2/20.5</f>
        <v>1.1463414634146341</v>
      </c>
      <c r="R62" s="97">
        <f t="shared" si="10"/>
        <v>0.79239302694136282</v>
      </c>
      <c r="S62" s="96">
        <f>MID(H62,3,2)/5</f>
        <v>2</v>
      </c>
      <c r="T62">
        <f t="shared" si="12"/>
        <v>0.1689902830587241</v>
      </c>
      <c r="W62" s="89" t="s">
        <v>379</v>
      </c>
      <c r="X62" s="90"/>
    </row>
    <row r="63" spans="2:24" x14ac:dyDescent="0.4">
      <c r="B63" s="11">
        <f t="shared" si="1"/>
        <v>44206</v>
      </c>
      <c r="C63" s="64" t="s">
        <v>271</v>
      </c>
      <c r="D63" s="64" t="s">
        <v>275</v>
      </c>
      <c r="E63" s="74" t="s">
        <v>44</v>
      </c>
      <c r="F63" s="78" t="s">
        <v>274</v>
      </c>
      <c r="G63" s="64" t="s">
        <v>273</v>
      </c>
      <c r="H63" s="80" t="s">
        <v>310</v>
      </c>
      <c r="I63" s="96">
        <f t="shared" si="21"/>
        <v>1.1777777777777778</v>
      </c>
      <c r="J63" s="97">
        <f t="shared" si="2"/>
        <v>0.80290865020451441</v>
      </c>
      <c r="K63" s="96">
        <f t="shared" si="22"/>
        <v>1.5454545454545454</v>
      </c>
      <c r="L63" s="97">
        <f t="shared" si="4"/>
        <v>0.93440820813484793</v>
      </c>
      <c r="M63" s="96">
        <f t="shared" ref="M63" si="28">(MID(E63,5,2)+MID(E63,8,2))/2/17.5</f>
        <v>1.1714285714285715</v>
      </c>
      <c r="N63" s="97">
        <f t="shared" si="6"/>
        <v>0.78718992396897314</v>
      </c>
      <c r="O63" s="96">
        <f t="shared" si="24"/>
        <v>1.3703703703703705</v>
      </c>
      <c r="P63" s="97">
        <f t="shared" si="8"/>
        <v>0.75969119579500655</v>
      </c>
      <c r="Q63" s="96">
        <f t="shared" ref="Q63:Q68" si="29">(MID(G63,5,2)/20.5)</f>
        <v>1.1219512195121952</v>
      </c>
      <c r="R63" s="97">
        <f t="shared" si="10"/>
        <v>0.77553360083622769</v>
      </c>
      <c r="S63" s="96">
        <f t="shared" si="11"/>
        <v>1.7</v>
      </c>
      <c r="T63">
        <f t="shared" si="12"/>
        <v>0.1436417405999155</v>
      </c>
      <c r="W63" s="89" t="s">
        <v>382</v>
      </c>
      <c r="X63" s="90"/>
    </row>
    <row r="64" spans="2:24" x14ac:dyDescent="0.4">
      <c r="B64" s="11">
        <f t="shared" si="1"/>
        <v>44207</v>
      </c>
      <c r="C64" s="65" t="s">
        <v>276</v>
      </c>
      <c r="D64" s="65" t="s">
        <v>277</v>
      </c>
      <c r="E64" s="74" t="s">
        <v>278</v>
      </c>
      <c r="F64" s="78" t="s">
        <v>186</v>
      </c>
      <c r="G64" s="65" t="s">
        <v>280</v>
      </c>
      <c r="H64" s="80" t="s">
        <v>311</v>
      </c>
      <c r="I64" s="96">
        <f t="shared" ref="I64" si="30">(MID(C64,6,2)+MID(C64,9,2))/2/22.5</f>
        <v>1.1333333333333333</v>
      </c>
      <c r="J64" s="97">
        <f t="shared" si="2"/>
        <v>0.77261021057415535</v>
      </c>
      <c r="K64" s="96">
        <f t="shared" si="22"/>
        <v>1.303030303030303</v>
      </c>
      <c r="L64" s="97">
        <f t="shared" si="4"/>
        <v>0.78783437156467573</v>
      </c>
      <c r="M64" s="96">
        <f t="shared" ref="M64:M65" si="31">(MID(E64,5,2)+MID(E64,8,2))/2/17.5</f>
        <v>1.1142857142857143</v>
      </c>
      <c r="N64" s="97">
        <f t="shared" si="6"/>
        <v>0.74879041548268177</v>
      </c>
      <c r="O64" s="96">
        <f t="shared" si="24"/>
        <v>1.3703703703703705</v>
      </c>
      <c r="P64" s="97">
        <f t="shared" si="8"/>
        <v>0.75969119579500655</v>
      </c>
      <c r="Q64" s="96">
        <f t="shared" si="29"/>
        <v>1.0731707317073171</v>
      </c>
      <c r="R64" s="97">
        <f t="shared" si="10"/>
        <v>0.74181474862595675</v>
      </c>
      <c r="S64" s="96">
        <f t="shared" si="11"/>
        <v>1</v>
      </c>
      <c r="T64">
        <f t="shared" si="12"/>
        <v>8.449514152936205E-2</v>
      </c>
      <c r="W64" s="89" t="s">
        <v>383</v>
      </c>
      <c r="X64" s="92"/>
    </row>
    <row r="65" spans="2:24" x14ac:dyDescent="0.4">
      <c r="B65" s="11">
        <f t="shared" si="1"/>
        <v>44208</v>
      </c>
      <c r="C65" s="66" t="s">
        <v>281</v>
      </c>
      <c r="D65" s="67" t="s">
        <v>285</v>
      </c>
      <c r="E65" s="74" t="s">
        <v>282</v>
      </c>
      <c r="F65" s="78" t="s">
        <v>204</v>
      </c>
      <c r="G65" s="66" t="s">
        <v>283</v>
      </c>
      <c r="H65" s="80" t="s">
        <v>373</v>
      </c>
      <c r="I65" s="96">
        <f>(MID(C65,5,2)+MID(C65,8,2))/2/22.5</f>
        <v>1.0888888888888888</v>
      </c>
      <c r="J65" s="97">
        <f t="shared" si="2"/>
        <v>0.74231177094379619</v>
      </c>
      <c r="K65" s="96">
        <f t="shared" si="22"/>
        <v>1.3636363636363635</v>
      </c>
      <c r="L65" s="97">
        <f t="shared" si="4"/>
        <v>0.82447783070721881</v>
      </c>
      <c r="M65" s="96">
        <f t="shared" si="31"/>
        <v>1.1142857142857143</v>
      </c>
      <c r="N65" s="97">
        <f t="shared" si="6"/>
        <v>0.74879041548268177</v>
      </c>
      <c r="O65" s="96">
        <f t="shared" si="24"/>
        <v>1.2962962962962963</v>
      </c>
      <c r="P65" s="97">
        <f t="shared" si="8"/>
        <v>0.71862680683311431</v>
      </c>
      <c r="Q65" s="96">
        <f t="shared" si="29"/>
        <v>1.024390243902439</v>
      </c>
      <c r="R65" s="97">
        <f t="shared" si="10"/>
        <v>0.70809589641568604</v>
      </c>
      <c r="S65" s="96">
        <f t="shared" si="11"/>
        <v>1.7</v>
      </c>
      <c r="T65">
        <f t="shared" si="12"/>
        <v>0.1436417405999155</v>
      </c>
      <c r="W65" s="76" t="s">
        <v>315</v>
      </c>
      <c r="X65" s="92"/>
    </row>
    <row r="66" spans="2:24" x14ac:dyDescent="0.4">
      <c r="B66" s="11">
        <f t="shared" si="1"/>
        <v>44209</v>
      </c>
      <c r="C66" s="68" t="s">
        <v>290</v>
      </c>
      <c r="D66" s="68" t="s">
        <v>289</v>
      </c>
      <c r="E66" s="74" t="s">
        <v>29</v>
      </c>
      <c r="F66" s="78" t="s">
        <v>95</v>
      </c>
      <c r="G66" s="68" t="s">
        <v>286</v>
      </c>
      <c r="H66" s="80" t="s">
        <v>373</v>
      </c>
      <c r="I66" s="96">
        <f t="shared" ref="I66:I71" si="32">(MID(C66,6,2)+MID(C66,9,2))/2/22.5</f>
        <v>1.1777777777777778</v>
      </c>
      <c r="J66" s="97">
        <f t="shared" si="2"/>
        <v>0.80290865020451441</v>
      </c>
      <c r="K66" s="96">
        <f t="shared" ref="K66" si="33">(MID(D66,5,2)+MID(D66,8,2))/2/16.5</f>
        <v>1.3636363636363635</v>
      </c>
      <c r="L66" s="97">
        <f t="shared" si="4"/>
        <v>0.82447783070721881</v>
      </c>
      <c r="M66" s="96">
        <f t="shared" ref="M66" si="34">(MID(E66,5,2)+MID(E66,8,2))/2/17.5</f>
        <v>1.2285714285714286</v>
      </c>
      <c r="N66" s="97">
        <f t="shared" si="6"/>
        <v>0.8255894324552645</v>
      </c>
      <c r="O66" s="96">
        <f t="shared" si="24"/>
        <v>1.3703703703703705</v>
      </c>
      <c r="P66" s="97">
        <f t="shared" si="8"/>
        <v>0.75969119579500655</v>
      </c>
      <c r="Q66" s="96">
        <f t="shared" si="29"/>
        <v>1.1219512195121952</v>
      </c>
      <c r="R66" s="97">
        <f t="shared" si="10"/>
        <v>0.77553360083622769</v>
      </c>
      <c r="S66" s="96">
        <f t="shared" si="11"/>
        <v>1.7</v>
      </c>
      <c r="T66">
        <f t="shared" si="12"/>
        <v>0.1436417405999155</v>
      </c>
      <c r="W66" s="76" t="s">
        <v>315</v>
      </c>
      <c r="X66" s="76"/>
    </row>
    <row r="67" spans="2:24" x14ac:dyDescent="0.4">
      <c r="B67" s="11">
        <f t="shared" si="1"/>
        <v>44210</v>
      </c>
      <c r="C67" s="69" t="s">
        <v>295</v>
      </c>
      <c r="D67" s="69" t="s">
        <v>294</v>
      </c>
      <c r="E67" s="74" t="s">
        <v>293</v>
      </c>
      <c r="F67" s="78" t="s">
        <v>60</v>
      </c>
      <c r="G67" s="69" t="s">
        <v>291</v>
      </c>
      <c r="H67" s="80" t="s">
        <v>310</v>
      </c>
      <c r="I67" s="96">
        <f t="shared" si="32"/>
        <v>1.1777777777777778</v>
      </c>
      <c r="J67" s="97">
        <f t="shared" si="2"/>
        <v>0.80290865020451441</v>
      </c>
      <c r="K67" s="96">
        <f t="shared" ref="K67:K68" si="35">(MID(D67,5,2)+MID(D67,8,2))/2/16.5</f>
        <v>1.3636363636363635</v>
      </c>
      <c r="L67" s="97">
        <f t="shared" si="4"/>
        <v>0.82447783070721881</v>
      </c>
      <c r="M67" s="96">
        <f t="shared" ref="M67" si="36">(MID(E67,5,2)+MID(E67,8,2))/2/17.5</f>
        <v>1.2285714285714286</v>
      </c>
      <c r="N67" s="97">
        <f t="shared" si="6"/>
        <v>0.8255894324552645</v>
      </c>
      <c r="O67" s="96">
        <f t="shared" si="24"/>
        <v>1.3703703703703705</v>
      </c>
      <c r="P67" s="97">
        <f t="shared" si="8"/>
        <v>0.75969119579500655</v>
      </c>
      <c r="Q67" s="96">
        <f t="shared" si="29"/>
        <v>1.1219512195121952</v>
      </c>
      <c r="R67" s="97">
        <f t="shared" si="10"/>
        <v>0.77553360083622769</v>
      </c>
      <c r="S67" s="96">
        <f t="shared" si="11"/>
        <v>1.7</v>
      </c>
      <c r="T67">
        <f t="shared" si="12"/>
        <v>0.1436417405999155</v>
      </c>
      <c r="W67" s="88" t="s">
        <v>382</v>
      </c>
      <c r="X67" s="76"/>
    </row>
    <row r="68" spans="2:24" x14ac:dyDescent="0.4">
      <c r="B68" s="11">
        <f t="shared" si="1"/>
        <v>44211</v>
      </c>
      <c r="C68" s="70" t="s">
        <v>297</v>
      </c>
      <c r="D68" s="70" t="s">
        <v>298</v>
      </c>
      <c r="E68" s="74" t="s">
        <v>327</v>
      </c>
      <c r="F68" s="78" t="s">
        <v>124</v>
      </c>
      <c r="G68" s="70" t="s">
        <v>296</v>
      </c>
      <c r="H68" s="80" t="s">
        <v>309</v>
      </c>
      <c r="I68" s="96">
        <f t="shared" si="32"/>
        <v>1.4</v>
      </c>
      <c r="J68" s="97">
        <f t="shared" si="2"/>
        <v>0.95440084835630945</v>
      </c>
      <c r="K68" s="96">
        <f t="shared" si="35"/>
        <v>1.3636363636363635</v>
      </c>
      <c r="L68" s="97">
        <f t="shared" si="4"/>
        <v>0.82447783070721881</v>
      </c>
      <c r="M68" s="96">
        <f t="shared" ref="M68" si="37">(MID(E68,5,2)+MID(E68,8,2))/2/17.5</f>
        <v>1.1714285714285715</v>
      </c>
      <c r="N68" s="97">
        <f t="shared" si="6"/>
        <v>0.78718992396897314</v>
      </c>
      <c r="O68" s="96">
        <f t="shared" si="24"/>
        <v>1.3703703703703705</v>
      </c>
      <c r="P68" s="97">
        <f t="shared" si="8"/>
        <v>0.75969119579500655</v>
      </c>
      <c r="Q68" s="96">
        <f t="shared" si="29"/>
        <v>1.1219512195121952</v>
      </c>
      <c r="R68" s="97">
        <f t="shared" si="10"/>
        <v>0.77553360083622769</v>
      </c>
      <c r="S68" s="96">
        <f>(MID(H68,4,2)+MID(H68,7,2))/10</f>
        <v>2.5</v>
      </c>
      <c r="T68">
        <f t="shared" si="12"/>
        <v>0.21123785382340515</v>
      </c>
      <c r="W68" s="88" t="s">
        <v>381</v>
      </c>
      <c r="X68" s="76"/>
    </row>
    <row r="69" spans="2:24" x14ac:dyDescent="0.4">
      <c r="B69" s="11">
        <f t="shared" si="1"/>
        <v>44212</v>
      </c>
      <c r="C69" s="71" t="s">
        <v>305</v>
      </c>
      <c r="D69" s="71" t="s">
        <v>304</v>
      </c>
      <c r="E69" s="74" t="s">
        <v>302</v>
      </c>
      <c r="F69" s="78" t="s">
        <v>301</v>
      </c>
      <c r="G69" s="71" t="s">
        <v>300</v>
      </c>
      <c r="H69" s="80" t="s">
        <v>249</v>
      </c>
      <c r="I69" s="96">
        <f t="shared" si="32"/>
        <v>1.1777777777777778</v>
      </c>
      <c r="J69" s="97">
        <f t="shared" si="2"/>
        <v>0.80290865020451441</v>
      </c>
      <c r="K69" s="96">
        <f t="shared" ref="K69" si="38">(MID(D69,5,2)+MID(D69,8,2))/2/16.5</f>
        <v>1.3636363636363635</v>
      </c>
      <c r="L69" s="97">
        <f t="shared" si="4"/>
        <v>0.82447783070721881</v>
      </c>
      <c r="M69" s="96">
        <f t="shared" ref="M69" si="39">(MID(E69,5,2)+MID(E69,8,2))/2/17.5</f>
        <v>1.1714285714285715</v>
      </c>
      <c r="N69" s="97">
        <f t="shared" si="6"/>
        <v>0.78718992396897314</v>
      </c>
      <c r="O69" s="96">
        <f t="shared" si="24"/>
        <v>1.3703703703703705</v>
      </c>
      <c r="P69" s="97">
        <f t="shared" si="8"/>
        <v>0.75969119579500655</v>
      </c>
      <c r="Q69" s="96">
        <f t="shared" ref="Q69" si="40">(MID(G69,5,2)/20.5)</f>
        <v>1.1219512195121952</v>
      </c>
      <c r="R69" s="97">
        <f t="shared" si="10"/>
        <v>0.77553360083622769</v>
      </c>
      <c r="S69" s="96">
        <f t="shared" si="11"/>
        <v>0.5</v>
      </c>
      <c r="T69">
        <f t="shared" si="12"/>
        <v>4.2247570764681025E-2</v>
      </c>
      <c r="W69" s="89" t="s">
        <v>249</v>
      </c>
      <c r="X69" s="76"/>
    </row>
    <row r="70" spans="2:24" x14ac:dyDescent="0.4">
      <c r="B70" s="11">
        <f t="shared" si="1"/>
        <v>44213</v>
      </c>
      <c r="C70" s="72" t="s">
        <v>306</v>
      </c>
      <c r="D70" s="72" t="s">
        <v>318</v>
      </c>
      <c r="E70" s="74" t="s">
        <v>191</v>
      </c>
      <c r="F70" s="78" t="s">
        <v>278</v>
      </c>
      <c r="G70" s="72" t="s">
        <v>316</v>
      </c>
      <c r="H70" s="80" t="s">
        <v>249</v>
      </c>
      <c r="I70" s="96">
        <f t="shared" si="32"/>
        <v>1.1777777777777778</v>
      </c>
      <c r="J70" s="97">
        <f t="shared" ref="J70:J85" si="41">I70*22.5/33.005</f>
        <v>0.80290865020451441</v>
      </c>
      <c r="K70" s="96">
        <f t="shared" ref="K70:K71" si="42">(MID(D70,5,2)+MID(D70,8,2))/2/16.5</f>
        <v>1.3636363636363635</v>
      </c>
      <c r="L70" s="97">
        <f t="shared" ref="L70:L84" si="43">K70*16.5/27.29</f>
        <v>0.82447783070721881</v>
      </c>
      <c r="M70" s="96">
        <f t="shared" ref="M70:M71" si="44">(MID(E70,5,2)+MID(E70,8,2))/2/17.5</f>
        <v>1.2285714285714286</v>
      </c>
      <c r="N70" s="97">
        <f t="shared" ref="N70:N85" si="45">M70*17.5/26.042</f>
        <v>0.8255894324552645</v>
      </c>
      <c r="O70" s="96">
        <f t="shared" si="24"/>
        <v>1.4444444444444444</v>
      </c>
      <c r="P70" s="97">
        <f t="shared" ref="P70:P84" si="46">O70*13.5/24.352</f>
        <v>0.80075558475689879</v>
      </c>
      <c r="Q70" s="96">
        <f t="shared" ref="Q70:Q73" si="47">(MID(G70,5,2)/20.5)</f>
        <v>1.0731707317073171</v>
      </c>
      <c r="R70" s="97">
        <f t="shared" ref="R70:R84" si="48">Q70*20.5/29.657</f>
        <v>0.74181474862595675</v>
      </c>
      <c r="S70" s="96">
        <f t="shared" ref="S70:S78" si="49">(MID(H70,3,1)+MID(H70,5,1))/10</f>
        <v>0.5</v>
      </c>
      <c r="T70">
        <f t="shared" ref="T70:T94" si="50">S70/11.835</f>
        <v>4.2247570764681025E-2</v>
      </c>
      <c r="W70" s="89" t="s">
        <v>249</v>
      </c>
      <c r="X70" s="76"/>
    </row>
    <row r="71" spans="2:24" x14ac:dyDescent="0.4">
      <c r="B71" s="11">
        <f t="shared" si="1"/>
        <v>44214</v>
      </c>
      <c r="C71" s="73" t="s">
        <v>319</v>
      </c>
      <c r="D71" s="73" t="s">
        <v>321</v>
      </c>
      <c r="E71" s="74" t="s">
        <v>137</v>
      </c>
      <c r="F71" s="78" t="s">
        <v>341</v>
      </c>
      <c r="G71" s="73" t="s">
        <v>322</v>
      </c>
      <c r="H71" s="91" t="s">
        <v>372</v>
      </c>
      <c r="I71" s="96">
        <f t="shared" si="32"/>
        <v>1.1333333333333333</v>
      </c>
      <c r="J71" s="97">
        <f t="shared" si="41"/>
        <v>0.77261021057415535</v>
      </c>
      <c r="K71" s="96">
        <f t="shared" si="42"/>
        <v>1.303030303030303</v>
      </c>
      <c r="L71" s="97">
        <f t="shared" si="43"/>
        <v>0.78783437156467573</v>
      </c>
      <c r="M71" s="96">
        <f t="shared" si="44"/>
        <v>1.0571428571428572</v>
      </c>
      <c r="N71" s="97">
        <f t="shared" si="45"/>
        <v>0.7103909069963904</v>
      </c>
      <c r="O71" s="96">
        <f t="shared" si="24"/>
        <v>1.2962962962962963</v>
      </c>
      <c r="P71" s="97">
        <f t="shared" si="46"/>
        <v>0.71862680683311431</v>
      </c>
      <c r="Q71" s="96">
        <f t="shared" si="47"/>
        <v>1.0731707317073171</v>
      </c>
      <c r="R71" s="97">
        <f t="shared" si="48"/>
        <v>0.74181474862595675</v>
      </c>
      <c r="S71" s="96">
        <f>(MID(H71,3,2)+MID(H71,6,2))/10</f>
        <v>2.1</v>
      </c>
      <c r="T71">
        <f t="shared" si="50"/>
        <v>0.17743979721166031</v>
      </c>
      <c r="W71" s="88" t="s">
        <v>372</v>
      </c>
      <c r="X71" s="76"/>
    </row>
    <row r="72" spans="2:24" x14ac:dyDescent="0.4">
      <c r="B72" s="11">
        <f t="shared" si="1"/>
        <v>44215</v>
      </c>
      <c r="C72" s="74" t="s">
        <v>323</v>
      </c>
      <c r="D72" s="74" t="s">
        <v>326</v>
      </c>
      <c r="E72" s="74" t="s">
        <v>325</v>
      </c>
      <c r="F72" s="78" t="s">
        <v>256</v>
      </c>
      <c r="G72" s="74" t="s">
        <v>324</v>
      </c>
      <c r="H72" s="91" t="s">
        <v>315</v>
      </c>
      <c r="I72" s="96">
        <f t="shared" ref="I72:I73" si="51">(MID(C72,6,2)+MID(C72,9,2))/2/22.5</f>
        <v>1.1333333333333333</v>
      </c>
      <c r="J72" s="97">
        <f t="shared" si="41"/>
        <v>0.77261021057415535</v>
      </c>
      <c r="K72" s="96">
        <f t="shared" ref="K72:K73" si="52">(MID(D72,5,2)+MID(D72,8,2))/2/16.5</f>
        <v>1.3636363636363635</v>
      </c>
      <c r="L72" s="97">
        <f t="shared" si="43"/>
        <v>0.82447783070721881</v>
      </c>
      <c r="M72" s="96">
        <f t="shared" ref="M72:M73" si="53">(MID(E72,5,2)+MID(E72,8,2))/2/17.5</f>
        <v>1.1714285714285715</v>
      </c>
      <c r="N72" s="97">
        <f t="shared" si="45"/>
        <v>0.78718992396897314</v>
      </c>
      <c r="O72" s="96">
        <f t="shared" si="24"/>
        <v>1.3703703703703705</v>
      </c>
      <c r="P72" s="97">
        <f t="shared" si="46"/>
        <v>0.75969119579500655</v>
      </c>
      <c r="Q72" s="96">
        <f t="shared" si="47"/>
        <v>1.0731707317073171</v>
      </c>
      <c r="R72" s="97">
        <f t="shared" si="48"/>
        <v>0.74181474862595675</v>
      </c>
      <c r="S72" s="96">
        <f t="shared" si="49"/>
        <v>1.7</v>
      </c>
      <c r="T72">
        <f t="shared" si="50"/>
        <v>0.1436417405999155</v>
      </c>
      <c r="W72" s="76" t="s">
        <v>315</v>
      </c>
      <c r="X72" s="76"/>
    </row>
    <row r="73" spans="2:24" x14ac:dyDescent="0.4">
      <c r="B73" s="11">
        <f t="shared" ref="B73:B112" si="54">B72+1</f>
        <v>44216</v>
      </c>
      <c r="C73" s="75" t="s">
        <v>330</v>
      </c>
      <c r="D73" s="75" t="s">
        <v>331</v>
      </c>
      <c r="E73" s="75" t="s">
        <v>332</v>
      </c>
      <c r="F73" s="78" t="s">
        <v>107</v>
      </c>
      <c r="G73" s="75" t="s">
        <v>333</v>
      </c>
      <c r="H73" s="91" t="s">
        <v>383</v>
      </c>
      <c r="I73" s="96">
        <f t="shared" si="51"/>
        <v>1.1333333333333333</v>
      </c>
      <c r="J73" s="97">
        <f t="shared" si="41"/>
        <v>0.77261021057415535</v>
      </c>
      <c r="K73" s="96">
        <f t="shared" si="52"/>
        <v>1.3636363636363635</v>
      </c>
      <c r="L73" s="97">
        <f t="shared" si="43"/>
        <v>0.82447783070721881</v>
      </c>
      <c r="M73" s="96">
        <f t="shared" si="53"/>
        <v>1.2285714285714286</v>
      </c>
      <c r="N73" s="97">
        <f t="shared" si="45"/>
        <v>0.8255894324552645</v>
      </c>
      <c r="O73" s="96">
        <f t="shared" si="24"/>
        <v>1.3703703703703705</v>
      </c>
      <c r="P73" s="97">
        <f t="shared" si="46"/>
        <v>0.75969119579500655</v>
      </c>
      <c r="Q73" s="96">
        <f t="shared" si="47"/>
        <v>1.0731707317073171</v>
      </c>
      <c r="R73" s="97">
        <f t="shared" si="48"/>
        <v>0.74181474862595675</v>
      </c>
      <c r="S73" s="96">
        <f>(MID(H73,3,1)+MID(H73,5,2))/10</f>
        <v>1.9</v>
      </c>
      <c r="T73">
        <f t="shared" si="50"/>
        <v>0.16054076890578789</v>
      </c>
      <c r="W73" s="89" t="s">
        <v>383</v>
      </c>
      <c r="X73" s="76"/>
    </row>
    <row r="74" spans="2:24" x14ac:dyDescent="0.4">
      <c r="B74" s="11">
        <f t="shared" si="54"/>
        <v>44217</v>
      </c>
      <c r="C74" s="77" t="s">
        <v>337</v>
      </c>
      <c r="D74" s="77" t="s">
        <v>336</v>
      </c>
      <c r="E74" s="77" t="s">
        <v>335</v>
      </c>
      <c r="F74" s="78" t="s">
        <v>301</v>
      </c>
      <c r="G74" s="77" t="s">
        <v>338</v>
      </c>
      <c r="H74" s="91" t="s">
        <v>38</v>
      </c>
      <c r="I74" s="96">
        <f t="shared" ref="I74" si="55">(MID(C74,6,2)+MID(C74,9,2))/2/22.5</f>
        <v>1.1777777777777778</v>
      </c>
      <c r="J74" s="97">
        <f t="shared" si="41"/>
        <v>0.80290865020451441</v>
      </c>
      <c r="K74" s="96">
        <f t="shared" ref="K74" si="56">(MID(D74,5,2)+MID(D74,8,2))/2/16.5</f>
        <v>1.3636363636363635</v>
      </c>
      <c r="L74" s="97">
        <f t="shared" si="43"/>
        <v>0.82447783070721881</v>
      </c>
      <c r="M74" s="96">
        <f t="shared" ref="M74" si="57">(MID(E74,5,2)+MID(E74,8,2))/2/17.5</f>
        <v>1.1714285714285715</v>
      </c>
      <c r="N74" s="97">
        <f t="shared" si="45"/>
        <v>0.78718992396897314</v>
      </c>
      <c r="O74" s="96">
        <f t="shared" si="24"/>
        <v>1.3703703703703705</v>
      </c>
      <c r="P74" s="97">
        <f t="shared" si="46"/>
        <v>0.75969119579500655</v>
      </c>
      <c r="Q74" s="96">
        <f t="shared" ref="Q74" si="58">(MID(G74,5,2)/20.5)</f>
        <v>1.0731707317073171</v>
      </c>
      <c r="R74" s="97">
        <f t="shared" si="48"/>
        <v>0.74181474862595675</v>
      </c>
      <c r="S74" s="96">
        <f>(MID(H74,4,2)+MID(H74,7,2))/10</f>
        <v>2.1</v>
      </c>
      <c r="T74">
        <f t="shared" si="50"/>
        <v>0.17743979721166031</v>
      </c>
      <c r="W74" s="76" t="s">
        <v>384</v>
      </c>
    </row>
    <row r="75" spans="2:24" x14ac:dyDescent="0.4">
      <c r="B75" s="11">
        <f t="shared" si="54"/>
        <v>44218</v>
      </c>
      <c r="C75" s="79" t="s">
        <v>352</v>
      </c>
      <c r="D75" s="79" t="s">
        <v>353</v>
      </c>
      <c r="E75" s="79" t="s">
        <v>354</v>
      </c>
      <c r="F75" s="79" t="s">
        <v>355</v>
      </c>
      <c r="G75" s="79" t="s">
        <v>356</v>
      </c>
      <c r="H75" s="91" t="s">
        <v>372</v>
      </c>
      <c r="I75" s="96">
        <f t="shared" ref="I75:I76" si="59">(MID(C75,6,2)+MID(C75,9,2))/2/22.5</f>
        <v>1.1333333333333333</v>
      </c>
      <c r="J75" s="97">
        <f t="shared" si="41"/>
        <v>0.77261021057415535</v>
      </c>
      <c r="K75" s="96">
        <f t="shared" ref="K75:K78" si="60">(MID(D75,5,2)+MID(D75,8,2))/2/16.5</f>
        <v>1.3636363636363635</v>
      </c>
      <c r="L75" s="97">
        <f t="shared" si="43"/>
        <v>0.82447783070721881</v>
      </c>
      <c r="M75" s="96">
        <f>MID(E75,5,2)/17.5</f>
        <v>1.2</v>
      </c>
      <c r="N75" s="97">
        <f t="shared" si="45"/>
        <v>0.80638967821211882</v>
      </c>
      <c r="O75" s="96">
        <f t="shared" ref="O75:O80" si="61">(MID(F75,5,2)+MID(F75,8,2))/2/13.5</f>
        <v>1.3703703703703705</v>
      </c>
      <c r="P75" s="97">
        <f t="shared" si="46"/>
        <v>0.75969119579500655</v>
      </c>
      <c r="Q75" s="96">
        <f t="shared" ref="Q75:Q78" si="62">(MID(G75,5,2)/20.5)</f>
        <v>1.0731707317073171</v>
      </c>
      <c r="R75" s="97">
        <f t="shared" si="48"/>
        <v>0.74181474862595675</v>
      </c>
      <c r="S75" s="96">
        <f>MID(H75,3,2)/5</f>
        <v>2</v>
      </c>
      <c r="T75">
        <f t="shared" si="50"/>
        <v>0.1689902830587241</v>
      </c>
      <c r="W75" s="91" t="s">
        <v>372</v>
      </c>
    </row>
    <row r="76" spans="2:24" x14ac:dyDescent="0.4">
      <c r="B76" s="11">
        <f t="shared" si="54"/>
        <v>44219</v>
      </c>
      <c r="C76" s="79" t="s">
        <v>357</v>
      </c>
      <c r="D76" s="79" t="s">
        <v>358</v>
      </c>
      <c r="E76" s="79" t="s">
        <v>359</v>
      </c>
      <c r="F76" s="79" t="s">
        <v>360</v>
      </c>
      <c r="G76" s="79" t="s">
        <v>361</v>
      </c>
      <c r="H76" s="101" t="s">
        <v>249</v>
      </c>
      <c r="I76" s="96">
        <f t="shared" si="59"/>
        <v>1.1333333333333333</v>
      </c>
      <c r="J76" s="97">
        <f t="shared" si="41"/>
        <v>0.77261021057415535</v>
      </c>
      <c r="K76" s="96">
        <f t="shared" si="60"/>
        <v>1.3636363636363635</v>
      </c>
      <c r="L76" s="97">
        <f t="shared" si="43"/>
        <v>0.82447783070721881</v>
      </c>
      <c r="M76" s="96">
        <f t="shared" ref="M76:M81" si="63">(MID(E76,5,2)+MID(E76,8,2))/2/17.5</f>
        <v>1.1714285714285715</v>
      </c>
      <c r="N76" s="97">
        <f t="shared" si="45"/>
        <v>0.78718992396897314</v>
      </c>
      <c r="O76" s="96">
        <f t="shared" si="61"/>
        <v>1.6666666666666667</v>
      </c>
      <c r="P76" s="97">
        <f t="shared" si="46"/>
        <v>0.92394875164257551</v>
      </c>
      <c r="Q76" s="96">
        <f t="shared" si="62"/>
        <v>1.0731707317073171</v>
      </c>
      <c r="R76" s="97">
        <f t="shared" si="48"/>
        <v>0.74181474862595675</v>
      </c>
      <c r="S76" s="96">
        <f t="shared" si="49"/>
        <v>0.5</v>
      </c>
      <c r="T76">
        <f t="shared" si="50"/>
        <v>4.2247570764681025E-2</v>
      </c>
      <c r="W76" s="101" t="s">
        <v>249</v>
      </c>
    </row>
    <row r="77" spans="2:24" x14ac:dyDescent="0.4">
      <c r="B77" s="11">
        <f t="shared" si="54"/>
        <v>44220</v>
      </c>
      <c r="C77" s="79" t="s">
        <v>362</v>
      </c>
      <c r="D77" s="79" t="s">
        <v>363</v>
      </c>
      <c r="E77" s="79" t="s">
        <v>364</v>
      </c>
      <c r="F77" s="79" t="s">
        <v>365</v>
      </c>
      <c r="G77" s="79" t="s">
        <v>366</v>
      </c>
      <c r="H77" s="91" t="s">
        <v>383</v>
      </c>
      <c r="I77" s="96">
        <f>(MID(C77,5,2)+MID(C77,8,2))/2/22.5</f>
        <v>1.0888888888888888</v>
      </c>
      <c r="J77" s="97">
        <f t="shared" si="41"/>
        <v>0.74231177094379619</v>
      </c>
      <c r="K77" s="96">
        <f t="shared" si="60"/>
        <v>1.303030303030303</v>
      </c>
      <c r="L77" s="97">
        <f t="shared" si="43"/>
        <v>0.78783437156467573</v>
      </c>
      <c r="M77" s="96">
        <f t="shared" si="63"/>
        <v>1.1142857142857143</v>
      </c>
      <c r="N77" s="97">
        <f t="shared" si="45"/>
        <v>0.74879041548268177</v>
      </c>
      <c r="O77" s="96">
        <f t="shared" si="61"/>
        <v>1.3703703703703705</v>
      </c>
      <c r="P77" s="97">
        <f t="shared" si="46"/>
        <v>0.75969119579500655</v>
      </c>
      <c r="Q77" s="96">
        <f t="shared" si="62"/>
        <v>1.0731707317073171</v>
      </c>
      <c r="R77" s="97">
        <f t="shared" si="48"/>
        <v>0.74181474862595675</v>
      </c>
      <c r="S77" s="96">
        <f t="shared" si="49"/>
        <v>1</v>
      </c>
      <c r="T77">
        <f t="shared" si="50"/>
        <v>8.449514152936205E-2</v>
      </c>
      <c r="W77" s="91" t="s">
        <v>383</v>
      </c>
    </row>
    <row r="78" spans="2:24" x14ac:dyDescent="0.4">
      <c r="B78" s="11">
        <f t="shared" si="54"/>
        <v>44221</v>
      </c>
      <c r="C78" s="79" t="s">
        <v>367</v>
      </c>
      <c r="D78" s="79" t="s">
        <v>368</v>
      </c>
      <c r="E78" s="79" t="s">
        <v>369</v>
      </c>
      <c r="F78" s="79" t="s">
        <v>370</v>
      </c>
      <c r="G78" s="79" t="s">
        <v>371</v>
      </c>
      <c r="H78" s="91" t="s">
        <v>310</v>
      </c>
      <c r="I78" s="96">
        <f>(MID(C78,5,2)+MID(C78,8,2))/2/22.5</f>
        <v>1.0444444444444445</v>
      </c>
      <c r="J78" s="97">
        <f t="shared" si="41"/>
        <v>0.71201333131343725</v>
      </c>
      <c r="K78" s="96">
        <f t="shared" si="60"/>
        <v>1.303030303030303</v>
      </c>
      <c r="L78" s="97">
        <f t="shared" si="43"/>
        <v>0.78783437156467573</v>
      </c>
      <c r="M78" s="96">
        <f>MID(E78,4,2)/17.5</f>
        <v>0.97142857142857142</v>
      </c>
      <c r="N78" s="97">
        <f t="shared" si="45"/>
        <v>0.65279164426695335</v>
      </c>
      <c r="O78" s="96">
        <f>(MID(F78,4,2)+MID(F78,7,2))/2/13.5</f>
        <v>1.2962962962962963</v>
      </c>
      <c r="P78" s="97">
        <f t="shared" si="46"/>
        <v>0.71862680683311431</v>
      </c>
      <c r="Q78" s="96">
        <f t="shared" si="62"/>
        <v>0.97560975609756095</v>
      </c>
      <c r="R78" s="97">
        <f t="shared" si="48"/>
        <v>0.67437704420541522</v>
      </c>
      <c r="S78" s="96">
        <f t="shared" si="49"/>
        <v>1.7</v>
      </c>
      <c r="T78">
        <f t="shared" si="50"/>
        <v>0.1436417405999155</v>
      </c>
      <c r="W78" s="91" t="s">
        <v>310</v>
      </c>
    </row>
    <row r="79" spans="2:24" x14ac:dyDescent="0.4">
      <c r="B79" s="11">
        <f t="shared" si="54"/>
        <v>44222</v>
      </c>
      <c r="C79" s="84" t="s">
        <v>378</v>
      </c>
      <c r="D79" s="84" t="s">
        <v>377</v>
      </c>
      <c r="E79" s="84" t="s">
        <v>376</v>
      </c>
      <c r="F79" s="84" t="s">
        <v>375</v>
      </c>
      <c r="G79" s="84" t="s">
        <v>374</v>
      </c>
      <c r="H79" s="102" t="s">
        <v>411</v>
      </c>
      <c r="I79" s="96">
        <f>(MID(C79,6,2)+MID(C79,9,2))/2/22.5</f>
        <v>1.1333333333333333</v>
      </c>
      <c r="J79" s="97">
        <f t="shared" si="41"/>
        <v>0.77261021057415535</v>
      </c>
      <c r="K79" s="96">
        <f t="shared" ref="K79:K81" si="64">(MID(D79,5,2)+MID(D79,8,2))/2/16.5</f>
        <v>1.303030303030303</v>
      </c>
      <c r="L79" s="97">
        <f t="shared" si="43"/>
        <v>0.78783437156467573</v>
      </c>
      <c r="M79" s="96">
        <f t="shared" si="63"/>
        <v>1.1142857142857143</v>
      </c>
      <c r="N79" s="97">
        <f t="shared" si="45"/>
        <v>0.74879041548268177</v>
      </c>
      <c r="O79" s="96">
        <f t="shared" si="61"/>
        <v>1.3703703703703705</v>
      </c>
      <c r="P79" s="97">
        <f t="shared" si="46"/>
        <v>0.75969119579500655</v>
      </c>
      <c r="Q79" s="96">
        <f t="shared" ref="Q79:Q80" si="65">(MID(G79,5,2)/20.5)</f>
        <v>1.024390243902439</v>
      </c>
      <c r="R79" s="97">
        <f t="shared" si="48"/>
        <v>0.70809589641568604</v>
      </c>
      <c r="S79" s="98">
        <f>(MID(H79,4,2)+MID(H79,7,2))/10</f>
        <v>2.9</v>
      </c>
      <c r="T79">
        <f>2.9*10/11.835</f>
        <v>2.4503591043514996</v>
      </c>
      <c r="W79" s="102" t="s">
        <v>411</v>
      </c>
    </row>
    <row r="80" spans="2:24" x14ac:dyDescent="0.4">
      <c r="B80" s="11">
        <f t="shared" si="54"/>
        <v>44223</v>
      </c>
      <c r="C80" s="15" t="s">
        <v>389</v>
      </c>
      <c r="D80" s="15" t="s">
        <v>388</v>
      </c>
      <c r="E80" s="15" t="s">
        <v>387</v>
      </c>
      <c r="F80" s="15" t="s">
        <v>386</v>
      </c>
      <c r="G80" s="93" t="s">
        <v>385</v>
      </c>
      <c r="H80" s="102" t="s">
        <v>420</v>
      </c>
      <c r="I80" s="96">
        <f>(MID(C80,5,2)+MID(C80,8,2))/2/22.5</f>
        <v>1.0888888888888888</v>
      </c>
      <c r="J80" s="97">
        <f t="shared" si="41"/>
        <v>0.74231177094379619</v>
      </c>
      <c r="K80" s="96">
        <f t="shared" si="64"/>
        <v>1.2424242424242424</v>
      </c>
      <c r="L80" s="97">
        <f t="shared" si="43"/>
        <v>0.75119091242213265</v>
      </c>
      <c r="M80" s="96">
        <f t="shared" si="63"/>
        <v>1.1714285714285715</v>
      </c>
      <c r="N80" s="97">
        <f t="shared" si="45"/>
        <v>0.78718992396897314</v>
      </c>
      <c r="O80" s="96">
        <f t="shared" si="61"/>
        <v>1.3703703703703705</v>
      </c>
      <c r="P80" s="97">
        <f t="shared" si="46"/>
        <v>0.75969119579500655</v>
      </c>
      <c r="Q80" s="96">
        <f t="shared" si="65"/>
        <v>1.024390243902439</v>
      </c>
      <c r="R80" s="97">
        <f t="shared" si="48"/>
        <v>0.70809589641568604</v>
      </c>
      <c r="S80" s="96">
        <f>(MID(H80,4,2)+MID(H80,7,2))/10</f>
        <v>2.5</v>
      </c>
      <c r="T80">
        <f t="shared" si="50"/>
        <v>0.21123785382340515</v>
      </c>
      <c r="W80" s="102" t="s">
        <v>420</v>
      </c>
    </row>
    <row r="81" spans="2:23" x14ac:dyDescent="0.4">
      <c r="B81" s="11">
        <f t="shared" si="54"/>
        <v>44224</v>
      </c>
      <c r="C81" s="15" t="s">
        <v>391</v>
      </c>
      <c r="D81" s="15" t="s">
        <v>392</v>
      </c>
      <c r="E81" s="15" t="s">
        <v>390</v>
      </c>
      <c r="F81" s="15" t="s">
        <v>393</v>
      </c>
      <c r="G81" s="94" t="s">
        <v>394</v>
      </c>
      <c r="H81" s="101" t="s">
        <v>249</v>
      </c>
      <c r="I81" s="96">
        <f>(MID(C81,6,2)+MID(C81,9,2))/2/22.5</f>
        <v>1.1333333333333333</v>
      </c>
      <c r="J81" s="97">
        <f t="shared" si="41"/>
        <v>0.77261021057415535</v>
      </c>
      <c r="K81" s="96">
        <f t="shared" si="64"/>
        <v>1.303030303030303</v>
      </c>
      <c r="L81" s="97">
        <f t="shared" si="43"/>
        <v>0.78783437156467573</v>
      </c>
      <c r="M81" s="96">
        <f t="shared" si="63"/>
        <v>1.1714285714285715</v>
      </c>
      <c r="N81" s="97">
        <f t="shared" si="45"/>
        <v>0.78718992396897314</v>
      </c>
      <c r="O81" s="96">
        <f t="shared" ref="O81" si="66">(MID(F81,5,2)+MID(F81,8,2))/2/13.5</f>
        <v>1.2962962962962963</v>
      </c>
      <c r="P81" s="97">
        <f t="shared" si="46"/>
        <v>0.71862680683311431</v>
      </c>
      <c r="Q81" s="96">
        <f t="shared" ref="Q81:Q84" si="67">(MID(G81,5,2)/20.5)</f>
        <v>1.0731707317073171</v>
      </c>
      <c r="R81" s="97">
        <f t="shared" si="48"/>
        <v>0.74181474862595675</v>
      </c>
      <c r="S81" s="109">
        <f t="shared" ref="S81:S93" si="68">(MID(H81,3,1)+MID(H81,5,1))/10</f>
        <v>0.5</v>
      </c>
      <c r="T81">
        <f t="shared" si="50"/>
        <v>4.2247570764681025E-2</v>
      </c>
      <c r="W81" s="155" t="s">
        <v>249</v>
      </c>
    </row>
    <row r="82" spans="2:23" x14ac:dyDescent="0.4">
      <c r="B82" s="11">
        <f t="shared" si="54"/>
        <v>44225</v>
      </c>
      <c r="C82" s="15" t="s">
        <v>398</v>
      </c>
      <c r="D82" s="15" t="s">
        <v>397</v>
      </c>
      <c r="E82" s="15" t="s">
        <v>396</v>
      </c>
      <c r="F82" s="15" t="s">
        <v>395</v>
      </c>
      <c r="G82" s="95" t="s">
        <v>399</v>
      </c>
      <c r="H82" s="108" t="s">
        <v>308</v>
      </c>
      <c r="I82" s="96">
        <f>(MID(C82,5,2)+MID(C82,8,2))/2/22.5</f>
        <v>1.0888888888888888</v>
      </c>
      <c r="J82" s="97">
        <f t="shared" si="41"/>
        <v>0.74231177094379619</v>
      </c>
      <c r="K82" s="96">
        <f t="shared" ref="K82:K84" si="69">(MID(D82,5,2)+MID(D82,8,2))/2/16.5</f>
        <v>1.303030303030303</v>
      </c>
      <c r="L82" s="97">
        <f t="shared" si="43"/>
        <v>0.78783437156467573</v>
      </c>
      <c r="M82" s="96">
        <f t="shared" ref="M82:M84" si="70">(MID(E82,5,2)+MID(E82,8,2))/2/17.5</f>
        <v>1.1142857142857143</v>
      </c>
      <c r="N82" s="97">
        <f t="shared" si="45"/>
        <v>0.74879041548268177</v>
      </c>
      <c r="O82" s="96">
        <f>(MID(F82,4,2)+MID(F82,7,2))/2/13.5</f>
        <v>1.5925925925925926</v>
      </c>
      <c r="P82" s="97">
        <f t="shared" si="46"/>
        <v>0.88288436268068327</v>
      </c>
      <c r="Q82" s="96">
        <f t="shared" si="67"/>
        <v>1.024390243902439</v>
      </c>
      <c r="R82" s="97">
        <f t="shared" si="48"/>
        <v>0.70809589641568604</v>
      </c>
      <c r="S82" s="96">
        <f t="shared" si="68"/>
        <v>1.5</v>
      </c>
      <c r="T82">
        <f t="shared" si="50"/>
        <v>0.12674271229404308</v>
      </c>
      <c r="W82" s="155" t="s">
        <v>431</v>
      </c>
    </row>
    <row r="83" spans="2:23" x14ac:dyDescent="0.4">
      <c r="B83" s="11">
        <f t="shared" si="54"/>
        <v>44226</v>
      </c>
      <c r="C83" s="15" t="s">
        <v>408</v>
      </c>
      <c r="D83" s="15" t="s">
        <v>406</v>
      </c>
      <c r="E83" s="15" t="s">
        <v>405</v>
      </c>
      <c r="F83" s="15" t="s">
        <v>402</v>
      </c>
      <c r="G83" s="95" t="s">
        <v>400</v>
      </c>
      <c r="H83" s="105" t="s">
        <v>373</v>
      </c>
      <c r="I83" s="96">
        <f t="shared" ref="I83:I85" si="71">(MID(C83,5,2)+MID(C83,8,2))/2/22.5</f>
        <v>1.0444444444444445</v>
      </c>
      <c r="J83" s="97">
        <f t="shared" si="41"/>
        <v>0.71201333131343725</v>
      </c>
      <c r="K83" s="96">
        <f t="shared" si="69"/>
        <v>1.2424242424242424</v>
      </c>
      <c r="L83" s="97">
        <f t="shared" si="43"/>
        <v>0.75119091242213265</v>
      </c>
      <c r="M83" s="96">
        <f t="shared" si="70"/>
        <v>1.0571428571428572</v>
      </c>
      <c r="N83" s="97">
        <f t="shared" si="45"/>
        <v>0.7103909069963904</v>
      </c>
      <c r="O83" s="96">
        <f t="shared" ref="O83:O84" si="72">(MID(F83,4,2)+MID(F83,7,2))/2/13.5</f>
        <v>1.2222222222222223</v>
      </c>
      <c r="P83" s="97">
        <f t="shared" si="46"/>
        <v>0.67756241787122207</v>
      </c>
      <c r="Q83" s="96">
        <f t="shared" si="67"/>
        <v>1.024390243902439</v>
      </c>
      <c r="R83" s="97">
        <f t="shared" si="48"/>
        <v>0.70809589641568604</v>
      </c>
      <c r="S83" s="96">
        <f t="shared" si="68"/>
        <v>1.7</v>
      </c>
      <c r="T83">
        <f t="shared" si="50"/>
        <v>0.1436417405999155</v>
      </c>
      <c r="W83" s="76" t="s">
        <v>315</v>
      </c>
    </row>
    <row r="84" spans="2:23" x14ac:dyDescent="0.4">
      <c r="B84" s="11">
        <f t="shared" si="54"/>
        <v>44227</v>
      </c>
      <c r="C84" s="15" t="s">
        <v>408</v>
      </c>
      <c r="D84" s="15" t="s">
        <v>406</v>
      </c>
      <c r="E84" s="15" t="s">
        <v>405</v>
      </c>
      <c r="F84" s="15" t="s">
        <v>402</v>
      </c>
      <c r="G84" s="95" t="s">
        <v>401</v>
      </c>
      <c r="H84" s="90" t="s">
        <v>313</v>
      </c>
      <c r="I84" s="96">
        <f t="shared" si="71"/>
        <v>1.0444444444444445</v>
      </c>
      <c r="J84" s="97">
        <f t="shared" si="41"/>
        <v>0.71201333131343725</v>
      </c>
      <c r="K84" s="96">
        <f t="shared" si="69"/>
        <v>1.2424242424242424</v>
      </c>
      <c r="L84" s="97">
        <f t="shared" si="43"/>
        <v>0.75119091242213265</v>
      </c>
      <c r="M84" s="96">
        <f t="shared" si="70"/>
        <v>1.0571428571428572</v>
      </c>
      <c r="N84" s="97">
        <f t="shared" si="45"/>
        <v>0.7103909069963904</v>
      </c>
      <c r="O84" s="96">
        <f t="shared" si="72"/>
        <v>1.2222222222222223</v>
      </c>
      <c r="P84" s="97">
        <f t="shared" si="46"/>
        <v>0.67756241787122207</v>
      </c>
      <c r="Q84" s="96">
        <f t="shared" si="67"/>
        <v>0.97560975609756095</v>
      </c>
      <c r="R84" s="97">
        <f t="shared" si="48"/>
        <v>0.67437704420541522</v>
      </c>
      <c r="S84" s="96">
        <f t="shared" si="68"/>
        <v>0.1</v>
      </c>
      <c r="T84">
        <f t="shared" si="50"/>
        <v>8.4495141529362053E-3</v>
      </c>
      <c r="W84" s="76" t="s">
        <v>313</v>
      </c>
    </row>
    <row r="85" spans="2:23" x14ac:dyDescent="0.4">
      <c r="B85" s="11">
        <f t="shared" si="54"/>
        <v>44228</v>
      </c>
      <c r="C85" s="15" t="s">
        <v>412</v>
      </c>
      <c r="D85" s="15" t="s">
        <v>415</v>
      </c>
      <c r="E85" s="15" t="s">
        <v>21</v>
      </c>
      <c r="F85" s="15" t="s">
        <v>417</v>
      </c>
      <c r="G85" s="103" t="s">
        <v>418</v>
      </c>
      <c r="H85" s="101" t="s">
        <v>249</v>
      </c>
      <c r="I85" s="96">
        <f t="shared" si="71"/>
        <v>1</v>
      </c>
      <c r="J85">
        <f t="shared" si="41"/>
        <v>0.68171489168307831</v>
      </c>
      <c r="K85" s="96">
        <f t="shared" ref="K85:K86" si="73">(MID(D85,5,2)+MID(D85,8,2))/2/16.5</f>
        <v>1.1818181818181819</v>
      </c>
      <c r="L85">
        <f t="shared" ref="L85" si="74">K85*16.5/27.29</f>
        <v>0.71454745327958957</v>
      </c>
      <c r="M85" s="96">
        <f>(MID(F85,4,2)+MID(F85,7,2))/2/17.5</f>
        <v>0.94285714285714284</v>
      </c>
      <c r="N85">
        <f t="shared" si="45"/>
        <v>0.63359189002380767</v>
      </c>
      <c r="O85" s="96">
        <f t="shared" ref="O85" si="75">(MID(F85,4,2)+MID(F85,7,2))/2/13.5</f>
        <v>1.2222222222222223</v>
      </c>
      <c r="P85">
        <f t="shared" ref="P85" si="76">O85*13.5/24.352</f>
        <v>0.67756241787122207</v>
      </c>
      <c r="Q85" s="96">
        <f t="shared" ref="Q85" si="77">(MID(G85,5,2)/20.5)</f>
        <v>0.92682926829268297</v>
      </c>
      <c r="R85">
        <f t="shared" ref="R85" si="78">Q85*20.5/29.657</f>
        <v>0.64065819199514451</v>
      </c>
      <c r="S85" s="96">
        <f t="shared" si="68"/>
        <v>0.5</v>
      </c>
      <c r="T85">
        <f t="shared" si="50"/>
        <v>4.2247570764681025E-2</v>
      </c>
      <c r="W85" s="192" t="s">
        <v>249</v>
      </c>
    </row>
    <row r="86" spans="2:23" x14ac:dyDescent="0.4">
      <c r="B86" s="11">
        <f t="shared" si="54"/>
        <v>44229</v>
      </c>
      <c r="C86" s="15" t="s">
        <v>414</v>
      </c>
      <c r="D86" s="15" t="s">
        <v>328</v>
      </c>
      <c r="E86" s="15" t="s">
        <v>416</v>
      </c>
      <c r="F86" s="15" t="s">
        <v>421</v>
      </c>
      <c r="G86" s="103" t="s">
        <v>419</v>
      </c>
      <c r="H86" s="111" t="s">
        <v>373</v>
      </c>
      <c r="I86" s="96">
        <f t="shared" ref="I86" si="79">(MID(C86,5,2)+MID(C86,8,2))/2/22.5</f>
        <v>1.0444444444444445</v>
      </c>
      <c r="J86">
        <f t="shared" ref="J86" si="80">I86*22.5/33.005</f>
        <v>0.71201333131343725</v>
      </c>
      <c r="K86" s="96">
        <f t="shared" si="73"/>
        <v>1.2424242424242424</v>
      </c>
      <c r="L86">
        <f t="shared" ref="L86" si="81">K86*16.5/27.29</f>
        <v>0.75119091242213265</v>
      </c>
      <c r="M86" s="96">
        <f>(MID(E86,5,2)+MID(E86,8,2))/2/17.5</f>
        <v>1.0571428571428572</v>
      </c>
      <c r="N86">
        <f t="shared" ref="N86" si="82">M86*17.5/26.042</f>
        <v>0.7103909069963904</v>
      </c>
      <c r="O86" s="96">
        <f t="shared" ref="O86:O89" si="83">(MID(F86,4,2)+MID(F86,7,2))/2/13.5</f>
        <v>1.1481481481481481</v>
      </c>
      <c r="P86">
        <f t="shared" ref="P86" si="84">O86*13.5/24.352</f>
        <v>0.63649802890932983</v>
      </c>
      <c r="Q86" s="96">
        <f t="shared" ref="Q86" si="85">(MID(G86,5,2)/20.5)</f>
        <v>0.97560975609756095</v>
      </c>
      <c r="R86">
        <f t="shared" ref="R86" si="86">Q86*20.5/29.657</f>
        <v>0.67437704420541522</v>
      </c>
      <c r="S86" s="96">
        <f t="shared" si="68"/>
        <v>1.7</v>
      </c>
      <c r="T86">
        <f t="shared" si="50"/>
        <v>0.1436417405999155</v>
      </c>
      <c r="W86" s="191" t="s">
        <v>373</v>
      </c>
    </row>
    <row r="87" spans="2:23" x14ac:dyDescent="0.4">
      <c r="B87" s="11">
        <f t="shared" si="54"/>
        <v>44230</v>
      </c>
      <c r="C87" s="15" t="s">
        <v>422</v>
      </c>
      <c r="D87" s="15" t="s">
        <v>425</v>
      </c>
      <c r="E87" s="15" t="s">
        <v>124</v>
      </c>
      <c r="F87" s="15" t="s">
        <v>424</v>
      </c>
      <c r="G87" s="104" t="s">
        <v>426</v>
      </c>
      <c r="H87" s="187" t="s">
        <v>462</v>
      </c>
      <c r="I87" s="96">
        <f t="shared" ref="I87" si="87">(MID(C87,5,2)+MID(C87,8,2))/2/22.5</f>
        <v>1.0444444444444445</v>
      </c>
      <c r="J87">
        <f t="shared" ref="J87" si="88">I87*22.5/33.005</f>
        <v>0.71201333131343725</v>
      </c>
      <c r="K87" s="96">
        <f t="shared" ref="K87:K88" si="89">(MID(D87,5,2)+MID(D87,8,2))/2/16.5</f>
        <v>1.2424242424242424</v>
      </c>
      <c r="L87">
        <f t="shared" ref="L87:L88" si="90">K87*16.5/27.29</f>
        <v>0.75119091242213265</v>
      </c>
      <c r="M87" s="96">
        <f>(MID(E87,5,2)+MID(E87,8,2))/2/17.5</f>
        <v>1.0571428571428572</v>
      </c>
      <c r="N87">
        <f t="shared" ref="N87" si="91">M87*17.5/26.042</f>
        <v>0.7103909069963904</v>
      </c>
      <c r="O87" s="96">
        <f>MID(F87,4,2)/27</f>
        <v>0.55555555555555558</v>
      </c>
      <c r="P87">
        <f t="shared" ref="P87:P89" si="92">O87*13.5/24.352</f>
        <v>0.30798291721419185</v>
      </c>
      <c r="Q87" s="96">
        <f t="shared" ref="Q87:Q88" si="93">(MID(G87,5,2)/20.5)</f>
        <v>0.97560975609756095</v>
      </c>
      <c r="R87">
        <f t="shared" ref="R87:R88" si="94">Q87*20.5/29.657</f>
        <v>0.67437704420541522</v>
      </c>
      <c r="S87" s="96">
        <f t="shared" si="68"/>
        <v>1.7</v>
      </c>
      <c r="T87">
        <f t="shared" si="50"/>
        <v>0.1436417405999155</v>
      </c>
      <c r="W87" s="191" t="s">
        <v>462</v>
      </c>
    </row>
    <row r="88" spans="2:23" x14ac:dyDescent="0.4">
      <c r="B88" s="11">
        <f t="shared" si="54"/>
        <v>44231</v>
      </c>
      <c r="C88" s="15" t="s">
        <v>427</v>
      </c>
      <c r="D88" s="15" t="s">
        <v>430</v>
      </c>
      <c r="E88" s="15" t="s">
        <v>99</v>
      </c>
      <c r="F88" s="15" t="s">
        <v>429</v>
      </c>
      <c r="G88" s="106" t="s">
        <v>428</v>
      </c>
      <c r="H88" s="199" t="s">
        <v>309</v>
      </c>
      <c r="I88" s="96">
        <f t="shared" ref="I88:I89" si="95">(MID(C88,5,2)+MID(C88,8,2))/2/22.5</f>
        <v>1.0888888888888888</v>
      </c>
      <c r="J88">
        <f t="shared" ref="J88:J89" si="96">I88*22.5/33.005</f>
        <v>0.74231177094379619</v>
      </c>
      <c r="K88" s="96">
        <f t="shared" si="89"/>
        <v>1.1818181818181819</v>
      </c>
      <c r="L88">
        <f t="shared" si="90"/>
        <v>0.71454745327958957</v>
      </c>
      <c r="M88" s="96">
        <f>(MID(E88,5,2)+MID(E88,8,2))/2/17.5</f>
        <v>1.0571428571428572</v>
      </c>
      <c r="N88">
        <f t="shared" ref="N88:N89" si="97">M88*17.5/26.042</f>
        <v>0.7103909069963904</v>
      </c>
      <c r="O88" s="96">
        <f t="shared" si="83"/>
        <v>1.0740740740740742</v>
      </c>
      <c r="P88">
        <f t="shared" si="92"/>
        <v>0.5954336399474377</v>
      </c>
      <c r="Q88" s="96">
        <f t="shared" si="93"/>
        <v>0.97560975609756095</v>
      </c>
      <c r="R88">
        <f t="shared" si="94"/>
        <v>0.67437704420541522</v>
      </c>
      <c r="S88" s="96">
        <f>(MID(H88,4,2)+MID(H88,7,2))/10</f>
        <v>2.5</v>
      </c>
      <c r="T88">
        <f t="shared" si="50"/>
        <v>0.21123785382340515</v>
      </c>
      <c r="W88" s="203" t="s">
        <v>309</v>
      </c>
    </row>
    <row r="89" spans="2:23" x14ac:dyDescent="0.4">
      <c r="B89" s="11">
        <f t="shared" si="54"/>
        <v>44232</v>
      </c>
      <c r="C89" s="15" t="s">
        <v>432</v>
      </c>
      <c r="D89" s="15" t="s">
        <v>436</v>
      </c>
      <c r="E89" s="15" t="s">
        <v>434</v>
      </c>
      <c r="F89" s="15" t="s">
        <v>435</v>
      </c>
      <c r="G89" s="110" t="s">
        <v>437</v>
      </c>
      <c r="H89" s="200" t="s">
        <v>311</v>
      </c>
      <c r="I89" s="96">
        <f t="shared" si="95"/>
        <v>1.0444444444444445</v>
      </c>
      <c r="J89">
        <f t="shared" si="96"/>
        <v>0.71201333131343725</v>
      </c>
      <c r="K89" s="96">
        <f t="shared" ref="K89" si="98">(MID(D89,5,2)+MID(D89,8,2))/2/16.5</f>
        <v>1.2424242424242424</v>
      </c>
      <c r="L89">
        <f t="shared" ref="L89" si="99">K89*16.5/27.29</f>
        <v>0.75119091242213265</v>
      </c>
      <c r="M89" s="96">
        <f>(MID(E89,4,2)+MID(E89,7,2))/2/17.5</f>
        <v>1</v>
      </c>
      <c r="N89">
        <f t="shared" si="97"/>
        <v>0.67199139851009904</v>
      </c>
      <c r="O89" s="96">
        <f t="shared" si="83"/>
        <v>1.0740740740740742</v>
      </c>
      <c r="P89">
        <f t="shared" si="92"/>
        <v>0.5954336399474377</v>
      </c>
      <c r="Q89" s="96">
        <f t="shared" ref="Q89" si="100">(MID(G89,5,2)/20.5)</f>
        <v>0.97560975609756095</v>
      </c>
      <c r="R89">
        <f t="shared" ref="R89" si="101">Q89*20.5/29.657</f>
        <v>0.67437704420541522</v>
      </c>
      <c r="S89" s="96">
        <f>(MID(H89,3,1)+MID(H89,5,2))/10</f>
        <v>1.9</v>
      </c>
      <c r="T89">
        <f t="shared" si="50"/>
        <v>0.16054076890578789</v>
      </c>
      <c r="W89" s="204" t="s">
        <v>311</v>
      </c>
    </row>
    <row r="90" spans="2:23" x14ac:dyDescent="0.4">
      <c r="B90" s="11">
        <f t="shared" si="54"/>
        <v>44233</v>
      </c>
      <c r="C90" s="15" t="s">
        <v>444</v>
      </c>
      <c r="D90" s="115" t="s">
        <v>443</v>
      </c>
      <c r="E90" s="15" t="s">
        <v>442</v>
      </c>
      <c r="F90" s="15" t="s">
        <v>441</v>
      </c>
      <c r="G90" s="115" t="s">
        <v>445</v>
      </c>
      <c r="H90" s="199" t="s">
        <v>249</v>
      </c>
      <c r="I90" s="96">
        <f t="shared" ref="I90" si="102">(MID(C90,5,2)+MID(C90,8,2))/2/22.5</f>
        <v>1.0444444444444445</v>
      </c>
      <c r="J90">
        <f t="shared" ref="J90" si="103">I90*22.5/33.005</f>
        <v>0.71201333131343725</v>
      </c>
      <c r="K90" s="96">
        <f t="shared" ref="K90:K91" si="104">(MID(D90,5,2)+MID(D90,8,2))/2/16.5</f>
        <v>1.2424242424242424</v>
      </c>
      <c r="L90">
        <f t="shared" ref="L90:L91" si="105">K90*16.5/27.29</f>
        <v>0.75119091242213265</v>
      </c>
      <c r="M90" s="96">
        <f t="shared" ref="M90:M102" si="106">(MID(E90,4,2)+MID(E90,7,2))/2/17.5</f>
        <v>1</v>
      </c>
      <c r="N90">
        <f t="shared" ref="N90:N102" si="107">M90*17.5/26.042</f>
        <v>0.67199139851009904</v>
      </c>
      <c r="O90" s="96">
        <f t="shared" ref="O90:O91" si="108">(MID(F90,4,2)+MID(F90,7,2))/2/13.5</f>
        <v>1.4444444444444444</v>
      </c>
      <c r="P90">
        <f t="shared" ref="P90:P91" si="109">O90*13.5/24.352</f>
        <v>0.80075558475689879</v>
      </c>
      <c r="Q90" s="96">
        <f t="shared" ref="Q90:Q91" si="110">(MID(G90,5,2)/20.5)</f>
        <v>0.92682926829268297</v>
      </c>
      <c r="R90">
        <f t="shared" ref="R90:R91" si="111">Q90*20.5/29.657</f>
        <v>0.64065819199514451</v>
      </c>
      <c r="S90" s="96">
        <f t="shared" si="68"/>
        <v>0.5</v>
      </c>
      <c r="T90" s="190">
        <f t="shared" si="50"/>
        <v>4.2247570764681025E-2</v>
      </c>
      <c r="W90" s="203" t="s">
        <v>249</v>
      </c>
    </row>
    <row r="91" spans="2:23" x14ac:dyDescent="0.4">
      <c r="B91" s="11">
        <f t="shared" si="54"/>
        <v>44234</v>
      </c>
      <c r="C91" s="15" t="s">
        <v>451</v>
      </c>
      <c r="D91" s="186" t="s">
        <v>452</v>
      </c>
      <c r="E91" s="15" t="s">
        <v>450</v>
      </c>
      <c r="F91" s="15" t="s">
        <v>453</v>
      </c>
      <c r="G91" s="185" t="s">
        <v>449</v>
      </c>
      <c r="H91" s="198" t="s">
        <v>476</v>
      </c>
      <c r="I91" s="96">
        <f t="shared" ref="I91" si="112">(MID(C91,5,2)+MID(C91,8,2))/2/22.5</f>
        <v>1</v>
      </c>
      <c r="J91">
        <f t="shared" ref="J91" si="113">I91*22.5/33.005</f>
        <v>0.68171489168307831</v>
      </c>
      <c r="K91" s="96">
        <f t="shared" si="104"/>
        <v>1.1212121212121211</v>
      </c>
      <c r="L91">
        <f t="shared" si="105"/>
        <v>0.67790399413704661</v>
      </c>
      <c r="M91" s="96">
        <f t="shared" si="106"/>
        <v>0.88571428571428568</v>
      </c>
      <c r="N91">
        <f t="shared" si="107"/>
        <v>0.5951923815375163</v>
      </c>
      <c r="O91" s="96">
        <f t="shared" si="108"/>
        <v>1.3703703703703705</v>
      </c>
      <c r="P91">
        <f t="shared" si="109"/>
        <v>0.75969119579500655</v>
      </c>
      <c r="Q91" s="96">
        <f t="shared" si="110"/>
        <v>0.87804878048780488</v>
      </c>
      <c r="R91">
        <f t="shared" si="111"/>
        <v>0.60693933978487369</v>
      </c>
      <c r="S91" s="96">
        <f t="shared" si="68"/>
        <v>0.1</v>
      </c>
      <c r="T91">
        <f t="shared" si="50"/>
        <v>8.4495141529362053E-3</v>
      </c>
      <c r="W91" s="202" t="s">
        <v>476</v>
      </c>
    </row>
    <row r="92" spans="2:23" x14ac:dyDescent="0.4">
      <c r="B92" s="11">
        <f t="shared" si="54"/>
        <v>44235</v>
      </c>
      <c r="C92" s="15" t="s">
        <v>457</v>
      </c>
      <c r="D92" s="188" t="s">
        <v>458</v>
      </c>
      <c r="E92" s="15" t="s">
        <v>456</v>
      </c>
      <c r="F92" s="15" t="s">
        <v>455</v>
      </c>
      <c r="G92" s="188" t="s">
        <v>454</v>
      </c>
      <c r="H92" s="199" t="s">
        <v>307</v>
      </c>
      <c r="I92" s="96">
        <f t="shared" ref="I92" si="114">(MID(C92,5,2)+MID(C92,8,2))/2/22.5</f>
        <v>0.91111111111111109</v>
      </c>
      <c r="J92">
        <f t="shared" ref="J92" si="115">I92*22.5/33.005</f>
        <v>0.6211180124223602</v>
      </c>
      <c r="K92" s="96">
        <f t="shared" ref="K92" si="116">(MID(D92,5,2)+MID(D92,8,2))/2/16.5</f>
        <v>1.1818181818181819</v>
      </c>
      <c r="L92">
        <f t="shared" ref="L92" si="117">K92*16.5/27.29</f>
        <v>0.71454745327958957</v>
      </c>
      <c r="M92" s="96">
        <f t="shared" si="106"/>
        <v>0.82857142857142863</v>
      </c>
      <c r="N92">
        <f t="shared" si="107"/>
        <v>0.55679287305122493</v>
      </c>
      <c r="O92" s="96">
        <f t="shared" ref="O92" si="118">(MID(F92,4,2)+MID(F92,7,2))/2/13.5</f>
        <v>0.92592592592592593</v>
      </c>
      <c r="P92">
        <f t="shared" ref="P92" si="119">O92*13.5/24.352</f>
        <v>0.51330486202365311</v>
      </c>
      <c r="Q92" s="96">
        <f t="shared" ref="Q92" si="120">(MID(G92,5,2)/20.5)</f>
        <v>0.87804878048780488</v>
      </c>
      <c r="R92">
        <f t="shared" ref="R92" si="121">Q92*20.5/29.657</f>
        <v>0.60693933978487369</v>
      </c>
      <c r="S92" s="96">
        <f>MID(H92,3,2)/5</f>
        <v>2</v>
      </c>
      <c r="T92">
        <f t="shared" si="50"/>
        <v>0.1689902830587241</v>
      </c>
      <c r="W92" s="203" t="s">
        <v>307</v>
      </c>
    </row>
    <row r="93" spans="2:23" x14ac:dyDescent="0.4">
      <c r="B93" s="11">
        <f t="shared" si="54"/>
        <v>44236</v>
      </c>
      <c r="C93" s="15" t="s">
        <v>459</v>
      </c>
      <c r="D93" s="189" t="s">
        <v>460</v>
      </c>
      <c r="E93" s="15" t="s">
        <v>461</v>
      </c>
      <c r="F93" s="15" t="s">
        <v>464</v>
      </c>
      <c r="G93" s="193" t="s">
        <v>463</v>
      </c>
      <c r="H93" s="199" t="s">
        <v>483</v>
      </c>
      <c r="I93" s="96">
        <f t="shared" ref="I93" si="122">(MID(C93,5,2)+MID(C93,8,2))/2/22.5</f>
        <v>1</v>
      </c>
      <c r="J93">
        <f t="shared" ref="J93" si="123">I93*22.5/33.005</f>
        <v>0.68171489168307831</v>
      </c>
      <c r="K93" s="96">
        <f>(MID(D93,4,2)+MID(D93,7,2))/2/16.5</f>
        <v>1.0606060606060606</v>
      </c>
      <c r="L93">
        <f t="shared" ref="L93:L94" si="124">K93*16.5/27.29</f>
        <v>0.64126053499450353</v>
      </c>
      <c r="M93" s="96">
        <f t="shared" si="106"/>
        <v>1.1714285714285715</v>
      </c>
      <c r="N93">
        <f t="shared" si="107"/>
        <v>0.78718992396897314</v>
      </c>
      <c r="O93" s="96">
        <f t="shared" ref="O93" si="125">(MID(F93,4,2)+MID(F93,7,2))/2/13.5</f>
        <v>1</v>
      </c>
      <c r="P93">
        <f t="shared" ref="P93" si="126">O93*13.5/24.352</f>
        <v>0.55436925098554535</v>
      </c>
      <c r="Q93" s="96">
        <f t="shared" ref="Q93" si="127">(MID(G93,5,2)/20.5)</f>
        <v>0.92682926829268297</v>
      </c>
      <c r="R93">
        <f t="shared" ref="R93" si="128">Q93*20.5/29.657</f>
        <v>0.64065819199514451</v>
      </c>
      <c r="S93" s="96">
        <f t="shared" si="68"/>
        <v>0.5</v>
      </c>
      <c r="T93">
        <f t="shared" si="50"/>
        <v>4.2247570764681025E-2</v>
      </c>
      <c r="W93" s="203" t="s">
        <v>483</v>
      </c>
    </row>
    <row r="94" spans="2:23" x14ac:dyDescent="0.4">
      <c r="B94" s="11">
        <f t="shared" si="54"/>
        <v>44237</v>
      </c>
      <c r="C94" s="15" t="s">
        <v>465</v>
      </c>
      <c r="D94" s="15" t="s">
        <v>469</v>
      </c>
      <c r="E94" s="15" t="s">
        <v>466</v>
      </c>
      <c r="F94" s="15" t="s">
        <v>464</v>
      </c>
      <c r="G94" s="194" t="s">
        <v>468</v>
      </c>
      <c r="H94" s="197" t="s">
        <v>495</v>
      </c>
      <c r="I94" s="96">
        <f t="shared" ref="I94" si="129">(MID(C94,5,2)+MID(C94,8,2))/2/22.5</f>
        <v>1</v>
      </c>
      <c r="J94">
        <f t="shared" ref="J94" si="130">I94*22.5/33.005</f>
        <v>0.68171489168307831</v>
      </c>
      <c r="K94" s="96">
        <f t="shared" ref="K94" si="131">(MID(D94,5,2)+MID(D94,8,2))/2/16.5</f>
        <v>1.1212121212121211</v>
      </c>
      <c r="L94">
        <f t="shared" si="124"/>
        <v>0.67790399413704661</v>
      </c>
      <c r="M94" s="96">
        <f t="shared" si="106"/>
        <v>1</v>
      </c>
      <c r="N94">
        <f t="shared" si="107"/>
        <v>0.67199139851009904</v>
      </c>
      <c r="O94" s="96">
        <f t="shared" ref="O94" si="132">(MID(F94,4,2)+MID(F94,7,2))/2/13.5</f>
        <v>1</v>
      </c>
      <c r="P94">
        <f t="shared" ref="P94" si="133">O94*13.5/24.352</f>
        <v>0.55436925098554535</v>
      </c>
      <c r="Q94" s="96">
        <f t="shared" ref="Q94" si="134">(MID(G94,5,2)/20.5)</f>
        <v>0.87804878048780488</v>
      </c>
      <c r="R94">
        <f t="shared" ref="R94" si="135">Q94*20.5/29.657</f>
        <v>0.60693933978487369</v>
      </c>
      <c r="S94" s="96">
        <f>(MID(H94,3,2)+MID(H94,6,2))/10</f>
        <v>2.1</v>
      </c>
      <c r="T94">
        <f t="shared" si="50"/>
        <v>0.17743979721166031</v>
      </c>
      <c r="W94" s="201" t="s">
        <v>495</v>
      </c>
    </row>
    <row r="95" spans="2:23" x14ac:dyDescent="0.4">
      <c r="B95" s="11">
        <f t="shared" si="54"/>
        <v>44238</v>
      </c>
      <c r="C95" s="15" t="s">
        <v>465</v>
      </c>
      <c r="D95" s="15" t="s">
        <v>95</v>
      </c>
      <c r="E95" s="15" t="s">
        <v>202</v>
      </c>
      <c r="F95" s="15" t="s">
        <v>455</v>
      </c>
      <c r="G95" s="195" t="s">
        <v>475</v>
      </c>
      <c r="H95" s="202" t="s">
        <v>476</v>
      </c>
      <c r="I95" s="96">
        <f t="shared" ref="I95" si="136">(MID(C95,5,2)+MID(C95,8,2))/2/22.5</f>
        <v>1</v>
      </c>
      <c r="J95">
        <f t="shared" ref="J95" si="137">I95*22.5/33.005</f>
        <v>0.68171489168307831</v>
      </c>
      <c r="K95" s="96">
        <f t="shared" ref="K95" si="138">(MID(D95,5,2)+MID(D95,8,2))/2/16.5</f>
        <v>1.1212121212121211</v>
      </c>
      <c r="L95">
        <f t="shared" ref="L95" si="139">K95*16.5/27.29</f>
        <v>0.67790399413704661</v>
      </c>
      <c r="M95" s="96">
        <f t="shared" si="106"/>
        <v>1</v>
      </c>
      <c r="N95">
        <f t="shared" si="107"/>
        <v>0.67199139851009904</v>
      </c>
      <c r="O95" s="96">
        <f t="shared" ref="O95:O96" si="140">(MID(F95,4,2)+MID(F95,7,2))/2/13.5</f>
        <v>0.92592592592592593</v>
      </c>
      <c r="P95">
        <f t="shared" ref="P95:P96" si="141">O95*13.5/24.352</f>
        <v>0.51330486202365311</v>
      </c>
      <c r="Q95" s="96">
        <f t="shared" ref="Q95" si="142">(MID(G95,5,2)/20.5)</f>
        <v>0.87804878048780488</v>
      </c>
      <c r="R95">
        <f t="shared" ref="R95" si="143">Q95*20.5/29.657</f>
        <v>0.60693933978487369</v>
      </c>
      <c r="S95" s="96">
        <f t="shared" ref="S95" si="144">(MID(H95,3,1)+MID(H95,5,1))/10</f>
        <v>0.1</v>
      </c>
      <c r="T95">
        <f t="shared" ref="T95" si="145">S95/11.835</f>
        <v>8.4495141529362053E-3</v>
      </c>
      <c r="W95">
        <v>0</v>
      </c>
    </row>
    <row r="96" spans="2:23" x14ac:dyDescent="0.4">
      <c r="B96" s="11">
        <f t="shared" si="54"/>
        <v>44239</v>
      </c>
      <c r="C96" s="15" t="s">
        <v>480</v>
      </c>
      <c r="D96" s="15" t="s">
        <v>479</v>
      </c>
      <c r="E96" s="15" t="s">
        <v>478</v>
      </c>
      <c r="F96" s="15" t="s">
        <v>464</v>
      </c>
      <c r="G96" s="196" t="s">
        <v>477</v>
      </c>
      <c r="H96" s="90" t="s">
        <v>313</v>
      </c>
      <c r="I96" s="96">
        <f t="shared" ref="I96:I100" si="146">(MID(C96,5,2)+MID(C96,8,2))/2/22.5</f>
        <v>0.9555555555555556</v>
      </c>
      <c r="J96">
        <f t="shared" ref="J96:J100" si="147">I96*22.5/33.005</f>
        <v>0.65141645205271925</v>
      </c>
      <c r="K96" s="96">
        <f t="shared" ref="K96" si="148">(MID(D96,5,2)+MID(D96,8,2))/2/16.5</f>
        <v>1.1212121212121211</v>
      </c>
      <c r="L96">
        <f t="shared" ref="L96" si="149">K96*16.5/27.29</f>
        <v>0.67790399413704661</v>
      </c>
      <c r="M96" s="96">
        <f t="shared" si="106"/>
        <v>0.82857142857142863</v>
      </c>
      <c r="N96">
        <f t="shared" si="107"/>
        <v>0.55679287305122493</v>
      </c>
      <c r="O96" s="96">
        <f t="shared" si="140"/>
        <v>1</v>
      </c>
      <c r="P96">
        <f t="shared" si="141"/>
        <v>0.55436925098554535</v>
      </c>
      <c r="Q96" s="96">
        <f>(MID(G96,4,2)+MID(G96,7,2))/2/20.5</f>
        <v>0.85365853658536583</v>
      </c>
      <c r="R96">
        <f t="shared" ref="R96" si="150">Q96*20.5/29.657</f>
        <v>0.59007991367973833</v>
      </c>
      <c r="S96" s="96">
        <f t="shared" ref="S96:S99" si="151">(MID(H96,3,1)+MID(H96,5,1))/10</f>
        <v>0.1</v>
      </c>
      <c r="T96">
        <f t="shared" ref="T96:T99" si="152">S96/11.835</f>
        <v>8.4495141529362053E-3</v>
      </c>
      <c r="W96">
        <v>1</v>
      </c>
    </row>
    <row r="97" spans="2:23" x14ac:dyDescent="0.4">
      <c r="B97" s="11">
        <f t="shared" si="54"/>
        <v>44240</v>
      </c>
      <c r="C97" s="15" t="s">
        <v>481</v>
      </c>
      <c r="D97" s="190" t="s">
        <v>486</v>
      </c>
      <c r="E97" s="15" t="s">
        <v>482</v>
      </c>
      <c r="F97" s="190" t="s">
        <v>488</v>
      </c>
      <c r="G97" s="190" t="s">
        <v>484</v>
      </c>
      <c r="H97" s="203" t="s">
        <v>249</v>
      </c>
      <c r="I97" s="96">
        <f t="shared" si="146"/>
        <v>0.9555555555555556</v>
      </c>
      <c r="J97">
        <f t="shared" si="147"/>
        <v>0.65141645205271925</v>
      </c>
      <c r="K97" s="96">
        <f>(MID(D97,4,2)+MID(D97,7,2))/2/16.5</f>
        <v>1.0606060606060606</v>
      </c>
      <c r="L97">
        <f t="shared" ref="L97:L100" si="153">K97*16.5/27.29</f>
        <v>0.64126053499450353</v>
      </c>
      <c r="M97" s="96">
        <f t="shared" si="106"/>
        <v>0.88571428571428568</v>
      </c>
      <c r="N97">
        <f t="shared" si="107"/>
        <v>0.5951923815375163</v>
      </c>
      <c r="O97" s="96">
        <f t="shared" ref="O97:O100" si="154">(MID(F97,4,2)+MID(F97,7,2))/2/13.5</f>
        <v>1</v>
      </c>
      <c r="P97">
        <f t="shared" ref="P97:P100" si="155">O97*13.5/24.352</f>
        <v>0.55436925098554535</v>
      </c>
      <c r="Q97" s="96">
        <f>(MID(G97,5,2)+MID(G97,8,2))/2/20.5</f>
        <v>0.90243902439024393</v>
      </c>
      <c r="R97">
        <f t="shared" ref="R97:R99" si="156">Q97*20.5/29.657</f>
        <v>0.62379876589000915</v>
      </c>
      <c r="S97" s="96">
        <f t="shared" si="151"/>
        <v>0.5</v>
      </c>
      <c r="T97">
        <f t="shared" si="152"/>
        <v>4.2247570764681025E-2</v>
      </c>
      <c r="W97">
        <v>2</v>
      </c>
    </row>
    <row r="98" spans="2:23" x14ac:dyDescent="0.4">
      <c r="B98" s="11">
        <f t="shared" si="54"/>
        <v>44241</v>
      </c>
      <c r="C98" s="15" t="s">
        <v>494</v>
      </c>
      <c r="D98" s="15" t="s">
        <v>493</v>
      </c>
      <c r="E98" s="15" t="s">
        <v>492</v>
      </c>
      <c r="F98" s="15" t="s">
        <v>491</v>
      </c>
      <c r="G98" s="205" t="s">
        <v>490</v>
      </c>
      <c r="H98" s="202" t="s">
        <v>313</v>
      </c>
      <c r="I98" s="206">
        <f t="shared" si="146"/>
        <v>0.9555555555555556</v>
      </c>
      <c r="J98">
        <f t="shared" si="147"/>
        <v>0.65141645205271925</v>
      </c>
      <c r="K98" s="96">
        <f t="shared" ref="K98:K100" si="157">(MID(D98,5,2)+MID(D98,8,2))/2/16.5</f>
        <v>1.0606060606060606</v>
      </c>
      <c r="L98">
        <f t="shared" si="153"/>
        <v>0.64126053499450353</v>
      </c>
      <c r="M98" s="96">
        <f t="shared" si="106"/>
        <v>0.88571428571428568</v>
      </c>
      <c r="N98" s="190">
        <f t="shared" si="107"/>
        <v>0.5951923815375163</v>
      </c>
      <c r="O98" s="96">
        <f t="shared" si="154"/>
        <v>0.92592592592592593</v>
      </c>
      <c r="P98">
        <f t="shared" si="155"/>
        <v>0.51330486202365311</v>
      </c>
      <c r="Q98" s="96">
        <f>(MID(G98,4,2)+MID(G98,7,2))/2/20.5</f>
        <v>0.85365853658536583</v>
      </c>
      <c r="R98">
        <f t="shared" si="156"/>
        <v>0.59007991367973833</v>
      </c>
      <c r="S98" s="96">
        <f t="shared" si="151"/>
        <v>0.1</v>
      </c>
      <c r="T98">
        <f t="shared" si="152"/>
        <v>8.4495141529362053E-3</v>
      </c>
      <c r="W98">
        <v>1</v>
      </c>
    </row>
    <row r="99" spans="2:23" x14ac:dyDescent="0.4">
      <c r="B99" s="11">
        <f t="shared" si="54"/>
        <v>44242</v>
      </c>
      <c r="C99" s="15" t="s">
        <v>496</v>
      </c>
      <c r="D99" s="15" t="s">
        <v>497</v>
      </c>
      <c r="E99" s="15" t="s">
        <v>498</v>
      </c>
      <c r="F99" s="15" t="s">
        <v>499</v>
      </c>
      <c r="G99" s="207" t="s">
        <v>500</v>
      </c>
      <c r="H99" s="202" t="s">
        <v>313</v>
      </c>
      <c r="I99" s="209">
        <f t="shared" si="146"/>
        <v>0.91111111111111109</v>
      </c>
      <c r="J99">
        <f t="shared" si="147"/>
        <v>0.6211180124223602</v>
      </c>
      <c r="K99" s="96">
        <f t="shared" si="157"/>
        <v>1.1212121212121211</v>
      </c>
      <c r="L99">
        <f t="shared" si="153"/>
        <v>0.67790399413704661</v>
      </c>
      <c r="M99" s="96">
        <f t="shared" si="106"/>
        <v>0.77142857142857146</v>
      </c>
      <c r="N99">
        <f t="shared" si="107"/>
        <v>0.51839336456493357</v>
      </c>
      <c r="O99" s="96">
        <f>(MID(F99,3,1)+MID(F99,5,2))/2/13.5</f>
        <v>0.70370370370370372</v>
      </c>
      <c r="P99">
        <f t="shared" si="155"/>
        <v>0.39011169513797633</v>
      </c>
      <c r="Q99" s="96">
        <f>(MID(G99,4,2)+MID(G99,7,2))/2/20.5</f>
        <v>0.80487804878048785</v>
      </c>
      <c r="R99">
        <f t="shared" si="156"/>
        <v>0.55636106146946762</v>
      </c>
      <c r="S99" s="96">
        <f t="shared" si="151"/>
        <v>0.1</v>
      </c>
      <c r="T99">
        <f t="shared" si="152"/>
        <v>8.4495141529362053E-3</v>
      </c>
      <c r="W99">
        <v>1</v>
      </c>
    </row>
    <row r="100" spans="2:23" x14ac:dyDescent="0.4">
      <c r="B100" s="11">
        <f t="shared" si="54"/>
        <v>44243</v>
      </c>
      <c r="C100" s="15" t="s">
        <v>501</v>
      </c>
      <c r="D100" s="15" t="s">
        <v>95</v>
      </c>
      <c r="E100" s="15" t="s">
        <v>502</v>
      </c>
      <c r="F100" s="15" t="s">
        <v>503</v>
      </c>
      <c r="G100" s="208" t="s">
        <v>504</v>
      </c>
      <c r="H100" s="204" t="s">
        <v>311</v>
      </c>
      <c r="I100" s="206">
        <f t="shared" si="146"/>
        <v>0.9555555555555556</v>
      </c>
      <c r="J100">
        <f t="shared" si="147"/>
        <v>0.65141645205271925</v>
      </c>
      <c r="K100" s="96">
        <f t="shared" si="157"/>
        <v>1.1212121212121211</v>
      </c>
      <c r="L100">
        <f t="shared" si="153"/>
        <v>0.67790399413704661</v>
      </c>
      <c r="M100" s="96">
        <f t="shared" si="106"/>
        <v>0.88571428571428568</v>
      </c>
      <c r="N100">
        <f t="shared" si="107"/>
        <v>0.5951923815375163</v>
      </c>
      <c r="O100" s="96">
        <f t="shared" si="154"/>
        <v>0.92592592592592593</v>
      </c>
      <c r="P100">
        <f t="shared" si="155"/>
        <v>0.51330486202365311</v>
      </c>
      <c r="Q100" s="96">
        <f>(MID(G100,4,2)+MID(G100,7,2))/2/20.5</f>
        <v>0.85365853658536583</v>
      </c>
      <c r="R100">
        <f t="shared" ref="R100:R101" si="158">Q100*20.5/29.657</f>
        <v>0.59007991367973833</v>
      </c>
      <c r="S100" s="96">
        <f>(MID(H100,3,1)+MID(H100,5,2))/10</f>
        <v>1.9</v>
      </c>
      <c r="T100">
        <f t="shared" ref="T100" si="159">S100/11.835</f>
        <v>0.16054076890578789</v>
      </c>
      <c r="W100">
        <v>6</v>
      </c>
    </row>
    <row r="101" spans="2:23" x14ac:dyDescent="0.4">
      <c r="B101" s="11">
        <f t="shared" si="54"/>
        <v>44244</v>
      </c>
      <c r="C101" s="15" t="s">
        <v>508</v>
      </c>
      <c r="D101" s="15" t="s">
        <v>507</v>
      </c>
      <c r="E101" s="15" t="s">
        <v>506</v>
      </c>
      <c r="F101" s="15" t="s">
        <v>100</v>
      </c>
      <c r="G101" s="210" t="s">
        <v>505</v>
      </c>
      <c r="H101" s="202" t="s">
        <v>476</v>
      </c>
      <c r="I101" s="96">
        <f t="shared" ref="I101" si="160">(MID(C101,5,2)+MID(C101,8,2))/2/22.5</f>
        <v>0.9555555555555556</v>
      </c>
      <c r="J101">
        <f t="shared" ref="J101" si="161">I101*22.5/33.005</f>
        <v>0.65141645205271925</v>
      </c>
      <c r="K101" s="96">
        <f t="shared" ref="K101" si="162">(MID(D101,5,2)+MID(D101,8,2))/2/16.5</f>
        <v>1.1212121212121211</v>
      </c>
      <c r="L101">
        <f t="shared" ref="L101" si="163">K101*16.5/27.29</f>
        <v>0.67790399413704661</v>
      </c>
      <c r="M101" s="96">
        <f t="shared" si="106"/>
        <v>0.94285714285714284</v>
      </c>
      <c r="N101">
        <f t="shared" si="107"/>
        <v>0.63359189002380767</v>
      </c>
      <c r="O101" s="96">
        <f t="shared" ref="O101" si="164">(MID(F101,4,2)+MID(F101,7,2))/2/13.5</f>
        <v>0.92592592592592593</v>
      </c>
      <c r="P101">
        <f t="shared" ref="P101" si="165">O101*13.5/24.352</f>
        <v>0.51330486202365311</v>
      </c>
      <c r="Q101" s="96">
        <f>(MID(G101,5,2)+MID(G101,8,2))/2/20.5</f>
        <v>0.90243902439024393</v>
      </c>
      <c r="R101">
        <f t="shared" si="158"/>
        <v>0.62379876589000915</v>
      </c>
      <c r="S101" s="96">
        <f t="shared" ref="S101" si="166">(MID(H101,3,1)+MID(H101,5,1))/10</f>
        <v>0.1</v>
      </c>
      <c r="T101" s="190">
        <f t="shared" ref="T101" si="167">S101/11.835</f>
        <v>8.4495141529362053E-3</v>
      </c>
      <c r="W101">
        <v>0</v>
      </c>
    </row>
    <row r="102" spans="2:23" x14ac:dyDescent="0.4">
      <c r="B102" s="11">
        <f t="shared" si="54"/>
        <v>44245</v>
      </c>
      <c r="C102" s="15" t="s">
        <v>513</v>
      </c>
      <c r="D102" s="15" t="s">
        <v>512</v>
      </c>
      <c r="E102" s="15" t="s">
        <v>511</v>
      </c>
      <c r="F102" s="15" t="s">
        <v>510</v>
      </c>
      <c r="G102" s="211" t="s">
        <v>509</v>
      </c>
      <c r="H102" s="203" t="s">
        <v>249</v>
      </c>
      <c r="I102" s="96">
        <f t="shared" ref="I102" si="168">(MID(C102,5,2)+MID(C102,8,2))/2/22.5</f>
        <v>1</v>
      </c>
      <c r="J102">
        <f t="shared" ref="J102" si="169">I102*22.5/33.005</f>
        <v>0.68171489168307831</v>
      </c>
      <c r="K102" s="96">
        <f t="shared" ref="K102" si="170">(MID(D102,5,2)+MID(D102,8,2))/2/16.5</f>
        <v>1.1212121212121211</v>
      </c>
      <c r="L102">
        <f t="shared" ref="L102" si="171">K102*16.5/27.29</f>
        <v>0.67790399413704661</v>
      </c>
      <c r="M102" s="96">
        <f t="shared" si="106"/>
        <v>0.88571428571428568</v>
      </c>
      <c r="N102">
        <f t="shared" si="107"/>
        <v>0.5951923815375163</v>
      </c>
      <c r="O102" s="96">
        <f t="shared" ref="O102" si="172">(MID(F102,4,2)+MID(F102,7,2))/2/13.5</f>
        <v>0.92592592592592593</v>
      </c>
      <c r="P102">
        <f t="shared" ref="P102" si="173">O102*13.5/24.352</f>
        <v>0.51330486202365311</v>
      </c>
      <c r="Q102" s="96">
        <f>(MID(G102,4,2)+MID(G102,7,2))/2/20.5</f>
        <v>0.85365853658536583</v>
      </c>
      <c r="R102">
        <f t="shared" ref="R102:R103" si="174">Q102*20.5/29.657</f>
        <v>0.59007991367973833</v>
      </c>
      <c r="S102" s="96">
        <f t="shared" ref="S102:S103" si="175">(MID(H102,3,1)+MID(H102,5,1))/10</f>
        <v>0.5</v>
      </c>
      <c r="T102">
        <f t="shared" ref="T102:T103" si="176">S102/11.835</f>
        <v>4.2247570764681025E-2</v>
      </c>
      <c r="W102">
        <v>2</v>
      </c>
    </row>
    <row r="103" spans="2:23" x14ac:dyDescent="0.4">
      <c r="B103" s="11">
        <f t="shared" si="54"/>
        <v>44246</v>
      </c>
      <c r="C103" s="15" t="s">
        <v>514</v>
      </c>
      <c r="D103" s="15" t="s">
        <v>515</v>
      </c>
      <c r="E103" s="15" t="s">
        <v>516</v>
      </c>
      <c r="F103" s="15" t="s">
        <v>100</v>
      </c>
      <c r="G103" s="212" t="s">
        <v>517</v>
      </c>
      <c r="H103" s="216" t="s">
        <v>373</v>
      </c>
      <c r="I103" s="96">
        <f t="shared" ref="I103" si="177">(MID(C103,5,2)+MID(C103,8,2))/2/22.5</f>
        <v>0.9555555555555556</v>
      </c>
      <c r="J103">
        <f t="shared" ref="J103" si="178">I103*22.5/33.005</f>
        <v>0.65141645205271925</v>
      </c>
      <c r="K103" s="96">
        <f t="shared" ref="K103" si="179">(MID(D103,5,2)+MID(D103,8,2))/2/16.5</f>
        <v>1.1212121212121211</v>
      </c>
      <c r="L103">
        <f t="shared" ref="L103" si="180">K103*16.5/27.29</f>
        <v>0.67790399413704661</v>
      </c>
      <c r="M103" s="96">
        <f>MID(E103,4,2)/17.5</f>
        <v>0.8</v>
      </c>
      <c r="N103">
        <f t="shared" ref="N103" si="181">M103*17.5/26.042</f>
        <v>0.53759311880807925</v>
      </c>
      <c r="O103" s="96">
        <f t="shared" ref="O103" si="182">(MID(F103,4,2)+MID(F103,7,2))/2/13.5</f>
        <v>0.92592592592592593</v>
      </c>
      <c r="P103">
        <f t="shared" ref="P103" si="183">O103*13.5/24.352</f>
        <v>0.51330486202365311</v>
      </c>
      <c r="Q103" s="96">
        <f>(MID(G103,4,2)+MID(G103,7,2))/2/20.5</f>
        <v>0.85365853658536583</v>
      </c>
      <c r="R103">
        <f t="shared" si="174"/>
        <v>0.59007991367973833</v>
      </c>
      <c r="S103" s="96">
        <f t="shared" ref="S103:S104" si="184">(MID(H103,3,1)+MID(H103,5,1))/10</f>
        <v>1.7</v>
      </c>
      <c r="T103" s="190">
        <f t="shared" ref="T103:T104" si="185">S103/11.835</f>
        <v>0.1436417405999155</v>
      </c>
      <c r="W103">
        <v>4</v>
      </c>
    </row>
    <row r="104" spans="2:23" x14ac:dyDescent="0.4">
      <c r="B104" s="11">
        <f t="shared" si="54"/>
        <v>44247</v>
      </c>
      <c r="C104" s="15" t="s">
        <v>522</v>
      </c>
      <c r="D104" s="15" t="s">
        <v>521</v>
      </c>
      <c r="E104" s="15" t="s">
        <v>520</v>
      </c>
      <c r="F104" s="15" t="s">
        <v>519</v>
      </c>
      <c r="G104" s="213" t="s">
        <v>518</v>
      </c>
      <c r="H104" s="90" t="s">
        <v>313</v>
      </c>
      <c r="I104" s="96">
        <f t="shared" ref="I104" si="186">(MID(C104,5,2)+MID(C104,8,2))/2/22.5</f>
        <v>0.9555555555555556</v>
      </c>
      <c r="J104">
        <f t="shared" ref="J104" si="187">I104*22.5/33.005</f>
        <v>0.65141645205271925</v>
      </c>
      <c r="K104" s="96">
        <f t="shared" ref="K104" si="188">(MID(D104,5,2)+MID(D104,8,2))/2/16.5</f>
        <v>1.1212121212121211</v>
      </c>
      <c r="L104">
        <f t="shared" ref="L104" si="189">K104*16.5/27.29</f>
        <v>0.67790399413704661</v>
      </c>
      <c r="M104" s="96">
        <f>MID(E104,4,2)/17.5</f>
        <v>0.8</v>
      </c>
      <c r="N104">
        <f t="shared" ref="N104" si="190">M104*17.5/26.042</f>
        <v>0.53759311880807925</v>
      </c>
      <c r="O104" s="96">
        <f t="shared" ref="O104" si="191">(MID(F104,4,2)+MID(F104,7,2))/2/13.5</f>
        <v>0.85185185185185186</v>
      </c>
      <c r="P104">
        <f t="shared" ref="P104" si="192">O104*13.5/24.352</f>
        <v>0.47224047306176081</v>
      </c>
      <c r="Q104" s="96">
        <f>(MID(G104,4,2)+MID(G104,7,2))/2/20.5</f>
        <v>0.85365853658536583</v>
      </c>
      <c r="R104">
        <f t="shared" ref="R104" si="193">Q104*20.5/29.657</f>
        <v>0.59007991367973833</v>
      </c>
      <c r="S104" s="96">
        <f t="shared" si="184"/>
        <v>0.1</v>
      </c>
      <c r="T104">
        <f t="shared" si="185"/>
        <v>8.4495141529362053E-3</v>
      </c>
      <c r="W104">
        <v>1</v>
      </c>
    </row>
    <row r="105" spans="2:23" x14ac:dyDescent="0.4">
      <c r="B105" s="11">
        <f t="shared" si="54"/>
        <v>44248</v>
      </c>
      <c r="C105" s="15" t="s">
        <v>527</v>
      </c>
      <c r="D105" s="15" t="s">
        <v>526</v>
      </c>
      <c r="E105" s="15" t="s">
        <v>525</v>
      </c>
      <c r="F105" s="15" t="s">
        <v>524</v>
      </c>
      <c r="G105" s="214" t="s">
        <v>523</v>
      </c>
      <c r="I105" s="96">
        <f t="shared" ref="I105" si="194">(MID(C105,5,2)+MID(C105,8,2))/2/22.5</f>
        <v>0.91111111111111109</v>
      </c>
      <c r="J105" s="190">
        <f t="shared" ref="J105" si="195">I105*22.5/33.005</f>
        <v>0.6211180124223602</v>
      </c>
      <c r="K105" s="96">
        <f t="shared" ref="K105" si="196">(MID(D105,5,2)+MID(D105,8,2))/2/16.5</f>
        <v>1.1818181818181819</v>
      </c>
      <c r="L105">
        <f t="shared" ref="L105" si="197">K105*16.5/27.29</f>
        <v>0.71454745327958957</v>
      </c>
      <c r="M105" s="96">
        <f>MID(E105,4,2)/17.5</f>
        <v>0.74285714285714288</v>
      </c>
      <c r="N105">
        <f t="shared" ref="N105" si="198">M105*17.5/26.042</f>
        <v>0.49919361032178783</v>
      </c>
      <c r="O105" s="96">
        <f>(MID(F105,3,2)+MID(F105,6,2))/2/13.5</f>
        <v>0.77777777777777779</v>
      </c>
      <c r="P105">
        <f t="shared" ref="P105" si="199">O105*13.5/24.352</f>
        <v>0.43117608409986857</v>
      </c>
      <c r="Q105" s="96">
        <f>(MID(G105,4,2)+MID(G105,7,2))/2/20.5</f>
        <v>0.80487804878048785</v>
      </c>
      <c r="R105">
        <f t="shared" ref="R105" si="200">Q105*20.5/29.657</f>
        <v>0.55636106146946762</v>
      </c>
    </row>
    <row r="106" spans="2:23" x14ac:dyDescent="0.4">
      <c r="B106" s="11">
        <f t="shared" si="54"/>
        <v>44249</v>
      </c>
      <c r="C106" s="15" t="s">
        <v>532</v>
      </c>
      <c r="D106" s="15" t="s">
        <v>531</v>
      </c>
      <c r="E106" s="15" t="s">
        <v>530</v>
      </c>
      <c r="F106" s="15" t="s">
        <v>529</v>
      </c>
      <c r="G106" s="215" t="s">
        <v>528</v>
      </c>
      <c r="I106" s="96">
        <f t="shared" ref="I106:I107" si="201">(MID(C106,5,2)+MID(C106,8,2))/2/22.5</f>
        <v>0.8666666666666667</v>
      </c>
      <c r="J106">
        <f t="shared" ref="J106:J107" si="202">I106*22.5/33.005</f>
        <v>0.59081957279200115</v>
      </c>
      <c r="K106" s="96">
        <f>(MID(D106,4,2)+MID(D106,7,2))/2/16.5</f>
        <v>1.0606060606060606</v>
      </c>
      <c r="L106">
        <f t="shared" ref="L106" si="203">K106*16.5/27.29</f>
        <v>0.64126053499450353</v>
      </c>
      <c r="M106" s="96">
        <f>MID(E106,4,2)/17.5</f>
        <v>0.62857142857142856</v>
      </c>
      <c r="N106">
        <f t="shared" ref="N106" si="204">M106*17.5/26.042</f>
        <v>0.42239459334920509</v>
      </c>
      <c r="O106" s="96">
        <f>(MID(F106,3,1)+MID(F106,5,2))/2/13.5</f>
        <v>0.70370370370370372</v>
      </c>
      <c r="P106">
        <f t="shared" ref="P106" si="205">O106*13.5/24.352</f>
        <v>0.39011169513797633</v>
      </c>
      <c r="Q106" s="96">
        <f>(MID(G106,4,2)+MID(G106,7,2))/2/20.5</f>
        <v>0.80487804878048785</v>
      </c>
      <c r="R106">
        <f t="shared" ref="R106" si="206">Q106*20.5/29.657</f>
        <v>0.55636106146946762</v>
      </c>
    </row>
    <row r="107" spans="2:23" x14ac:dyDescent="0.4">
      <c r="B107" s="11">
        <f t="shared" si="54"/>
        <v>44250</v>
      </c>
      <c r="C107" s="15" t="s">
        <v>533</v>
      </c>
      <c r="D107" s="15" t="s">
        <v>534</v>
      </c>
      <c r="E107" s="15" t="s">
        <v>535</v>
      </c>
      <c r="I107" s="206">
        <f t="shared" si="201"/>
        <v>0.91111111111111109</v>
      </c>
      <c r="J107">
        <f t="shared" si="202"/>
        <v>0.6211180124223602</v>
      </c>
      <c r="K107" s="96">
        <f>(MID(D107,4,2)+MID(D107,7,2))/2/16.5</f>
        <v>1.0606060606060606</v>
      </c>
      <c r="L107">
        <f t="shared" ref="L107" si="207">K107*16.5/27.29</f>
        <v>0.64126053499450353</v>
      </c>
      <c r="M107" s="96">
        <f>MID(E107,4,2)/17.5</f>
        <v>0.74285714285714288</v>
      </c>
      <c r="N107">
        <f t="shared" ref="N107" si="208">M107*17.5/26.042</f>
        <v>0.49919361032178783</v>
      </c>
    </row>
    <row r="108" spans="2:23" x14ac:dyDescent="0.4">
      <c r="B108" s="11">
        <f t="shared" si="54"/>
        <v>44251</v>
      </c>
    </row>
    <row r="109" spans="2:23" x14ac:dyDescent="0.4">
      <c r="B109" s="11">
        <f t="shared" si="54"/>
        <v>44252</v>
      </c>
    </row>
    <row r="110" spans="2:23" x14ac:dyDescent="0.4">
      <c r="B110" s="11">
        <f t="shared" si="54"/>
        <v>44253</v>
      </c>
    </row>
    <row r="111" spans="2:23" x14ac:dyDescent="0.4">
      <c r="B111" s="11">
        <f t="shared" si="54"/>
        <v>44254</v>
      </c>
    </row>
    <row r="112" spans="2:23" x14ac:dyDescent="0.4">
      <c r="B112" s="11">
        <f t="shared" si="54"/>
        <v>44255</v>
      </c>
    </row>
    <row r="113" spans="2:2" x14ac:dyDescent="0.4">
      <c r="B113" s="11"/>
    </row>
    <row r="114" spans="2:2" x14ac:dyDescent="0.4">
      <c r="B114" s="11"/>
    </row>
    <row r="115" spans="2:2" x14ac:dyDescent="0.4">
      <c r="B115" s="11"/>
    </row>
    <row r="116" spans="2:2" x14ac:dyDescent="0.4">
      <c r="B116" s="11"/>
    </row>
    <row r="117" spans="2:2" x14ac:dyDescent="0.4">
      <c r="B117" s="11"/>
    </row>
    <row r="118" spans="2:2" x14ac:dyDescent="0.4">
      <c r="B118" s="11"/>
    </row>
    <row r="119" spans="2:2" x14ac:dyDescent="0.4">
      <c r="B119" s="11"/>
    </row>
    <row r="120" spans="2:2" x14ac:dyDescent="0.4">
      <c r="B120" s="11"/>
    </row>
    <row r="121" spans="2:2" x14ac:dyDescent="0.4">
      <c r="B121" s="11"/>
    </row>
    <row r="122" spans="2:2" x14ac:dyDescent="0.4">
      <c r="B122" s="11"/>
    </row>
    <row r="123" spans="2:2" x14ac:dyDescent="0.4">
      <c r="B123" s="11"/>
    </row>
    <row r="124" spans="2:2" x14ac:dyDescent="0.4">
      <c r="B124" s="11"/>
    </row>
    <row r="125" spans="2:2" x14ac:dyDescent="0.4">
      <c r="B125" s="11"/>
    </row>
    <row r="126" spans="2:2" x14ac:dyDescent="0.4">
      <c r="B126" s="11"/>
    </row>
    <row r="127" spans="2:2" x14ac:dyDescent="0.4">
      <c r="B127" s="11"/>
    </row>
    <row r="128" spans="2:2" x14ac:dyDescent="0.4">
      <c r="B128" s="11"/>
    </row>
    <row r="129" spans="2:2" x14ac:dyDescent="0.4">
      <c r="B129" s="11"/>
    </row>
    <row r="130" spans="2:2" x14ac:dyDescent="0.4">
      <c r="B130" s="11"/>
    </row>
    <row r="131" spans="2:2" x14ac:dyDescent="0.4">
      <c r="B131" s="11"/>
    </row>
    <row r="132" spans="2:2" x14ac:dyDescent="0.4">
      <c r="B132" s="11"/>
    </row>
    <row r="133" spans="2:2" x14ac:dyDescent="0.4">
      <c r="B133" s="11"/>
    </row>
  </sheetData>
  <mergeCells count="9">
    <mergeCell ref="B2:B3"/>
    <mergeCell ref="C2:H3"/>
    <mergeCell ref="I2:S2"/>
    <mergeCell ref="I3:J3"/>
    <mergeCell ref="K3:L3"/>
    <mergeCell ref="M3:N3"/>
    <mergeCell ref="O3:P3"/>
    <mergeCell ref="Q3:R3"/>
    <mergeCell ref="S3:T3"/>
  </mergeCells>
  <phoneticPr fontId="1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一都一府二県の感染率</vt:lpstr>
      <vt:lpstr>Da_heisst</vt:lpstr>
      <vt:lpstr>新規感染者数</vt:lpstr>
      <vt:lpstr>再生産数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Hisao EDA</dc:creator>
  <cp:keywords/>
  <dc:description/>
  <cp:lastModifiedBy>Hisao EDA</cp:lastModifiedBy>
  <cp:revision/>
  <dcterms:created xsi:type="dcterms:W3CDTF">2020-11-12T22:23:48Z</dcterms:created>
  <dcterms:modified xsi:type="dcterms:W3CDTF">2021-02-23T08:01:02Z</dcterms:modified>
  <cp:category/>
  <cp:contentStatus/>
</cp:coreProperties>
</file>