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E:\upload\"/>
    </mc:Choice>
  </mc:AlternateContent>
  <xr:revisionPtr revIDLastSave="0" documentId="8_{4878DCC6-1B91-4192-B34B-3E7691CB186A}" xr6:coauthVersionLast="46" xr6:coauthVersionMax="46" xr10:uidLastSave="{00000000-0000-0000-0000-000000000000}"/>
  <bookViews>
    <workbookView xWindow="2190" yWindow="90" windowWidth="17625" windowHeight="10635" tabRatio="471" xr2:uid="{AF534373-CBD2-4AF2-87EA-4E52676EC1BC}"/>
  </bookViews>
  <sheets>
    <sheet name="感染割合、新規感染者数" sheetId="1" r:id="rId1"/>
    <sheet name="新規感染者数推定 graph" sheetId="11" r:id="rId2"/>
    <sheet name="再生産数" sheetId="12" r:id="rId3"/>
    <sheet name="冨里データ" sheetId="14" r:id="rId4"/>
    <sheet name="便覧" sheetId="15" r:id="rId5"/>
    <sheet name="case 2；a=0.02" sheetId="16" r:id="rId6"/>
    <sheet name="case 3; a=0.03" sheetId="17" r:id="rId7"/>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27" i="12" l="1"/>
  <c r="F127" i="12"/>
  <c r="G127" i="12"/>
  <c r="G126" i="12"/>
  <c r="G125" i="12"/>
  <c r="E127" i="12"/>
  <c r="E126" i="12"/>
  <c r="E125" i="12"/>
  <c r="E121" i="12"/>
  <c r="N122" i="14"/>
  <c r="N123" i="14" s="1"/>
  <c r="N124" i="14" s="1"/>
  <c r="K552" i="14"/>
  <c r="K557" i="14"/>
  <c r="H126" i="12"/>
  <c r="H125" i="12"/>
  <c r="F126" i="12"/>
  <c r="F125" i="12"/>
  <c r="F124" i="12"/>
  <c r="F123" i="12"/>
  <c r="J557" i="14" l="1"/>
  <c r="I557" i="14" s="1"/>
  <c r="H557" i="14" s="1"/>
  <c r="G557" i="14" s="1"/>
  <c r="F557" i="14" s="1"/>
  <c r="E557" i="14" s="1"/>
  <c r="D557" i="14" s="1"/>
  <c r="C557" i="14" s="1"/>
  <c r="B557" i="14" s="1"/>
  <c r="E124" i="12"/>
  <c r="G124" i="12" s="1"/>
  <c r="G123" i="12"/>
  <c r="E123" i="12"/>
  <c r="E122" i="12"/>
  <c r="G122" i="12" s="1"/>
  <c r="G121" i="12"/>
  <c r="H124" i="12"/>
  <c r="E120" i="12"/>
  <c r="G120" i="12" s="1"/>
  <c r="H123" i="12"/>
  <c r="F122" i="12"/>
  <c r="H122" i="12" s="1"/>
  <c r="G119" i="12"/>
  <c r="E119" i="12"/>
  <c r="F121" i="12"/>
  <c r="H121" i="12" s="1"/>
  <c r="E118" i="12"/>
  <c r="G118" i="12" s="1"/>
  <c r="L4" i="15"/>
  <c r="L5" i="15" s="1"/>
  <c r="L6" i="15" s="1"/>
  <c r="L7" i="15" s="1"/>
  <c r="L8" i="15" s="1"/>
  <c r="L9" i="15" s="1"/>
  <c r="L10" i="15" s="1"/>
  <c r="L11" i="15" s="1"/>
  <c r="L12" i="15" s="1"/>
  <c r="L13" i="15" s="1"/>
  <c r="L14" i="15" s="1"/>
  <c r="L15" i="15" s="1"/>
  <c r="L16" i="15" s="1"/>
  <c r="L17" i="15" s="1"/>
  <c r="L18" i="15" s="1"/>
  <c r="L19" i="15" s="1"/>
  <c r="L20" i="15" s="1"/>
  <c r="L21" i="15" s="1"/>
  <c r="L22" i="15" s="1"/>
  <c r="L23" i="15" s="1"/>
  <c r="L24" i="15" s="1"/>
  <c r="L25" i="15" s="1"/>
  <c r="L26" i="15" s="1"/>
  <c r="L27" i="15" s="1"/>
  <c r="L28" i="15" s="1"/>
  <c r="L29" i="15" s="1"/>
  <c r="L30" i="15" s="1"/>
  <c r="L31" i="15" s="1"/>
  <c r="L32" i="15" s="1"/>
  <c r="L33" i="15" s="1"/>
  <c r="L34" i="15" s="1"/>
  <c r="L35" i="15" s="1"/>
  <c r="L36" i="15" s="1"/>
  <c r="L37" i="15" s="1"/>
  <c r="L38" i="15" s="1"/>
  <c r="L39" i="15" s="1"/>
  <c r="L40" i="15" s="1"/>
  <c r="F120" i="12"/>
  <c r="H120" i="12" s="1"/>
  <c r="E117" i="12"/>
  <c r="G117" i="12" s="1"/>
  <c r="E116" i="12"/>
  <c r="G116" i="12" s="1"/>
  <c r="E115" i="12"/>
  <c r="G115" i="12" s="1"/>
  <c r="E114" i="12"/>
  <c r="G114" i="12" s="1"/>
  <c r="F119" i="12"/>
  <c r="H119" i="12" s="1"/>
  <c r="O418" i="14"/>
  <c r="O417" i="14" s="1"/>
  <c r="O416" i="14" s="1"/>
  <c r="O415" i="14" s="1"/>
  <c r="O414" i="14" s="1"/>
  <c r="O413" i="14" s="1"/>
  <c r="H118" i="12"/>
  <c r="F118" i="12"/>
  <c r="K560" i="14"/>
  <c r="J560" i="14" s="1"/>
  <c r="I560" i="14" s="1"/>
  <c r="H560" i="14" s="1"/>
  <c r="G560" i="14" s="1"/>
  <c r="F560" i="14" s="1"/>
  <c r="E560" i="14" s="1"/>
  <c r="D560" i="14" s="1"/>
  <c r="C560" i="14" s="1"/>
  <c r="B560" i="14" s="1"/>
  <c r="H117" i="12"/>
  <c r="F117" i="12"/>
  <c r="H116" i="12"/>
  <c r="F116" i="12"/>
  <c r="F115" i="12"/>
  <c r="H115" i="12" s="1"/>
  <c r="H114" i="12"/>
  <c r="F114" i="12"/>
  <c r="E113" i="12"/>
  <c r="G113" i="12" s="1"/>
  <c r="E112" i="12"/>
  <c r="G112" i="12" s="1"/>
  <c r="G111" i="12"/>
  <c r="E111" i="12"/>
  <c r="G110" i="12"/>
  <c r="E110" i="12"/>
  <c r="H113" i="12"/>
  <c r="H112" i="12"/>
  <c r="F112" i="12"/>
  <c r="F113" i="12"/>
  <c r="F111" i="12"/>
  <c r="H111" i="12" s="1"/>
  <c r="G109" i="12"/>
  <c r="E109" i="12"/>
  <c r="E108" i="12"/>
  <c r="G108" i="12" s="1"/>
  <c r="E107" i="12"/>
  <c r="G107" i="12" s="1"/>
  <c r="E106" i="12"/>
  <c r="G106" i="12" s="1"/>
  <c r="F110" i="12"/>
  <c r="H110" i="12" s="1"/>
  <c r="F109" i="12"/>
  <c r="H109" i="12" s="1"/>
  <c r="E105" i="12"/>
  <c r="G105" i="12" s="1"/>
  <c r="F108" i="12"/>
  <c r="H108" i="12" s="1"/>
  <c r="F107" i="12"/>
  <c r="H107" i="12" s="1"/>
  <c r="E104" i="12"/>
  <c r="G104" i="12" s="1"/>
  <c r="E103" i="12"/>
  <c r="K563" i="14"/>
  <c r="J563" i="14" s="1"/>
  <c r="I563" i="14" s="1"/>
  <c r="H563" i="14" s="1"/>
  <c r="G563" i="14" s="1"/>
  <c r="F563" i="14" s="1"/>
  <c r="E563" i="14" s="1"/>
  <c r="D563" i="14" s="1"/>
  <c r="C563" i="14" s="1"/>
  <c r="B563" i="14" s="1"/>
  <c r="K566" i="14"/>
  <c r="J566" i="14" s="1"/>
  <c r="O555" i="14"/>
  <c r="O429" i="14" s="1"/>
  <c r="O430" i="14" s="1"/>
  <c r="O431" i="14" s="1"/>
  <c r="O420" i="14" s="1"/>
  <c r="O421" i="14" s="1"/>
  <c r="O422" i="14" s="1"/>
  <c r="O423" i="14" s="1"/>
  <c r="O424" i="14" s="1"/>
  <c r="G103" i="12"/>
  <c r="H106" i="12"/>
  <c r="H105" i="12"/>
  <c r="F106" i="12"/>
  <c r="H104" i="12"/>
  <c r="F105" i="12"/>
  <c r="F104" i="12"/>
  <c r="G101" i="12"/>
  <c r="G100" i="12"/>
  <c r="G98" i="12"/>
  <c r="G97" i="12"/>
  <c r="G96" i="12"/>
  <c r="G95" i="12"/>
  <c r="G94" i="12"/>
  <c r="E102" i="12"/>
  <c r="G102" i="12" s="1"/>
  <c r="E101" i="12"/>
  <c r="E100" i="12"/>
  <c r="E99" i="12"/>
  <c r="G99" i="12" s="1"/>
  <c r="E98" i="12"/>
  <c r="E97" i="12"/>
  <c r="E96" i="12"/>
  <c r="N99" i="14"/>
  <c r="N100" i="14" s="1"/>
  <c r="N101" i="14" s="1"/>
  <c r="N102" i="14" s="1"/>
  <c r="N103" i="14" s="1"/>
  <c r="N104" i="14" s="1"/>
  <c r="N105" i="14" s="1"/>
  <c r="N106" i="14" s="1"/>
  <c r="N107" i="14" s="1"/>
  <c r="N108" i="14" s="1"/>
  <c r="N109" i="14" s="1"/>
  <c r="N110" i="14" s="1"/>
  <c r="N111" i="14" s="1"/>
  <c r="N112" i="14" s="1"/>
  <c r="N113" i="14" s="1"/>
  <c r="N114" i="14" s="1"/>
  <c r="N115" i="14" s="1"/>
  <c r="N116" i="14" s="1"/>
  <c r="N117" i="14" s="1"/>
  <c r="N118" i="14" s="1"/>
  <c r="N119" i="14" s="1"/>
  <c r="N120" i="14" s="1"/>
  <c r="N121" i="14" s="1"/>
  <c r="H103" i="12"/>
  <c r="H102" i="12"/>
  <c r="H101" i="12"/>
  <c r="F101" i="12"/>
  <c r="F103" i="12"/>
  <c r="F102" i="12"/>
  <c r="I27" i="15"/>
  <c r="I28" i="15" s="1"/>
  <c r="I29" i="15" s="1"/>
  <c r="I30" i="15" s="1"/>
  <c r="I31" i="15" s="1"/>
  <c r="I32" i="15" s="1"/>
  <c r="I33" i="15" s="1"/>
  <c r="I34" i="15" s="1"/>
  <c r="I35" i="15" s="1"/>
  <c r="I36" i="15" s="1"/>
  <c r="I37" i="15" s="1"/>
  <c r="I38" i="15" s="1"/>
  <c r="I39" i="15" s="1"/>
  <c r="I40" i="15" s="1"/>
  <c r="I22" i="15"/>
  <c r="I23" i="15" s="1"/>
  <c r="I24" i="15" s="1"/>
  <c r="I25" i="15" s="1"/>
  <c r="I26" i="15" s="1"/>
  <c r="F100" i="12"/>
  <c r="H100" i="12"/>
  <c r="G808" i="16"/>
  <c r="G807" i="16"/>
  <c r="G806" i="16"/>
  <c r="G805" i="16"/>
  <c r="H804" i="16" s="1"/>
  <c r="G804" i="16"/>
  <c r="G803" i="16"/>
  <c r="G802" i="16"/>
  <c r="G801" i="16"/>
  <c r="G800" i="16"/>
  <c r="G799" i="16"/>
  <c r="G798" i="16"/>
  <c r="G797" i="16"/>
  <c r="H796" i="16" s="1"/>
  <c r="G796" i="16"/>
  <c r="G795" i="16"/>
  <c r="G794" i="16"/>
  <c r="G793" i="16"/>
  <c r="G792" i="16"/>
  <c r="G791" i="16"/>
  <c r="G790" i="16"/>
  <c r="G789" i="16"/>
  <c r="H788" i="16" s="1"/>
  <c r="G788" i="16"/>
  <c r="G787" i="16"/>
  <c r="G786" i="16"/>
  <c r="G785" i="16"/>
  <c r="G784" i="16"/>
  <c r="G783" i="16"/>
  <c r="G782" i="16"/>
  <c r="G781" i="16"/>
  <c r="H780" i="16" s="1"/>
  <c r="G780" i="16"/>
  <c r="G779" i="16"/>
  <c r="G778" i="16"/>
  <c r="G777" i="16"/>
  <c r="G776" i="16"/>
  <c r="G775" i="16"/>
  <c r="G774" i="16"/>
  <c r="G773" i="16"/>
  <c r="H773" i="16" s="1"/>
  <c r="G772" i="16"/>
  <c r="G771" i="16"/>
  <c r="G770" i="16"/>
  <c r="G769" i="16"/>
  <c r="G768" i="16"/>
  <c r="G767" i="16"/>
  <c r="G766" i="16"/>
  <c r="G765" i="16"/>
  <c r="H765" i="16" s="1"/>
  <c r="G764" i="16"/>
  <c r="G763" i="16"/>
  <c r="G762" i="16"/>
  <c r="G761" i="16"/>
  <c r="G760" i="16"/>
  <c r="G759" i="16"/>
  <c r="G758" i="16"/>
  <c r="G757" i="16"/>
  <c r="H757" i="16" s="1"/>
  <c r="G756" i="16"/>
  <c r="G755" i="16"/>
  <c r="G754" i="16"/>
  <c r="G753" i="16"/>
  <c r="G752" i="16"/>
  <c r="G751" i="16"/>
  <c r="G750" i="16"/>
  <c r="G749" i="16"/>
  <c r="G748" i="16"/>
  <c r="G747" i="16"/>
  <c r="G746" i="16"/>
  <c r="G745" i="16"/>
  <c r="G744" i="16"/>
  <c r="G743" i="16"/>
  <c r="G742" i="16"/>
  <c r="G741" i="16"/>
  <c r="G740" i="16"/>
  <c r="G739" i="16"/>
  <c r="G738" i="16"/>
  <c r="G737" i="16"/>
  <c r="G736" i="16"/>
  <c r="G735" i="16"/>
  <c r="G734" i="16"/>
  <c r="G733" i="16"/>
  <c r="H733" i="16" s="1"/>
  <c r="G732" i="16"/>
  <c r="G731" i="16"/>
  <c r="G730" i="16"/>
  <c r="G729" i="16"/>
  <c r="G728" i="16"/>
  <c r="G727" i="16"/>
  <c r="G726" i="16"/>
  <c r="G725" i="16"/>
  <c r="H725" i="16" s="1"/>
  <c r="G724" i="16"/>
  <c r="G723" i="16"/>
  <c r="G722" i="16"/>
  <c r="G721" i="16"/>
  <c r="G720" i="16"/>
  <c r="G719" i="16"/>
  <c r="G718" i="16"/>
  <c r="G717" i="16"/>
  <c r="H717" i="16" s="1"/>
  <c r="G716" i="16"/>
  <c r="G715" i="16"/>
  <c r="G714" i="16"/>
  <c r="G713" i="16"/>
  <c r="G712" i="16"/>
  <c r="G711" i="16"/>
  <c r="G710" i="16"/>
  <c r="G709" i="16"/>
  <c r="H709" i="16" s="1"/>
  <c r="G708" i="16"/>
  <c r="G707" i="16"/>
  <c r="G706" i="16"/>
  <c r="G705" i="16"/>
  <c r="G704" i="16"/>
  <c r="G703" i="16"/>
  <c r="G702" i="16"/>
  <c r="G701" i="16"/>
  <c r="H701" i="16" s="1"/>
  <c r="G700" i="16"/>
  <c r="G699" i="16"/>
  <c r="G698" i="16"/>
  <c r="G697" i="16"/>
  <c r="G696" i="16"/>
  <c r="G695" i="16"/>
  <c r="G694" i="16"/>
  <c r="G693" i="16"/>
  <c r="H693" i="16" s="1"/>
  <c r="G692" i="16"/>
  <c r="G691" i="16"/>
  <c r="G690" i="16"/>
  <c r="G689" i="16"/>
  <c r="G688" i="16"/>
  <c r="G687" i="16"/>
  <c r="G686" i="16"/>
  <c r="G685" i="16"/>
  <c r="G684" i="16"/>
  <c r="G683" i="16"/>
  <c r="G682" i="16"/>
  <c r="G681" i="16"/>
  <c r="G680" i="16"/>
  <c r="G679" i="16"/>
  <c r="G678" i="16"/>
  <c r="G677" i="16"/>
  <c r="G676" i="16"/>
  <c r="G675" i="16"/>
  <c r="G674" i="16"/>
  <c r="G673" i="16"/>
  <c r="G672" i="16"/>
  <c r="G671" i="16"/>
  <c r="G670" i="16"/>
  <c r="G669" i="16"/>
  <c r="H669" i="16" s="1"/>
  <c r="G668" i="16"/>
  <c r="G667" i="16"/>
  <c r="G666" i="16"/>
  <c r="G665" i="16"/>
  <c r="G664" i="16"/>
  <c r="G663" i="16"/>
  <c r="G662" i="16"/>
  <c r="G661" i="16"/>
  <c r="H661" i="16" s="1"/>
  <c r="G660" i="16"/>
  <c r="G659" i="16"/>
  <c r="G658" i="16"/>
  <c r="G657" i="16"/>
  <c r="G656" i="16"/>
  <c r="G655" i="16"/>
  <c r="G654" i="16"/>
  <c r="G653" i="16"/>
  <c r="H653" i="16" s="1"/>
  <c r="G652" i="16"/>
  <c r="G651" i="16"/>
  <c r="G650" i="16"/>
  <c r="G649" i="16"/>
  <c r="G648" i="16"/>
  <c r="G647" i="16"/>
  <c r="G646" i="16"/>
  <c r="G645" i="16"/>
  <c r="H645" i="16" s="1"/>
  <c r="G644" i="16"/>
  <c r="G643" i="16"/>
  <c r="G642" i="16"/>
  <c r="G641" i="16"/>
  <c r="G640" i="16"/>
  <c r="G639" i="16"/>
  <c r="G638" i="16"/>
  <c r="G637" i="16"/>
  <c r="H637" i="16" s="1"/>
  <c r="G636" i="16"/>
  <c r="G635" i="16"/>
  <c r="G634" i="16"/>
  <c r="G633" i="16"/>
  <c r="G632" i="16"/>
  <c r="G631" i="16"/>
  <c r="G630" i="16"/>
  <c r="G629" i="16"/>
  <c r="H629" i="16" s="1"/>
  <c r="G628" i="16"/>
  <c r="G627" i="16"/>
  <c r="G626" i="16"/>
  <c r="G625" i="16"/>
  <c r="G624" i="16"/>
  <c r="G623" i="16"/>
  <c r="G622" i="16"/>
  <c r="G621" i="16"/>
  <c r="G620" i="16"/>
  <c r="G619" i="16"/>
  <c r="G618" i="16"/>
  <c r="G617" i="16"/>
  <c r="G616" i="16"/>
  <c r="G615" i="16"/>
  <c r="G614" i="16"/>
  <c r="G613" i="16"/>
  <c r="G612" i="16"/>
  <c r="G611" i="16"/>
  <c r="G610" i="16"/>
  <c r="G609" i="16"/>
  <c r="G608" i="16"/>
  <c r="G607" i="16"/>
  <c r="G606" i="16"/>
  <c r="G605" i="16"/>
  <c r="H605" i="16" s="1"/>
  <c r="G604" i="16"/>
  <c r="G603" i="16"/>
  <c r="G602" i="16"/>
  <c r="G601" i="16"/>
  <c r="G600" i="16"/>
  <c r="G599" i="16"/>
  <c r="G598" i="16"/>
  <c r="G597" i="16"/>
  <c r="H597" i="16" s="1"/>
  <c r="G596" i="16"/>
  <c r="G595" i="16"/>
  <c r="G594" i="16"/>
  <c r="G593" i="16"/>
  <c r="G592" i="16"/>
  <c r="G591" i="16"/>
  <c r="G590" i="16"/>
  <c r="G589" i="16"/>
  <c r="H589" i="16" s="1"/>
  <c r="G588" i="16"/>
  <c r="G587" i="16"/>
  <c r="G586" i="16"/>
  <c r="G585" i="16"/>
  <c r="G584" i="16"/>
  <c r="G583" i="16"/>
  <c r="G582" i="16"/>
  <c r="G581" i="16"/>
  <c r="H581" i="16" s="1"/>
  <c r="G580" i="16"/>
  <c r="G579" i="16"/>
  <c r="G578" i="16"/>
  <c r="G577" i="16"/>
  <c r="G576" i="16"/>
  <c r="G575" i="16"/>
  <c r="G574" i="16"/>
  <c r="G573" i="16"/>
  <c r="H573" i="16" s="1"/>
  <c r="G572" i="16"/>
  <c r="G571" i="16"/>
  <c r="G570" i="16"/>
  <c r="G569" i="16"/>
  <c r="G568" i="16"/>
  <c r="G567" i="16"/>
  <c r="G566" i="16"/>
  <c r="G565" i="16"/>
  <c r="H565" i="16" s="1"/>
  <c r="G564" i="16"/>
  <c r="G563" i="16"/>
  <c r="G562" i="16"/>
  <c r="G561" i="16"/>
  <c r="G560" i="16"/>
  <c r="G559" i="16"/>
  <c r="G558" i="16"/>
  <c r="G557" i="16"/>
  <c r="G556" i="16"/>
  <c r="G555" i="16"/>
  <c r="G554" i="16"/>
  <c r="G553" i="16"/>
  <c r="G552" i="16"/>
  <c r="G551" i="16"/>
  <c r="G550" i="16"/>
  <c r="G549" i="16"/>
  <c r="G548" i="16"/>
  <c r="G547" i="16"/>
  <c r="G546" i="16"/>
  <c r="G545" i="16"/>
  <c r="G544" i="16"/>
  <c r="G543" i="16"/>
  <c r="G542" i="16"/>
  <c r="G541" i="16"/>
  <c r="H541" i="16" s="1"/>
  <c r="G540" i="16"/>
  <c r="G539" i="16"/>
  <c r="G538" i="16"/>
  <c r="G537" i="16"/>
  <c r="G536" i="16"/>
  <c r="G535" i="16"/>
  <c r="G534" i="16"/>
  <c r="G533" i="16"/>
  <c r="H533" i="16" s="1"/>
  <c r="G532" i="16"/>
  <c r="G531" i="16"/>
  <c r="G530" i="16"/>
  <c r="G529" i="16"/>
  <c r="G528" i="16"/>
  <c r="G527" i="16"/>
  <c r="G526" i="16"/>
  <c r="G525" i="16"/>
  <c r="H525" i="16" s="1"/>
  <c r="G524" i="16"/>
  <c r="G523" i="16"/>
  <c r="G522" i="16"/>
  <c r="G521" i="16"/>
  <c r="G520" i="16"/>
  <c r="G519" i="16"/>
  <c r="G518" i="16"/>
  <c r="G517" i="16"/>
  <c r="H517" i="16" s="1"/>
  <c r="G516" i="16"/>
  <c r="G515" i="16"/>
  <c r="G514" i="16"/>
  <c r="G513" i="16"/>
  <c r="H512" i="16" s="1"/>
  <c r="G512" i="16"/>
  <c r="G511" i="16"/>
  <c r="G510" i="16"/>
  <c r="G509" i="16"/>
  <c r="H509" i="16" s="1"/>
  <c r="G508" i="16"/>
  <c r="G507" i="16"/>
  <c r="G506" i="16"/>
  <c r="G505" i="16"/>
  <c r="H504" i="16" s="1"/>
  <c r="G504" i="16"/>
  <c r="G503" i="16"/>
  <c r="G502" i="16"/>
  <c r="G501" i="16"/>
  <c r="H500" i="16" s="1"/>
  <c r="G500" i="16"/>
  <c r="G499" i="16"/>
  <c r="G498" i="16"/>
  <c r="G497" i="16"/>
  <c r="G496" i="16"/>
  <c r="G495" i="16"/>
  <c r="G494" i="16"/>
  <c r="G493" i="16"/>
  <c r="H493" i="16" s="1"/>
  <c r="G492" i="16"/>
  <c r="G491" i="16"/>
  <c r="G490" i="16"/>
  <c r="G489" i="16"/>
  <c r="H488" i="16" s="1"/>
  <c r="G488" i="16"/>
  <c r="G487" i="16"/>
  <c r="G486" i="16"/>
  <c r="G485" i="16"/>
  <c r="H485" i="16" s="1"/>
  <c r="G484" i="16"/>
  <c r="G483" i="16"/>
  <c r="G482" i="16"/>
  <c r="G481" i="16"/>
  <c r="H480" i="16" s="1"/>
  <c r="G480" i="16"/>
  <c r="G479" i="16"/>
  <c r="G478" i="16"/>
  <c r="G477" i="16"/>
  <c r="H477" i="16" s="1"/>
  <c r="G476" i="16"/>
  <c r="G475" i="16"/>
  <c r="G474" i="16"/>
  <c r="G473" i="16"/>
  <c r="H472" i="16" s="1"/>
  <c r="G472" i="16"/>
  <c r="G471" i="16"/>
  <c r="G470" i="16"/>
  <c r="G469" i="16"/>
  <c r="H468" i="16" s="1"/>
  <c r="G468" i="16"/>
  <c r="G467" i="16"/>
  <c r="G466" i="16"/>
  <c r="G465" i="16"/>
  <c r="G464" i="16"/>
  <c r="G463" i="16"/>
  <c r="G462" i="16"/>
  <c r="G461" i="16"/>
  <c r="H461" i="16" s="1"/>
  <c r="G460" i="16"/>
  <c r="G459" i="16"/>
  <c r="G458" i="16"/>
  <c r="G457" i="16"/>
  <c r="H456" i="16" s="1"/>
  <c r="G456" i="16"/>
  <c r="G455" i="16"/>
  <c r="G454" i="16"/>
  <c r="G453" i="16"/>
  <c r="H453" i="16" s="1"/>
  <c r="G452" i="16"/>
  <c r="G451" i="16"/>
  <c r="G450" i="16"/>
  <c r="G449" i="16"/>
  <c r="H448" i="16" s="1"/>
  <c r="G448" i="16"/>
  <c r="G447" i="16"/>
  <c r="G446" i="16"/>
  <c r="G445" i="16"/>
  <c r="H445" i="16" s="1"/>
  <c r="G444" i="16"/>
  <c r="G443" i="16"/>
  <c r="G442" i="16"/>
  <c r="G441" i="16"/>
  <c r="H440" i="16" s="1"/>
  <c r="G440" i="16"/>
  <c r="G439" i="16"/>
  <c r="G438" i="16"/>
  <c r="G437" i="16"/>
  <c r="H436" i="16" s="1"/>
  <c r="G436" i="16"/>
  <c r="G435" i="16"/>
  <c r="G434" i="16"/>
  <c r="G433" i="16"/>
  <c r="G432" i="16"/>
  <c r="G431" i="16"/>
  <c r="G430" i="16"/>
  <c r="G429" i="16"/>
  <c r="H429" i="16" s="1"/>
  <c r="G428" i="16"/>
  <c r="G427" i="16"/>
  <c r="G426" i="16"/>
  <c r="G425" i="16"/>
  <c r="H424" i="16" s="1"/>
  <c r="G424" i="16"/>
  <c r="G423" i="16"/>
  <c r="G422" i="16"/>
  <c r="G421" i="16"/>
  <c r="H421" i="16" s="1"/>
  <c r="G420" i="16"/>
  <c r="G419" i="16"/>
  <c r="G418" i="16"/>
  <c r="G417" i="16"/>
  <c r="H416" i="16" s="1"/>
  <c r="G416" i="16"/>
  <c r="G415" i="16"/>
  <c r="G414" i="16"/>
  <c r="G413" i="16"/>
  <c r="H413" i="16" s="1"/>
  <c r="G412" i="16"/>
  <c r="G411" i="16"/>
  <c r="G410" i="16"/>
  <c r="G409" i="16"/>
  <c r="H408" i="16" s="1"/>
  <c r="G408" i="16"/>
  <c r="G407" i="16"/>
  <c r="G406" i="16"/>
  <c r="G405" i="16"/>
  <c r="H404" i="16" s="1"/>
  <c r="G404" i="16"/>
  <c r="G403" i="16"/>
  <c r="G402" i="16"/>
  <c r="G401" i="16"/>
  <c r="G400" i="16"/>
  <c r="G399" i="16"/>
  <c r="G398" i="16"/>
  <c r="G397" i="16"/>
  <c r="H397" i="16" s="1"/>
  <c r="G396" i="16"/>
  <c r="G395" i="16"/>
  <c r="G394" i="16"/>
  <c r="G393" i="16"/>
  <c r="H392" i="16" s="1"/>
  <c r="G392" i="16"/>
  <c r="G391" i="16"/>
  <c r="G390" i="16"/>
  <c r="G389" i="16"/>
  <c r="H389" i="16" s="1"/>
  <c r="G388" i="16"/>
  <c r="G387" i="16"/>
  <c r="G386" i="16"/>
  <c r="G385" i="16"/>
  <c r="H384" i="16" s="1"/>
  <c r="G384" i="16"/>
  <c r="G383" i="16"/>
  <c r="G382" i="16"/>
  <c r="G381" i="16"/>
  <c r="H381" i="16" s="1"/>
  <c r="G380" i="16"/>
  <c r="G379" i="16"/>
  <c r="G378" i="16"/>
  <c r="G377" i="16"/>
  <c r="H376" i="16" s="1"/>
  <c r="G376" i="16"/>
  <c r="G375" i="16"/>
  <c r="G374" i="16"/>
  <c r="G373" i="16"/>
  <c r="H372" i="16" s="1"/>
  <c r="G372" i="16"/>
  <c r="G371" i="16"/>
  <c r="G370" i="16"/>
  <c r="G369" i="16"/>
  <c r="G368" i="16"/>
  <c r="G367" i="16"/>
  <c r="G366" i="16"/>
  <c r="G365" i="16"/>
  <c r="H365" i="16" s="1"/>
  <c r="G364" i="16"/>
  <c r="G363" i="16"/>
  <c r="G362" i="16"/>
  <c r="G361" i="16"/>
  <c r="H360" i="16" s="1"/>
  <c r="G360" i="16"/>
  <c r="G359" i="16"/>
  <c r="G358" i="16"/>
  <c r="G357" i="16"/>
  <c r="H357" i="16" s="1"/>
  <c r="G356" i="16"/>
  <c r="G355" i="16"/>
  <c r="G354" i="16"/>
  <c r="G353" i="16"/>
  <c r="H352" i="16" s="1"/>
  <c r="G352" i="16"/>
  <c r="G351" i="16"/>
  <c r="G350" i="16"/>
  <c r="G349" i="16"/>
  <c r="H349" i="16" s="1"/>
  <c r="G348" i="16"/>
  <c r="G347" i="16"/>
  <c r="G346" i="16"/>
  <c r="G345" i="16"/>
  <c r="H344" i="16" s="1"/>
  <c r="G344" i="16"/>
  <c r="G343" i="16"/>
  <c r="G342" i="16"/>
  <c r="G341" i="16"/>
  <c r="H340" i="16" s="1"/>
  <c r="G340" i="16"/>
  <c r="G339" i="16"/>
  <c r="G338" i="16"/>
  <c r="G337" i="16"/>
  <c r="G336" i="16"/>
  <c r="G335" i="16"/>
  <c r="G334" i="16"/>
  <c r="G333" i="16"/>
  <c r="H333" i="16" s="1"/>
  <c r="G332" i="16"/>
  <c r="G331" i="16"/>
  <c r="G330" i="16"/>
  <c r="G329" i="16"/>
  <c r="H328" i="16" s="1"/>
  <c r="G328" i="16"/>
  <c r="G327" i="16"/>
  <c r="G326" i="16"/>
  <c r="G325" i="16"/>
  <c r="H325" i="16" s="1"/>
  <c r="G324" i="16"/>
  <c r="G323" i="16"/>
  <c r="G322" i="16"/>
  <c r="G321" i="16"/>
  <c r="H320" i="16" s="1"/>
  <c r="G320" i="16"/>
  <c r="G319" i="16"/>
  <c r="G318" i="16"/>
  <c r="G317" i="16"/>
  <c r="H317" i="16" s="1"/>
  <c r="G316" i="16"/>
  <c r="G315" i="16"/>
  <c r="G314" i="16"/>
  <c r="G313" i="16"/>
  <c r="H312" i="16" s="1"/>
  <c r="G312" i="16"/>
  <c r="G311" i="16"/>
  <c r="G310" i="16"/>
  <c r="G309" i="16"/>
  <c r="H308" i="16" s="1"/>
  <c r="G308" i="16"/>
  <c r="G307" i="16"/>
  <c r="G306" i="16"/>
  <c r="G305" i="16"/>
  <c r="G304" i="16"/>
  <c r="G303" i="16"/>
  <c r="G302" i="16"/>
  <c r="G301" i="16"/>
  <c r="H301" i="16" s="1"/>
  <c r="G300" i="16"/>
  <c r="G299" i="16"/>
  <c r="G298" i="16"/>
  <c r="G297" i="16"/>
  <c r="H296" i="16" s="1"/>
  <c r="G296" i="16"/>
  <c r="G295" i="16"/>
  <c r="G294" i="16"/>
  <c r="G293" i="16"/>
  <c r="H293" i="16" s="1"/>
  <c r="G292" i="16"/>
  <c r="G291" i="16"/>
  <c r="G290" i="16"/>
  <c r="G289" i="16"/>
  <c r="H288" i="16" s="1"/>
  <c r="G288" i="16"/>
  <c r="G287" i="16"/>
  <c r="G286" i="16"/>
  <c r="G285" i="16"/>
  <c r="H285" i="16" s="1"/>
  <c r="G284" i="16"/>
  <c r="G283" i="16"/>
  <c r="G282" i="16"/>
  <c r="G281" i="16"/>
  <c r="H280" i="16" s="1"/>
  <c r="G280" i="16"/>
  <c r="G279" i="16"/>
  <c r="G278" i="16"/>
  <c r="G277" i="16"/>
  <c r="H276" i="16" s="1"/>
  <c r="G276" i="16"/>
  <c r="G275" i="16"/>
  <c r="G274" i="16"/>
  <c r="G273" i="16"/>
  <c r="G272" i="16"/>
  <c r="G271" i="16"/>
  <c r="G270" i="16"/>
  <c r="G269" i="16"/>
  <c r="H269" i="16" s="1"/>
  <c r="G268" i="16"/>
  <c r="G267" i="16"/>
  <c r="G266" i="16"/>
  <c r="G265" i="16"/>
  <c r="H264" i="16" s="1"/>
  <c r="G264" i="16"/>
  <c r="G263" i="16"/>
  <c r="G262" i="16"/>
  <c r="G261" i="16"/>
  <c r="H261" i="16" s="1"/>
  <c r="G260" i="16"/>
  <c r="G259" i="16"/>
  <c r="G258" i="16"/>
  <c r="G257" i="16"/>
  <c r="H256" i="16" s="1"/>
  <c r="G256" i="16"/>
  <c r="G255" i="16"/>
  <c r="G254" i="16"/>
  <c r="G253" i="16"/>
  <c r="H253" i="16" s="1"/>
  <c r="G252" i="16"/>
  <c r="G251" i="16"/>
  <c r="G250" i="16"/>
  <c r="G249" i="16"/>
  <c r="H248" i="16" s="1"/>
  <c r="G248" i="16"/>
  <c r="G247" i="16"/>
  <c r="G246" i="16"/>
  <c r="G245" i="16"/>
  <c r="H244" i="16" s="1"/>
  <c r="G244" i="16"/>
  <c r="G243" i="16"/>
  <c r="G242" i="16"/>
  <c r="G241" i="16"/>
  <c r="G240" i="16"/>
  <c r="G239" i="16"/>
  <c r="G238" i="16"/>
  <c r="G237" i="16"/>
  <c r="H237" i="16" s="1"/>
  <c r="G236" i="16"/>
  <c r="G235" i="16"/>
  <c r="G234" i="16"/>
  <c r="G233" i="16"/>
  <c r="H232" i="16" s="1"/>
  <c r="G232" i="16"/>
  <c r="G231" i="16"/>
  <c r="G230" i="16"/>
  <c r="G229" i="16"/>
  <c r="H229" i="16" s="1"/>
  <c r="G228" i="16"/>
  <c r="G227" i="16"/>
  <c r="G226" i="16"/>
  <c r="G225" i="16"/>
  <c r="H224" i="16" s="1"/>
  <c r="G224" i="16"/>
  <c r="G223" i="16"/>
  <c r="G222" i="16"/>
  <c r="G221" i="16"/>
  <c r="H221" i="16" s="1"/>
  <c r="G220" i="16"/>
  <c r="G219" i="16"/>
  <c r="G218" i="16"/>
  <c r="G217" i="16"/>
  <c r="G216" i="16"/>
  <c r="G215" i="16"/>
  <c r="G214" i="16"/>
  <c r="G213" i="16"/>
  <c r="G212" i="16"/>
  <c r="G211" i="16"/>
  <c r="G210" i="16"/>
  <c r="G209" i="16"/>
  <c r="G208" i="16"/>
  <c r="G207" i="16"/>
  <c r="G206" i="16"/>
  <c r="G205" i="16"/>
  <c r="H205" i="16" s="1"/>
  <c r="G204" i="16"/>
  <c r="G203" i="16"/>
  <c r="G202" i="16"/>
  <c r="G201" i="16"/>
  <c r="H200" i="16" s="1"/>
  <c r="G200" i="16"/>
  <c r="G199" i="16"/>
  <c r="G198" i="16"/>
  <c r="G197" i="16"/>
  <c r="H197" i="16" s="1"/>
  <c r="G196" i="16"/>
  <c r="G195" i="16"/>
  <c r="G194" i="16"/>
  <c r="G193" i="16"/>
  <c r="H192" i="16" s="1"/>
  <c r="G192" i="16"/>
  <c r="G191" i="16"/>
  <c r="G190" i="16"/>
  <c r="G189" i="16"/>
  <c r="H188" i="16" s="1"/>
  <c r="G188" i="16"/>
  <c r="G187" i="16"/>
  <c r="G186" i="16"/>
  <c r="G185" i="16"/>
  <c r="G184" i="16"/>
  <c r="G183" i="16"/>
  <c r="G182" i="16"/>
  <c r="G181" i="16"/>
  <c r="G180" i="16"/>
  <c r="G179" i="16"/>
  <c r="G178" i="16"/>
  <c r="G177" i="16"/>
  <c r="G176" i="16"/>
  <c r="G175" i="16"/>
  <c r="G174" i="16"/>
  <c r="G173" i="16"/>
  <c r="H173" i="16" s="1"/>
  <c r="G172" i="16"/>
  <c r="G171" i="16"/>
  <c r="G170" i="16"/>
  <c r="G169" i="16"/>
  <c r="H168" i="16" s="1"/>
  <c r="G168" i="16"/>
  <c r="G167" i="16"/>
  <c r="G166" i="16"/>
  <c r="G165" i="16"/>
  <c r="H165" i="16" s="1"/>
  <c r="G164" i="16"/>
  <c r="G163" i="16"/>
  <c r="G162" i="16"/>
  <c r="G161" i="16"/>
  <c r="H160" i="16" s="1"/>
  <c r="G160" i="16"/>
  <c r="G159" i="16"/>
  <c r="G158" i="16"/>
  <c r="G157" i="16"/>
  <c r="H156" i="16" s="1"/>
  <c r="G156" i="16"/>
  <c r="G155" i="16"/>
  <c r="G154" i="16"/>
  <c r="G153" i="16"/>
  <c r="G152" i="16"/>
  <c r="G151" i="16"/>
  <c r="G150" i="16"/>
  <c r="G149" i="16"/>
  <c r="G148" i="16"/>
  <c r="G147" i="16"/>
  <c r="G146" i="16"/>
  <c r="G145" i="16"/>
  <c r="G144" i="16"/>
  <c r="G143" i="16"/>
  <c r="G142" i="16"/>
  <c r="G141" i="16"/>
  <c r="H141" i="16" s="1"/>
  <c r="G140" i="16"/>
  <c r="G139" i="16"/>
  <c r="G138" i="16"/>
  <c r="G137" i="16"/>
  <c r="H136" i="16" s="1"/>
  <c r="G136" i="16"/>
  <c r="G135" i="16"/>
  <c r="G134" i="16"/>
  <c r="G133" i="16"/>
  <c r="H133" i="16" s="1"/>
  <c r="G132" i="16"/>
  <c r="G131" i="16"/>
  <c r="G130" i="16"/>
  <c r="G129" i="16"/>
  <c r="H128" i="16" s="1"/>
  <c r="G128" i="16"/>
  <c r="G127" i="16"/>
  <c r="G126" i="16"/>
  <c r="G125" i="16"/>
  <c r="H124" i="16" s="1"/>
  <c r="G124" i="16"/>
  <c r="G123" i="16"/>
  <c r="G122" i="16"/>
  <c r="G121" i="16"/>
  <c r="G120" i="16"/>
  <c r="G119" i="16"/>
  <c r="G118" i="16"/>
  <c r="G117" i="16"/>
  <c r="G116" i="16"/>
  <c r="G115" i="16"/>
  <c r="G114" i="16"/>
  <c r="G113" i="16"/>
  <c r="G112" i="16"/>
  <c r="G111" i="16"/>
  <c r="G110" i="16"/>
  <c r="G109" i="16"/>
  <c r="H109" i="16" s="1"/>
  <c r="G108" i="16"/>
  <c r="G107" i="16"/>
  <c r="G106" i="16"/>
  <c r="G105" i="16"/>
  <c r="H104" i="16" s="1"/>
  <c r="G104" i="16"/>
  <c r="G103" i="16"/>
  <c r="G102" i="16"/>
  <c r="G101" i="16"/>
  <c r="H101" i="16" s="1"/>
  <c r="G100" i="16"/>
  <c r="G99" i="16"/>
  <c r="G98" i="16"/>
  <c r="G97" i="16"/>
  <c r="H96" i="16" s="1"/>
  <c r="G96" i="16"/>
  <c r="G95" i="16"/>
  <c r="G94" i="16"/>
  <c r="G93" i="16"/>
  <c r="H92" i="16" s="1"/>
  <c r="G92" i="16"/>
  <c r="G91" i="16"/>
  <c r="G90" i="16"/>
  <c r="G89" i="16"/>
  <c r="G88" i="16"/>
  <c r="G87" i="16"/>
  <c r="G86" i="16"/>
  <c r="G85" i="16"/>
  <c r="G84" i="16"/>
  <c r="G83" i="16"/>
  <c r="G82" i="16"/>
  <c r="G81" i="16"/>
  <c r="G80" i="16"/>
  <c r="G79" i="16"/>
  <c r="G78" i="16"/>
  <c r="G77" i="16"/>
  <c r="H77" i="16" s="1"/>
  <c r="G76" i="16"/>
  <c r="G75" i="16"/>
  <c r="G74" i="16"/>
  <c r="G73" i="16"/>
  <c r="H72" i="16" s="1"/>
  <c r="G72" i="16"/>
  <c r="G71" i="16"/>
  <c r="G70" i="16"/>
  <c r="G69" i="16"/>
  <c r="H69" i="16" s="1"/>
  <c r="G68" i="16"/>
  <c r="G67" i="16"/>
  <c r="G66" i="16"/>
  <c r="G65" i="16"/>
  <c r="H64" i="16" s="1"/>
  <c r="G64" i="16"/>
  <c r="G63" i="16"/>
  <c r="G62" i="16"/>
  <c r="G61" i="16"/>
  <c r="H60" i="16" s="1"/>
  <c r="G60" i="16"/>
  <c r="G59" i="16"/>
  <c r="G58" i="16"/>
  <c r="G57" i="16"/>
  <c r="G56" i="16"/>
  <c r="G55" i="16"/>
  <c r="G54" i="16"/>
  <c r="G53" i="16"/>
  <c r="G52" i="16"/>
  <c r="G51" i="16"/>
  <c r="G50" i="16"/>
  <c r="G49" i="16"/>
  <c r="G48" i="16"/>
  <c r="G47" i="16"/>
  <c r="G46" i="16"/>
  <c r="G45" i="16"/>
  <c r="H45" i="16" s="1"/>
  <c r="G44" i="16"/>
  <c r="G43" i="16"/>
  <c r="G42" i="16"/>
  <c r="G41" i="16"/>
  <c r="H40" i="16" s="1"/>
  <c r="G40" i="16"/>
  <c r="G39" i="16"/>
  <c r="G38" i="16"/>
  <c r="G37" i="16"/>
  <c r="H37" i="16" s="1"/>
  <c r="G36" i="16"/>
  <c r="G35" i="16"/>
  <c r="G34" i="16"/>
  <c r="G33" i="16"/>
  <c r="H32" i="16" s="1"/>
  <c r="G32" i="16"/>
  <c r="G31" i="16"/>
  <c r="G30" i="16"/>
  <c r="G29" i="16"/>
  <c r="H28" i="16" s="1"/>
  <c r="G28" i="16"/>
  <c r="G27" i="16"/>
  <c r="G26" i="16"/>
  <c r="G25" i="16"/>
  <c r="G24" i="16"/>
  <c r="G23" i="16"/>
  <c r="G22" i="16"/>
  <c r="G21" i="16"/>
  <c r="G20" i="16"/>
  <c r="G19" i="16"/>
  <c r="G18" i="16"/>
  <c r="G17" i="16"/>
  <c r="G16" i="16"/>
  <c r="G15" i="16"/>
  <c r="G14" i="16"/>
  <c r="G13" i="16"/>
  <c r="H13" i="16" s="1"/>
  <c r="G12" i="16"/>
  <c r="G11" i="16"/>
  <c r="G10" i="16"/>
  <c r="G9" i="16"/>
  <c r="H8" i="16" s="1"/>
  <c r="G8" i="16"/>
  <c r="G7" i="16"/>
  <c r="G6" i="16"/>
  <c r="G5" i="16"/>
  <c r="H5" i="16" s="1"/>
  <c r="G4" i="16"/>
  <c r="G943" i="16"/>
  <c r="G942" i="16"/>
  <c r="G941" i="16"/>
  <c r="H940" i="16" s="1"/>
  <c r="G940" i="16"/>
  <c r="H939" i="16" s="1"/>
  <c r="G939" i="16"/>
  <c r="G938" i="16"/>
  <c r="G937" i="16"/>
  <c r="H936" i="16" s="1"/>
  <c r="G936" i="16"/>
  <c r="H935" i="16" s="1"/>
  <c r="G935" i="16"/>
  <c r="G934" i="16"/>
  <c r="G933" i="16"/>
  <c r="H932" i="16" s="1"/>
  <c r="G932" i="16"/>
  <c r="H931" i="16" s="1"/>
  <c r="G931" i="16"/>
  <c r="G930" i="16"/>
  <c r="G929" i="16"/>
  <c r="H928" i="16" s="1"/>
  <c r="G928" i="16"/>
  <c r="H927" i="16" s="1"/>
  <c r="G927" i="16"/>
  <c r="G926" i="16"/>
  <c r="G925" i="16"/>
  <c r="H924" i="16" s="1"/>
  <c r="G924" i="16"/>
  <c r="H923" i="16" s="1"/>
  <c r="G923" i="16"/>
  <c r="G922" i="16"/>
  <c r="G921" i="16"/>
  <c r="H920" i="16" s="1"/>
  <c r="G920" i="16"/>
  <c r="H919" i="16" s="1"/>
  <c r="G919" i="16"/>
  <c r="G918" i="16"/>
  <c r="G917" i="16"/>
  <c r="H916" i="16" s="1"/>
  <c r="G916" i="16"/>
  <c r="H915" i="16" s="1"/>
  <c r="G915" i="16"/>
  <c r="G914" i="16"/>
  <c r="G913" i="16"/>
  <c r="H912" i="16" s="1"/>
  <c r="G912" i="16"/>
  <c r="H911" i="16" s="1"/>
  <c r="G911" i="16"/>
  <c r="G910" i="16"/>
  <c r="G909" i="16"/>
  <c r="H908" i="16" s="1"/>
  <c r="G908" i="16"/>
  <c r="H907" i="16" s="1"/>
  <c r="G907" i="16"/>
  <c r="G906" i="16"/>
  <c r="G905" i="16"/>
  <c r="H904" i="16" s="1"/>
  <c r="G904" i="16"/>
  <c r="H903" i="16" s="1"/>
  <c r="G903" i="16"/>
  <c r="G902" i="16"/>
  <c r="G901" i="16"/>
  <c r="H900" i="16" s="1"/>
  <c r="G900" i="16"/>
  <c r="H899" i="16" s="1"/>
  <c r="G899" i="16"/>
  <c r="G898" i="16"/>
  <c r="G897" i="16"/>
  <c r="H896" i="16" s="1"/>
  <c r="G896" i="16"/>
  <c r="H895" i="16" s="1"/>
  <c r="G895" i="16"/>
  <c r="G894" i="16"/>
  <c r="G893" i="16"/>
  <c r="H892" i="16" s="1"/>
  <c r="G892" i="16"/>
  <c r="H891" i="16" s="1"/>
  <c r="G891" i="16"/>
  <c r="G890" i="16"/>
  <c r="G889" i="16"/>
  <c r="H888" i="16" s="1"/>
  <c r="G888" i="16"/>
  <c r="H887" i="16" s="1"/>
  <c r="G887" i="16"/>
  <c r="G886" i="16"/>
  <c r="G885" i="16"/>
  <c r="H884" i="16" s="1"/>
  <c r="G884" i="16"/>
  <c r="H883" i="16" s="1"/>
  <c r="G883" i="16"/>
  <c r="G882" i="16"/>
  <c r="G881" i="16"/>
  <c r="H880" i="16" s="1"/>
  <c r="G880" i="16"/>
  <c r="H879" i="16" s="1"/>
  <c r="G879" i="16"/>
  <c r="G878" i="16"/>
  <c r="G877" i="16"/>
  <c r="H876" i="16" s="1"/>
  <c r="G876" i="16"/>
  <c r="H875" i="16" s="1"/>
  <c r="G875" i="16"/>
  <c r="G874" i="16"/>
  <c r="G873" i="16"/>
  <c r="H872" i="16" s="1"/>
  <c r="G872" i="16"/>
  <c r="H871" i="16" s="1"/>
  <c r="G871" i="16"/>
  <c r="G870" i="16"/>
  <c r="G869" i="16"/>
  <c r="H868" i="16" s="1"/>
  <c r="G868" i="16"/>
  <c r="H867" i="16" s="1"/>
  <c r="G867" i="16"/>
  <c r="G866" i="16"/>
  <c r="G865" i="16"/>
  <c r="H864" i="16" s="1"/>
  <c r="G864" i="16"/>
  <c r="H863" i="16" s="1"/>
  <c r="G863" i="16"/>
  <c r="G862" i="16"/>
  <c r="G861" i="16"/>
  <c r="H860" i="16" s="1"/>
  <c r="G860" i="16"/>
  <c r="H859" i="16" s="1"/>
  <c r="G859" i="16"/>
  <c r="G858" i="16"/>
  <c r="G857" i="16"/>
  <c r="H856" i="16" s="1"/>
  <c r="G856" i="16"/>
  <c r="H855" i="16" s="1"/>
  <c r="G855" i="16"/>
  <c r="G854" i="16"/>
  <c r="G853" i="16"/>
  <c r="H852" i="16" s="1"/>
  <c r="G852" i="16"/>
  <c r="H851" i="16" s="1"/>
  <c r="G851" i="16"/>
  <c r="G850" i="16"/>
  <c r="G849" i="16"/>
  <c r="H848" i="16" s="1"/>
  <c r="G848" i="16"/>
  <c r="H847" i="16" s="1"/>
  <c r="G847" i="16"/>
  <c r="G846" i="16"/>
  <c r="G845" i="16"/>
  <c r="H844" i="16" s="1"/>
  <c r="G844" i="16"/>
  <c r="H843" i="16" s="1"/>
  <c r="G843" i="16"/>
  <c r="G842" i="16"/>
  <c r="G841" i="16"/>
  <c r="H840" i="16" s="1"/>
  <c r="G840" i="16"/>
  <c r="H839" i="16" s="1"/>
  <c r="G839" i="16"/>
  <c r="G838" i="16"/>
  <c r="G837" i="16"/>
  <c r="H836" i="16" s="1"/>
  <c r="G836" i="16"/>
  <c r="H835" i="16" s="1"/>
  <c r="G835" i="16"/>
  <c r="G834" i="16"/>
  <c r="G833" i="16"/>
  <c r="H832" i="16" s="1"/>
  <c r="G832" i="16"/>
  <c r="H831" i="16" s="1"/>
  <c r="G831" i="16"/>
  <c r="G830" i="16"/>
  <c r="G829" i="16"/>
  <c r="H828" i="16" s="1"/>
  <c r="G828" i="16"/>
  <c r="H827" i="16" s="1"/>
  <c r="G827" i="16"/>
  <c r="G826" i="16"/>
  <c r="G825" i="16"/>
  <c r="H824" i="16" s="1"/>
  <c r="G824" i="16"/>
  <c r="H823" i="16" s="1"/>
  <c r="G823" i="16"/>
  <c r="G822" i="16"/>
  <c r="G821" i="16"/>
  <c r="H820" i="16" s="1"/>
  <c r="G820" i="16"/>
  <c r="H819" i="16" s="1"/>
  <c r="G819" i="16"/>
  <c r="G818" i="16"/>
  <c r="G817" i="16"/>
  <c r="H816" i="16" s="1"/>
  <c r="G816" i="16"/>
  <c r="H815" i="16" s="1"/>
  <c r="G815" i="16"/>
  <c r="G814" i="16"/>
  <c r="G813" i="16"/>
  <c r="H812" i="16" s="1"/>
  <c r="G812" i="16"/>
  <c r="H811" i="16" s="1"/>
  <c r="G811" i="16"/>
  <c r="G810" i="16"/>
  <c r="G809" i="16"/>
  <c r="H808" i="16" s="1"/>
  <c r="H807" i="16"/>
  <c r="H803" i="16"/>
  <c r="H800" i="16"/>
  <c r="H799" i="16"/>
  <c r="H795" i="16"/>
  <c r="H792" i="16"/>
  <c r="H791" i="16"/>
  <c r="H787" i="16"/>
  <c r="H784" i="16"/>
  <c r="H783" i="16"/>
  <c r="H779" i="16"/>
  <c r="H776" i="16"/>
  <c r="H775" i="16"/>
  <c r="H770" i="16"/>
  <c r="H767" i="16"/>
  <c r="H763" i="16"/>
  <c r="H762" i="16"/>
  <c r="H759" i="16"/>
  <c r="H754" i="16"/>
  <c r="H751" i="16"/>
  <c r="H749" i="16"/>
  <c r="H747" i="16"/>
  <c r="H746" i="16"/>
  <c r="H743" i="16"/>
  <c r="H741" i="16"/>
  <c r="H738" i="16"/>
  <c r="H735" i="16"/>
  <c r="H731" i="16"/>
  <c r="H730" i="16"/>
  <c r="H727" i="16"/>
  <c r="H722" i="16"/>
  <c r="H719" i="16"/>
  <c r="H715" i="16"/>
  <c r="H714" i="16"/>
  <c r="H711" i="16"/>
  <c r="H706" i="16"/>
  <c r="H703" i="16"/>
  <c r="H699" i="16"/>
  <c r="H698" i="16"/>
  <c r="H695" i="16"/>
  <c r="H690" i="16"/>
  <c r="H687" i="16"/>
  <c r="H685" i="16"/>
  <c r="H683" i="16"/>
  <c r="H682" i="16"/>
  <c r="H679" i="16"/>
  <c r="H677" i="16"/>
  <c r="H674" i="16"/>
  <c r="H671" i="16"/>
  <c r="H667" i="16"/>
  <c r="H666" i="16"/>
  <c r="H663" i="16"/>
  <c r="H658" i="16"/>
  <c r="H655" i="16"/>
  <c r="H651" i="16"/>
  <c r="H650" i="16"/>
  <c r="H647" i="16"/>
  <c r="H642" i="16"/>
  <c r="H639" i="16"/>
  <c r="H635" i="16"/>
  <c r="H634" i="16"/>
  <c r="H631" i="16"/>
  <c r="H626" i="16"/>
  <c r="H623" i="16"/>
  <c r="H621" i="16"/>
  <c r="H619" i="16"/>
  <c r="H618" i="16"/>
  <c r="H615" i="16"/>
  <c r="H613" i="16"/>
  <c r="H610" i="16"/>
  <c r="H607" i="16"/>
  <c r="H603" i="16"/>
  <c r="H602" i="16"/>
  <c r="H599" i="16"/>
  <c r="H594" i="16"/>
  <c r="H591" i="16"/>
  <c r="H587" i="16"/>
  <c r="H586" i="16"/>
  <c r="H583" i="16"/>
  <c r="H578" i="16"/>
  <c r="H575" i="16"/>
  <c r="H571" i="16"/>
  <c r="H570" i="16"/>
  <c r="H567" i="16"/>
  <c r="H562" i="16"/>
  <c r="H559" i="16"/>
  <c r="H557" i="16"/>
  <c r="H555" i="16"/>
  <c r="H554" i="16"/>
  <c r="H551" i="16"/>
  <c r="H549" i="16"/>
  <c r="H546" i="16"/>
  <c r="H543" i="16"/>
  <c r="H539" i="16"/>
  <c r="H538" i="16"/>
  <c r="H535" i="16"/>
  <c r="H530" i="16"/>
  <c r="H527" i="16"/>
  <c r="H523" i="16"/>
  <c r="H522" i="16"/>
  <c r="H519" i="16"/>
  <c r="H515" i="16"/>
  <c r="H514" i="16"/>
  <c r="H511" i="16"/>
  <c r="H510" i="16"/>
  <c r="H507" i="16"/>
  <c r="H506" i="16"/>
  <c r="H503" i="16"/>
  <c r="H502" i="16"/>
  <c r="H501" i="16"/>
  <c r="H499" i="16"/>
  <c r="H498" i="16"/>
  <c r="H496" i="16"/>
  <c r="H495" i="16"/>
  <c r="H494" i="16"/>
  <c r="H492" i="16"/>
  <c r="H491" i="16"/>
  <c r="H490" i="16"/>
  <c r="H487" i="16"/>
  <c r="H486" i="16"/>
  <c r="H483" i="16"/>
  <c r="H482" i="16"/>
  <c r="H479" i="16"/>
  <c r="H478" i="16"/>
  <c r="H475" i="16"/>
  <c r="H474" i="16"/>
  <c r="H471" i="16"/>
  <c r="H470" i="16"/>
  <c r="H469" i="16"/>
  <c r="H467" i="16"/>
  <c r="H466" i="16"/>
  <c r="H464" i="16"/>
  <c r="H463" i="16"/>
  <c r="H462" i="16"/>
  <c r="H460" i="16"/>
  <c r="H459" i="16"/>
  <c r="H458" i="16"/>
  <c r="H455" i="16"/>
  <c r="H454" i="16"/>
  <c r="H451" i="16"/>
  <c r="H450" i="16"/>
  <c r="H447" i="16"/>
  <c r="H446" i="16"/>
  <c r="H443" i="16"/>
  <c r="H442" i="16"/>
  <c r="H439" i="16"/>
  <c r="H438" i="16"/>
  <c r="H437" i="16"/>
  <c r="H435" i="16"/>
  <c r="H434" i="16"/>
  <c r="H432" i="16"/>
  <c r="H431" i="16"/>
  <c r="H430" i="16"/>
  <c r="H428" i="16"/>
  <c r="H427" i="16"/>
  <c r="H426" i="16"/>
  <c r="H423" i="16"/>
  <c r="H422" i="16"/>
  <c r="H419" i="16"/>
  <c r="H418" i="16"/>
  <c r="H415" i="16"/>
  <c r="H414" i="16"/>
  <c r="H411" i="16"/>
  <c r="H410" i="16"/>
  <c r="H407" i="16"/>
  <c r="H406" i="16"/>
  <c r="H405" i="16"/>
  <c r="H403" i="16"/>
  <c r="H402" i="16"/>
  <c r="H400" i="16"/>
  <c r="H399" i="16"/>
  <c r="H398" i="16"/>
  <c r="H396" i="16"/>
  <c r="H395" i="16"/>
  <c r="H394" i="16"/>
  <c r="H391" i="16"/>
  <c r="H390" i="16"/>
  <c r="H387" i="16"/>
  <c r="H386" i="16"/>
  <c r="H383" i="16"/>
  <c r="H382" i="16"/>
  <c r="H379" i="16"/>
  <c r="H378" i="16"/>
  <c r="H375" i="16"/>
  <c r="H374" i="16"/>
  <c r="H373" i="16"/>
  <c r="H371" i="16"/>
  <c r="H370" i="16"/>
  <c r="H368" i="16"/>
  <c r="H367" i="16"/>
  <c r="H366" i="16"/>
  <c r="H364" i="16"/>
  <c r="H363" i="16"/>
  <c r="H362" i="16"/>
  <c r="H359" i="16"/>
  <c r="H358" i="16"/>
  <c r="H355" i="16"/>
  <c r="H354" i="16"/>
  <c r="H351" i="16"/>
  <c r="H350" i="16"/>
  <c r="H347" i="16"/>
  <c r="H346" i="16"/>
  <c r="H343" i="16"/>
  <c r="H342" i="16"/>
  <c r="H341" i="16"/>
  <c r="H339" i="16"/>
  <c r="H338" i="16"/>
  <c r="H336" i="16"/>
  <c r="H335" i="16"/>
  <c r="H334" i="16"/>
  <c r="H332" i="16"/>
  <c r="H331" i="16"/>
  <c r="H330" i="16"/>
  <c r="H327" i="16"/>
  <c r="H326" i="16"/>
  <c r="H323" i="16"/>
  <c r="H322" i="16"/>
  <c r="H319" i="16"/>
  <c r="H318" i="16"/>
  <c r="H315" i="16"/>
  <c r="H314" i="16"/>
  <c r="H311" i="16"/>
  <c r="H310" i="16"/>
  <c r="H309" i="16"/>
  <c r="H307" i="16"/>
  <c r="H306" i="16"/>
  <c r="H304" i="16"/>
  <c r="H303" i="16"/>
  <c r="H302" i="16"/>
  <c r="H300" i="16"/>
  <c r="H299" i="16"/>
  <c r="H298" i="16"/>
  <c r="H295" i="16"/>
  <c r="H294" i="16"/>
  <c r="H291" i="16"/>
  <c r="H290" i="16"/>
  <c r="H287" i="16"/>
  <c r="H286" i="16"/>
  <c r="H283" i="16"/>
  <c r="H282" i="16"/>
  <c r="H279" i="16"/>
  <c r="H278" i="16"/>
  <c r="H277" i="16"/>
  <c r="H275" i="16"/>
  <c r="H274" i="16"/>
  <c r="H272" i="16"/>
  <c r="H271" i="16"/>
  <c r="H270" i="16"/>
  <c r="H268" i="16"/>
  <c r="H267" i="16"/>
  <c r="H266" i="16"/>
  <c r="H263" i="16"/>
  <c r="H262" i="16"/>
  <c r="H259" i="16"/>
  <c r="H258" i="16"/>
  <c r="H255" i="16"/>
  <c r="H254" i="16"/>
  <c r="H251" i="16"/>
  <c r="H250" i="16"/>
  <c r="H247" i="16"/>
  <c r="H246" i="16"/>
  <c r="H245" i="16"/>
  <c r="H243" i="16"/>
  <c r="H242" i="16"/>
  <c r="H240" i="16"/>
  <c r="H239" i="16"/>
  <c r="H238" i="16"/>
  <c r="H236" i="16"/>
  <c r="H235" i="16"/>
  <c r="H234" i="16"/>
  <c r="H231" i="16"/>
  <c r="H230" i="16"/>
  <c r="H227" i="16"/>
  <c r="H226" i="16"/>
  <c r="H223" i="16"/>
  <c r="H222" i="16"/>
  <c r="H219" i="16"/>
  <c r="H218" i="16"/>
  <c r="H216" i="16"/>
  <c r="H215" i="16"/>
  <c r="H214" i="16"/>
  <c r="H213" i="16"/>
  <c r="H212" i="16"/>
  <c r="H211" i="16"/>
  <c r="H210" i="16"/>
  <c r="H208" i="16"/>
  <c r="H207" i="16"/>
  <c r="H206" i="16"/>
  <c r="H204" i="16"/>
  <c r="H203" i="16"/>
  <c r="H202" i="16"/>
  <c r="H199" i="16"/>
  <c r="H198" i="16"/>
  <c r="H195" i="16"/>
  <c r="H194" i="16"/>
  <c r="H191" i="16"/>
  <c r="H190" i="16"/>
  <c r="H189" i="16"/>
  <c r="H187" i="16"/>
  <c r="H186" i="16"/>
  <c r="H184" i="16"/>
  <c r="H183" i="16"/>
  <c r="H182" i="16"/>
  <c r="H181" i="16"/>
  <c r="H180" i="16"/>
  <c r="H179" i="16"/>
  <c r="H178" i="16"/>
  <c r="H176" i="16"/>
  <c r="H175" i="16"/>
  <c r="H174" i="16"/>
  <c r="H172" i="16"/>
  <c r="H171" i="16"/>
  <c r="H170" i="16"/>
  <c r="H167" i="16"/>
  <c r="H166" i="16"/>
  <c r="H163" i="16"/>
  <c r="H162" i="16"/>
  <c r="H159" i="16"/>
  <c r="H158" i="16"/>
  <c r="H157" i="16"/>
  <c r="H155" i="16"/>
  <c r="H154" i="16"/>
  <c r="H152" i="16"/>
  <c r="H151" i="16"/>
  <c r="H150" i="16"/>
  <c r="H149" i="16"/>
  <c r="H148" i="16"/>
  <c r="H147" i="16"/>
  <c r="H146" i="16"/>
  <c r="H144" i="16"/>
  <c r="H143" i="16"/>
  <c r="H142" i="16"/>
  <c r="H140" i="16"/>
  <c r="H139" i="16"/>
  <c r="H138" i="16"/>
  <c r="H135" i="16"/>
  <c r="H134" i="16"/>
  <c r="H131" i="16"/>
  <c r="H130" i="16"/>
  <c r="H127" i="16"/>
  <c r="H126" i="16"/>
  <c r="H125" i="16"/>
  <c r="H123" i="16"/>
  <c r="H122" i="16"/>
  <c r="H120" i="16"/>
  <c r="H119" i="16"/>
  <c r="H118" i="16"/>
  <c r="H117" i="16"/>
  <c r="H116" i="16"/>
  <c r="H115" i="16"/>
  <c r="H114" i="16"/>
  <c r="H112" i="16"/>
  <c r="H111" i="16"/>
  <c r="H110" i="16"/>
  <c r="H108" i="16"/>
  <c r="H107" i="16"/>
  <c r="H106" i="16"/>
  <c r="H103" i="16"/>
  <c r="H102" i="16"/>
  <c r="H99" i="16"/>
  <c r="H98" i="16"/>
  <c r="H95" i="16"/>
  <c r="H94" i="16"/>
  <c r="H93" i="16"/>
  <c r="H91" i="16"/>
  <c r="H90" i="16"/>
  <c r="H88" i="16"/>
  <c r="H87" i="16"/>
  <c r="H86" i="16"/>
  <c r="H85" i="16"/>
  <c r="H84" i="16"/>
  <c r="H83" i="16"/>
  <c r="H82" i="16"/>
  <c r="H80" i="16"/>
  <c r="H79" i="16"/>
  <c r="H78" i="16"/>
  <c r="H76" i="16"/>
  <c r="H75" i="16"/>
  <c r="H74" i="16"/>
  <c r="H71" i="16"/>
  <c r="H70" i="16"/>
  <c r="H67" i="16"/>
  <c r="H66" i="16"/>
  <c r="H63" i="16"/>
  <c r="H62" i="16"/>
  <c r="H61" i="16"/>
  <c r="H59" i="16"/>
  <c r="H58" i="16"/>
  <c r="H56" i="16"/>
  <c r="H55" i="16"/>
  <c r="H54" i="16"/>
  <c r="H53" i="16"/>
  <c r="H52" i="16"/>
  <c r="H51" i="16"/>
  <c r="H50" i="16"/>
  <c r="H48" i="16"/>
  <c r="H47" i="16"/>
  <c r="H46" i="16"/>
  <c r="H44" i="16"/>
  <c r="H43" i="16"/>
  <c r="H42" i="16"/>
  <c r="H39" i="16"/>
  <c r="H38" i="16"/>
  <c r="H35" i="16"/>
  <c r="H34" i="16"/>
  <c r="H31" i="16"/>
  <c r="H30" i="16"/>
  <c r="H29" i="16"/>
  <c r="H27" i="16"/>
  <c r="H26" i="16"/>
  <c r="H24" i="16"/>
  <c r="H23" i="16"/>
  <c r="H22" i="16"/>
  <c r="H21" i="16"/>
  <c r="H20" i="16"/>
  <c r="H19" i="16"/>
  <c r="H18" i="16"/>
  <c r="H16" i="16"/>
  <c r="H15" i="16"/>
  <c r="H14" i="16"/>
  <c r="H12" i="16"/>
  <c r="H11" i="16"/>
  <c r="H10" i="16"/>
  <c r="H7" i="16"/>
  <c r="H6" i="16"/>
  <c r="F10" i="17"/>
  <c r="F11" i="17" s="1"/>
  <c r="F6" i="17"/>
  <c r="F7" i="17" s="1"/>
  <c r="F8" i="17" s="1"/>
  <c r="F9" i="17" s="1"/>
  <c r="F5" i="17"/>
  <c r="F8" i="16"/>
  <c r="F5" i="16"/>
  <c r="F6" i="16" s="1"/>
  <c r="F7" i="16" s="1"/>
  <c r="D10" i="17"/>
  <c r="D9" i="17"/>
  <c r="E8" i="17" s="1"/>
  <c r="D8" i="17"/>
  <c r="E7" i="17" s="1"/>
  <c r="D7" i="17"/>
  <c r="D6" i="17"/>
  <c r="D5" i="17"/>
  <c r="E4" i="17" s="1"/>
  <c r="C5" i="17"/>
  <c r="C6" i="17" s="1"/>
  <c r="C7" i="17" s="1"/>
  <c r="C8" i="17" s="1"/>
  <c r="C9" i="17" s="1"/>
  <c r="C10" i="17" s="1"/>
  <c r="C11" i="17" s="1"/>
  <c r="C12" i="17" s="1"/>
  <c r="C13" i="17" s="1"/>
  <c r="C14" i="17" s="1"/>
  <c r="C15" i="17" s="1"/>
  <c r="C16" i="17" s="1"/>
  <c r="C17" i="17" s="1"/>
  <c r="C18" i="17" s="1"/>
  <c r="C19" i="17" s="1"/>
  <c r="C20" i="17" s="1"/>
  <c r="C21" i="17" s="1"/>
  <c r="C22" i="17" s="1"/>
  <c r="C23" i="17" s="1"/>
  <c r="C24" i="17" s="1"/>
  <c r="C25" i="17" s="1"/>
  <c r="C26" i="17" s="1"/>
  <c r="C27" i="17" s="1"/>
  <c r="C28" i="17" s="1"/>
  <c r="C29" i="17" s="1"/>
  <c r="C30" i="17" s="1"/>
  <c r="C31" i="17" s="1"/>
  <c r="C32" i="17" s="1"/>
  <c r="C33" i="17" s="1"/>
  <c r="C34" i="17" s="1"/>
  <c r="C35" i="17" s="1"/>
  <c r="C36" i="17" s="1"/>
  <c r="C37" i="17" s="1"/>
  <c r="C38" i="17" s="1"/>
  <c r="C39" i="17" s="1"/>
  <c r="C40" i="17" s="1"/>
  <c r="C41" i="17" s="1"/>
  <c r="C42" i="17" s="1"/>
  <c r="C43" i="17" s="1"/>
  <c r="C44" i="17" s="1"/>
  <c r="C45" i="17" s="1"/>
  <c r="C46" i="17" s="1"/>
  <c r="C47" i="17" s="1"/>
  <c r="C48" i="17" s="1"/>
  <c r="C49" i="17" s="1"/>
  <c r="C50" i="17" s="1"/>
  <c r="C51" i="17" s="1"/>
  <c r="C52" i="17" s="1"/>
  <c r="C53" i="17" s="1"/>
  <c r="C54" i="17" s="1"/>
  <c r="C55" i="17" s="1"/>
  <c r="C56" i="17" s="1"/>
  <c r="C57" i="17" s="1"/>
  <c r="C58" i="17" s="1"/>
  <c r="C59" i="17" s="1"/>
  <c r="C60" i="17" s="1"/>
  <c r="C61" i="17" s="1"/>
  <c r="C62" i="17" s="1"/>
  <c r="C63" i="17" s="1"/>
  <c r="C64" i="17" s="1"/>
  <c r="C65" i="17" s="1"/>
  <c r="C66" i="17" s="1"/>
  <c r="C67" i="17" s="1"/>
  <c r="C68" i="17" s="1"/>
  <c r="C69" i="17" s="1"/>
  <c r="C70" i="17" s="1"/>
  <c r="C71" i="17" s="1"/>
  <c r="C72" i="17" s="1"/>
  <c r="C73" i="17" s="1"/>
  <c r="C74" i="17" s="1"/>
  <c r="C75" i="17" s="1"/>
  <c r="C76" i="17" s="1"/>
  <c r="C77" i="17" s="1"/>
  <c r="C78" i="17" s="1"/>
  <c r="C79" i="17" s="1"/>
  <c r="C80" i="17" s="1"/>
  <c r="C81" i="17" s="1"/>
  <c r="C82" i="17" s="1"/>
  <c r="C83" i="17" s="1"/>
  <c r="C84" i="17" s="1"/>
  <c r="C85" i="17" s="1"/>
  <c r="C86" i="17" s="1"/>
  <c r="C87" i="17" s="1"/>
  <c r="C88" i="17" s="1"/>
  <c r="C89" i="17" s="1"/>
  <c r="C90" i="17" s="1"/>
  <c r="C91" i="17" s="1"/>
  <c r="C92" i="17" s="1"/>
  <c r="C93" i="17" s="1"/>
  <c r="C94" i="17" s="1"/>
  <c r="C95" i="17" s="1"/>
  <c r="C96" i="17" s="1"/>
  <c r="C97" i="17" s="1"/>
  <c r="C98" i="17" s="1"/>
  <c r="C99" i="17" s="1"/>
  <c r="C100" i="17" s="1"/>
  <c r="C101" i="17" s="1"/>
  <c r="C102" i="17" s="1"/>
  <c r="C103" i="17" s="1"/>
  <c r="C104" i="17" s="1"/>
  <c r="C105" i="17" s="1"/>
  <c r="C106" i="17" s="1"/>
  <c r="C107" i="17" s="1"/>
  <c r="C108" i="17" s="1"/>
  <c r="C109" i="17" s="1"/>
  <c r="C110" i="17" s="1"/>
  <c r="C111" i="17" s="1"/>
  <c r="C112" i="17" s="1"/>
  <c r="C113" i="17" s="1"/>
  <c r="C114" i="17" s="1"/>
  <c r="C115" i="17" s="1"/>
  <c r="C116" i="17" s="1"/>
  <c r="C117" i="17" s="1"/>
  <c r="C118" i="17" s="1"/>
  <c r="C119" i="17" s="1"/>
  <c r="C120" i="17" s="1"/>
  <c r="C121" i="17" s="1"/>
  <c r="C122" i="17" s="1"/>
  <c r="C123" i="17" s="1"/>
  <c r="C124" i="17" s="1"/>
  <c r="C125" i="17" s="1"/>
  <c r="C126" i="17" s="1"/>
  <c r="C127" i="17" s="1"/>
  <c r="C128" i="17" s="1"/>
  <c r="C129" i="17" s="1"/>
  <c r="C130" i="17" s="1"/>
  <c r="C131" i="17" s="1"/>
  <c r="C132" i="17" s="1"/>
  <c r="C133" i="17" s="1"/>
  <c r="C134" i="17" s="1"/>
  <c r="C135" i="17" s="1"/>
  <c r="C136" i="17" s="1"/>
  <c r="C137" i="17" s="1"/>
  <c r="C138" i="17" s="1"/>
  <c r="C139" i="17" s="1"/>
  <c r="C140" i="17" s="1"/>
  <c r="C141" i="17" s="1"/>
  <c r="C142" i="17" s="1"/>
  <c r="C143" i="17" s="1"/>
  <c r="C144" i="17" s="1"/>
  <c r="C145" i="17" s="1"/>
  <c r="C146" i="17" s="1"/>
  <c r="C147" i="17" s="1"/>
  <c r="C148" i="17" s="1"/>
  <c r="C149" i="17" s="1"/>
  <c r="C150" i="17" s="1"/>
  <c r="C151" i="17" s="1"/>
  <c r="C152" i="17" s="1"/>
  <c r="C153" i="17" s="1"/>
  <c r="C154" i="17" s="1"/>
  <c r="C155" i="17" s="1"/>
  <c r="C156" i="17" s="1"/>
  <c r="C157" i="17" s="1"/>
  <c r="C158" i="17" s="1"/>
  <c r="C159" i="17" s="1"/>
  <c r="C160" i="17" s="1"/>
  <c r="C161" i="17" s="1"/>
  <c r="C162" i="17" s="1"/>
  <c r="C163" i="17" s="1"/>
  <c r="C164" i="17" s="1"/>
  <c r="C165" i="17" s="1"/>
  <c r="C166" i="17" s="1"/>
  <c r="C167" i="17" s="1"/>
  <c r="C168" i="17" s="1"/>
  <c r="C169" i="17" s="1"/>
  <c r="C170" i="17" s="1"/>
  <c r="C171" i="17" s="1"/>
  <c r="C172" i="17" s="1"/>
  <c r="C173" i="17" s="1"/>
  <c r="C174" i="17" s="1"/>
  <c r="C175" i="17" s="1"/>
  <c r="C176" i="17" s="1"/>
  <c r="C177" i="17" s="1"/>
  <c r="C178" i="17" s="1"/>
  <c r="C179" i="17" s="1"/>
  <c r="C180" i="17" s="1"/>
  <c r="C181" i="17" s="1"/>
  <c r="C182" i="17" s="1"/>
  <c r="C183" i="17" s="1"/>
  <c r="C184" i="17" s="1"/>
  <c r="C185" i="17" s="1"/>
  <c r="C186" i="17" s="1"/>
  <c r="C187" i="17" s="1"/>
  <c r="C188" i="17" s="1"/>
  <c r="C189" i="17" s="1"/>
  <c r="C190" i="17" s="1"/>
  <c r="C191" i="17" s="1"/>
  <c r="C192" i="17" s="1"/>
  <c r="C193" i="17" s="1"/>
  <c r="C194" i="17" s="1"/>
  <c r="C195" i="17" s="1"/>
  <c r="C196" i="17" s="1"/>
  <c r="C197" i="17" s="1"/>
  <c r="C198" i="17" s="1"/>
  <c r="C199" i="17" s="1"/>
  <c r="C200" i="17" s="1"/>
  <c r="C201" i="17" s="1"/>
  <c r="C202" i="17" s="1"/>
  <c r="C203" i="17" s="1"/>
  <c r="C204" i="17" s="1"/>
  <c r="C205" i="17" s="1"/>
  <c r="C206" i="17" s="1"/>
  <c r="C207" i="17" s="1"/>
  <c r="C208" i="17" s="1"/>
  <c r="C209" i="17" s="1"/>
  <c r="C210" i="17" s="1"/>
  <c r="C211" i="17" s="1"/>
  <c r="C212" i="17" s="1"/>
  <c r="C213" i="17" s="1"/>
  <c r="C214" i="17" s="1"/>
  <c r="C215" i="17" s="1"/>
  <c r="C216" i="17" s="1"/>
  <c r="C217" i="17" s="1"/>
  <c r="C218" i="17" s="1"/>
  <c r="C219" i="17" s="1"/>
  <c r="C220" i="17" s="1"/>
  <c r="C221" i="17" s="1"/>
  <c r="C222" i="17" s="1"/>
  <c r="C223" i="17" s="1"/>
  <c r="C224" i="17" s="1"/>
  <c r="C225" i="17" s="1"/>
  <c r="C226" i="17" s="1"/>
  <c r="C227" i="17" s="1"/>
  <c r="C228" i="17" s="1"/>
  <c r="C229" i="17" s="1"/>
  <c r="C230" i="17" s="1"/>
  <c r="C231" i="17" s="1"/>
  <c r="C232" i="17" s="1"/>
  <c r="C233" i="17" s="1"/>
  <c r="C234" i="17" s="1"/>
  <c r="C235" i="17" s="1"/>
  <c r="C236" i="17" s="1"/>
  <c r="C237" i="17" s="1"/>
  <c r="C238" i="17" s="1"/>
  <c r="C239" i="17" s="1"/>
  <c r="C240" i="17" s="1"/>
  <c r="C241" i="17" s="1"/>
  <c r="C242" i="17" s="1"/>
  <c r="C243" i="17" s="1"/>
  <c r="C244" i="17" s="1"/>
  <c r="C245" i="17" s="1"/>
  <c r="C246" i="17" s="1"/>
  <c r="C247" i="17" s="1"/>
  <c r="C248" i="17" s="1"/>
  <c r="C249" i="17" s="1"/>
  <c r="C250" i="17" s="1"/>
  <c r="C251" i="17" s="1"/>
  <c r="C252" i="17" s="1"/>
  <c r="C253" i="17" s="1"/>
  <c r="C254" i="17" s="1"/>
  <c r="C255" i="17" s="1"/>
  <c r="C256" i="17" s="1"/>
  <c r="C257" i="17" s="1"/>
  <c r="C258" i="17" s="1"/>
  <c r="C259" i="17" s="1"/>
  <c r="C260" i="17" s="1"/>
  <c r="C261" i="17" s="1"/>
  <c r="C262" i="17" s="1"/>
  <c r="C263" i="17" s="1"/>
  <c r="C264" i="17" s="1"/>
  <c r="C265" i="17" s="1"/>
  <c r="C266" i="17" s="1"/>
  <c r="C267" i="17" s="1"/>
  <c r="C268" i="17" s="1"/>
  <c r="C269" i="17" s="1"/>
  <c r="C270" i="17" s="1"/>
  <c r="C271" i="17" s="1"/>
  <c r="C272" i="17" s="1"/>
  <c r="C273" i="17" s="1"/>
  <c r="C274" i="17" s="1"/>
  <c r="C275" i="17" s="1"/>
  <c r="C276" i="17" s="1"/>
  <c r="C277" i="17" s="1"/>
  <c r="C278" i="17" s="1"/>
  <c r="C279" i="17" s="1"/>
  <c r="C280" i="17" s="1"/>
  <c r="C281" i="17" s="1"/>
  <c r="C282" i="17" s="1"/>
  <c r="C283" i="17" s="1"/>
  <c r="C284" i="17" s="1"/>
  <c r="C285" i="17" s="1"/>
  <c r="C286" i="17" s="1"/>
  <c r="C287" i="17" s="1"/>
  <c r="C288" i="17" s="1"/>
  <c r="C289" i="17" s="1"/>
  <c r="C290" i="17" s="1"/>
  <c r="C291" i="17" s="1"/>
  <c r="C292" i="17" s="1"/>
  <c r="C293" i="17" s="1"/>
  <c r="C294" i="17" s="1"/>
  <c r="C295" i="17" s="1"/>
  <c r="C296" i="17" s="1"/>
  <c r="C297" i="17" s="1"/>
  <c r="C298" i="17" s="1"/>
  <c r="C299" i="17" s="1"/>
  <c r="C300" i="17" s="1"/>
  <c r="C301" i="17" s="1"/>
  <c r="C302" i="17" s="1"/>
  <c r="C303" i="17" s="1"/>
  <c r="C304" i="17" s="1"/>
  <c r="C305" i="17" s="1"/>
  <c r="C306" i="17" s="1"/>
  <c r="C307" i="17" s="1"/>
  <c r="C308" i="17" s="1"/>
  <c r="C309" i="17" s="1"/>
  <c r="C310" i="17" s="1"/>
  <c r="C311" i="17" s="1"/>
  <c r="C312" i="17" s="1"/>
  <c r="C313" i="17" s="1"/>
  <c r="C314" i="17" s="1"/>
  <c r="C315" i="17" s="1"/>
  <c r="C316" i="17" s="1"/>
  <c r="C317" i="17" s="1"/>
  <c r="C318" i="17" s="1"/>
  <c r="C319" i="17" s="1"/>
  <c r="C320" i="17" s="1"/>
  <c r="C321" i="17" s="1"/>
  <c r="C322" i="17" s="1"/>
  <c r="C323" i="17" s="1"/>
  <c r="C324" i="17" s="1"/>
  <c r="C325" i="17" s="1"/>
  <c r="C326" i="17" s="1"/>
  <c r="C327" i="17" s="1"/>
  <c r="C328" i="17" s="1"/>
  <c r="C329" i="17" s="1"/>
  <c r="C330" i="17" s="1"/>
  <c r="C331" i="17" s="1"/>
  <c r="C332" i="17" s="1"/>
  <c r="C333" i="17" s="1"/>
  <c r="C334" i="17" s="1"/>
  <c r="C335" i="17" s="1"/>
  <c r="C336" i="17" s="1"/>
  <c r="C337" i="17" s="1"/>
  <c r="C338" i="17" s="1"/>
  <c r="C339" i="17" s="1"/>
  <c r="C340" i="17" s="1"/>
  <c r="C341" i="17" s="1"/>
  <c r="C342" i="17" s="1"/>
  <c r="C343" i="17" s="1"/>
  <c r="C344" i="17" s="1"/>
  <c r="C345" i="17" s="1"/>
  <c r="C346" i="17" s="1"/>
  <c r="C347" i="17" s="1"/>
  <c r="C348" i="17" s="1"/>
  <c r="C349" i="17" s="1"/>
  <c r="C350" i="17" s="1"/>
  <c r="C351" i="17" s="1"/>
  <c r="C352" i="17" s="1"/>
  <c r="C353" i="17" s="1"/>
  <c r="C354" i="17" s="1"/>
  <c r="C355" i="17" s="1"/>
  <c r="C356" i="17" s="1"/>
  <c r="C357" i="17" s="1"/>
  <c r="C358" i="17" s="1"/>
  <c r="C359" i="17" s="1"/>
  <c r="C360" i="17" s="1"/>
  <c r="C361" i="17" s="1"/>
  <c r="C362" i="17" s="1"/>
  <c r="C363" i="17" s="1"/>
  <c r="C364" i="17" s="1"/>
  <c r="C365" i="17" s="1"/>
  <c r="C366" i="17" s="1"/>
  <c r="C367" i="17" s="1"/>
  <c r="C368" i="17" s="1"/>
  <c r="C369" i="17" s="1"/>
  <c r="C370" i="17" s="1"/>
  <c r="C371" i="17" s="1"/>
  <c r="C372" i="17" s="1"/>
  <c r="C373" i="17" s="1"/>
  <c r="C374" i="17" s="1"/>
  <c r="C375" i="17" s="1"/>
  <c r="C376" i="17" s="1"/>
  <c r="C377" i="17" s="1"/>
  <c r="C378" i="17" s="1"/>
  <c r="C379" i="17" s="1"/>
  <c r="C380" i="17" s="1"/>
  <c r="C381" i="17" s="1"/>
  <c r="C382" i="17" s="1"/>
  <c r="C383" i="17" s="1"/>
  <c r="C384" i="17" s="1"/>
  <c r="C385" i="17" s="1"/>
  <c r="C386" i="17" s="1"/>
  <c r="C387" i="17" s="1"/>
  <c r="C388" i="17" s="1"/>
  <c r="C389" i="17" s="1"/>
  <c r="C390" i="17" s="1"/>
  <c r="C391" i="17" s="1"/>
  <c r="C392" i="17" s="1"/>
  <c r="C393" i="17" s="1"/>
  <c r="C394" i="17" s="1"/>
  <c r="C395" i="17" s="1"/>
  <c r="C396" i="17" s="1"/>
  <c r="C397" i="17" s="1"/>
  <c r="C398" i="17" s="1"/>
  <c r="C399" i="17" s="1"/>
  <c r="C400" i="17" s="1"/>
  <c r="C401" i="17" s="1"/>
  <c r="C402" i="17" s="1"/>
  <c r="C403" i="17" s="1"/>
  <c r="C404" i="17" s="1"/>
  <c r="C405" i="17" s="1"/>
  <c r="C406" i="17" s="1"/>
  <c r="C407" i="17" s="1"/>
  <c r="C408" i="17" s="1"/>
  <c r="C409" i="17" s="1"/>
  <c r="C410" i="17" s="1"/>
  <c r="C411" i="17" s="1"/>
  <c r="C412" i="17" s="1"/>
  <c r="C413" i="17" s="1"/>
  <c r="C414" i="17" s="1"/>
  <c r="C415" i="17" s="1"/>
  <c r="C416" i="17" s="1"/>
  <c r="C417" i="17" s="1"/>
  <c r="C418" i="17" s="1"/>
  <c r="C419" i="17" s="1"/>
  <c r="C420" i="17" s="1"/>
  <c r="C421" i="17" s="1"/>
  <c r="C422" i="17" s="1"/>
  <c r="C423" i="17" s="1"/>
  <c r="C424" i="17" s="1"/>
  <c r="C425" i="17" s="1"/>
  <c r="C426" i="17" s="1"/>
  <c r="C427" i="17" s="1"/>
  <c r="C428" i="17" s="1"/>
  <c r="C429" i="17" s="1"/>
  <c r="C430" i="17" s="1"/>
  <c r="C431" i="17" s="1"/>
  <c r="C432" i="17" s="1"/>
  <c r="C433" i="17" s="1"/>
  <c r="C434" i="17" s="1"/>
  <c r="C435" i="17" s="1"/>
  <c r="C436" i="17" s="1"/>
  <c r="C437" i="17" s="1"/>
  <c r="C438" i="17" s="1"/>
  <c r="C439" i="17" s="1"/>
  <c r="C440" i="17" s="1"/>
  <c r="C441" i="17" s="1"/>
  <c r="C442" i="17" s="1"/>
  <c r="C443" i="17" s="1"/>
  <c r="C444" i="17" s="1"/>
  <c r="C445" i="17" s="1"/>
  <c r="C446" i="17" s="1"/>
  <c r="C447" i="17" s="1"/>
  <c r="C448" i="17" s="1"/>
  <c r="C449" i="17" s="1"/>
  <c r="C450" i="17" s="1"/>
  <c r="C451" i="17" s="1"/>
  <c r="C452" i="17" s="1"/>
  <c r="C453" i="17" s="1"/>
  <c r="C454" i="17" s="1"/>
  <c r="C455" i="17" s="1"/>
  <c r="C456" i="17" s="1"/>
  <c r="C457" i="17" s="1"/>
  <c r="C458" i="17" s="1"/>
  <c r="C459" i="17" s="1"/>
  <c r="C460" i="17" s="1"/>
  <c r="C461" i="17" s="1"/>
  <c r="C462" i="17" s="1"/>
  <c r="C463" i="17" s="1"/>
  <c r="C464" i="17" s="1"/>
  <c r="C465" i="17" s="1"/>
  <c r="C466" i="17" s="1"/>
  <c r="C467" i="17" s="1"/>
  <c r="C468" i="17" s="1"/>
  <c r="C469" i="17" s="1"/>
  <c r="C470" i="17" s="1"/>
  <c r="C471" i="17" s="1"/>
  <c r="C472" i="17" s="1"/>
  <c r="C473" i="17" s="1"/>
  <c r="C474" i="17" s="1"/>
  <c r="C475" i="17" s="1"/>
  <c r="C476" i="17" s="1"/>
  <c r="C477" i="17" s="1"/>
  <c r="C478" i="17" s="1"/>
  <c r="C479" i="17" s="1"/>
  <c r="C480" i="17" s="1"/>
  <c r="C481" i="17" s="1"/>
  <c r="C482" i="17" s="1"/>
  <c r="C483" i="17" s="1"/>
  <c r="C484" i="17" s="1"/>
  <c r="C485" i="17" s="1"/>
  <c r="C486" i="17" s="1"/>
  <c r="C487" i="17" s="1"/>
  <c r="C488" i="17" s="1"/>
  <c r="C489" i="17" s="1"/>
  <c r="C490" i="17" s="1"/>
  <c r="C491" i="17" s="1"/>
  <c r="C492" i="17" s="1"/>
  <c r="C493" i="17" s="1"/>
  <c r="C494" i="17" s="1"/>
  <c r="C495" i="17" s="1"/>
  <c r="C496" i="17" s="1"/>
  <c r="C497" i="17" s="1"/>
  <c r="C498" i="17" s="1"/>
  <c r="C499" i="17" s="1"/>
  <c r="C500" i="17" s="1"/>
  <c r="C501" i="17" s="1"/>
  <c r="C502" i="17" s="1"/>
  <c r="C503" i="17" s="1"/>
  <c r="C504" i="17" s="1"/>
  <c r="C505" i="17" s="1"/>
  <c r="C506" i="17" s="1"/>
  <c r="C507" i="17" s="1"/>
  <c r="C508" i="17" s="1"/>
  <c r="C509" i="17" s="1"/>
  <c r="C510" i="17" s="1"/>
  <c r="C511" i="17" s="1"/>
  <c r="C512" i="17" s="1"/>
  <c r="C513" i="17" s="1"/>
  <c r="C514" i="17" s="1"/>
  <c r="C515" i="17" s="1"/>
  <c r="C516" i="17" s="1"/>
  <c r="C517" i="17" s="1"/>
  <c r="C518" i="17" s="1"/>
  <c r="C519" i="17" s="1"/>
  <c r="C520" i="17" s="1"/>
  <c r="C521" i="17" s="1"/>
  <c r="C522" i="17" s="1"/>
  <c r="C523" i="17" s="1"/>
  <c r="C524" i="17" s="1"/>
  <c r="C525" i="17" s="1"/>
  <c r="C526" i="17" s="1"/>
  <c r="C527" i="17" s="1"/>
  <c r="C528" i="17" s="1"/>
  <c r="C529" i="17" s="1"/>
  <c r="C530" i="17" s="1"/>
  <c r="C531" i="17" s="1"/>
  <c r="C532" i="17" s="1"/>
  <c r="C533" i="17" s="1"/>
  <c r="C534" i="17" s="1"/>
  <c r="C535" i="17" s="1"/>
  <c r="C536" i="17" s="1"/>
  <c r="C537" i="17" s="1"/>
  <c r="C538" i="17" s="1"/>
  <c r="C539" i="17" s="1"/>
  <c r="C540" i="17" s="1"/>
  <c r="C541" i="17" s="1"/>
  <c r="C542" i="17" s="1"/>
  <c r="C543" i="17" s="1"/>
  <c r="C544" i="17" s="1"/>
  <c r="C545" i="17" s="1"/>
  <c r="C546" i="17" s="1"/>
  <c r="C547" i="17" s="1"/>
  <c r="C548" i="17" s="1"/>
  <c r="C549" i="17" s="1"/>
  <c r="C550" i="17" s="1"/>
  <c r="C551" i="17" s="1"/>
  <c r="C552" i="17" s="1"/>
  <c r="C553" i="17" s="1"/>
  <c r="C554" i="17" s="1"/>
  <c r="C555" i="17" s="1"/>
  <c r="C556" i="17" s="1"/>
  <c r="C557" i="17" s="1"/>
  <c r="C558" i="17" s="1"/>
  <c r="C559" i="17" s="1"/>
  <c r="C560" i="17" s="1"/>
  <c r="C561" i="17" s="1"/>
  <c r="C562" i="17" s="1"/>
  <c r="C563" i="17" s="1"/>
  <c r="C564" i="17" s="1"/>
  <c r="C565" i="17" s="1"/>
  <c r="C566" i="17" s="1"/>
  <c r="C567" i="17" s="1"/>
  <c r="C568" i="17" s="1"/>
  <c r="C569" i="17" s="1"/>
  <c r="C570" i="17" s="1"/>
  <c r="C571" i="17" s="1"/>
  <c r="C572" i="17" s="1"/>
  <c r="C573" i="17" s="1"/>
  <c r="C574" i="17" s="1"/>
  <c r="C575" i="17" s="1"/>
  <c r="C576" i="17" s="1"/>
  <c r="C577" i="17" s="1"/>
  <c r="C578" i="17" s="1"/>
  <c r="C579" i="17" s="1"/>
  <c r="C580" i="17" s="1"/>
  <c r="C581" i="17" s="1"/>
  <c r="C582" i="17" s="1"/>
  <c r="C583" i="17" s="1"/>
  <c r="C584" i="17" s="1"/>
  <c r="C585" i="17" s="1"/>
  <c r="C586" i="17" s="1"/>
  <c r="C587" i="17" s="1"/>
  <c r="C588" i="17" s="1"/>
  <c r="C589" i="17" s="1"/>
  <c r="C590" i="17" s="1"/>
  <c r="C591" i="17" s="1"/>
  <c r="C592" i="17" s="1"/>
  <c r="C593" i="17" s="1"/>
  <c r="C594" i="17" s="1"/>
  <c r="C595" i="17" s="1"/>
  <c r="C596" i="17" s="1"/>
  <c r="C597" i="17" s="1"/>
  <c r="C598" i="17" s="1"/>
  <c r="C599" i="17" s="1"/>
  <c r="C600" i="17" s="1"/>
  <c r="C601" i="17" s="1"/>
  <c r="C602" i="17" s="1"/>
  <c r="C603" i="17" s="1"/>
  <c r="C604" i="17" s="1"/>
  <c r="C605" i="17" s="1"/>
  <c r="C606" i="17" s="1"/>
  <c r="C607" i="17" s="1"/>
  <c r="C608" i="17" s="1"/>
  <c r="C609" i="17" s="1"/>
  <c r="C610" i="17" s="1"/>
  <c r="C611" i="17" s="1"/>
  <c r="C612" i="17" s="1"/>
  <c r="C613" i="17" s="1"/>
  <c r="C614" i="17" s="1"/>
  <c r="C615" i="17" s="1"/>
  <c r="C616" i="17" s="1"/>
  <c r="C617" i="17" s="1"/>
  <c r="C618" i="17" s="1"/>
  <c r="C619" i="17" s="1"/>
  <c r="C620" i="17" s="1"/>
  <c r="C621" i="17" s="1"/>
  <c r="C622" i="17" s="1"/>
  <c r="C623" i="17" s="1"/>
  <c r="C624" i="17" s="1"/>
  <c r="C625" i="17" s="1"/>
  <c r="C626" i="17" s="1"/>
  <c r="C627" i="17" s="1"/>
  <c r="C628" i="17" s="1"/>
  <c r="C629" i="17" s="1"/>
  <c r="C630" i="17" s="1"/>
  <c r="C631" i="17" s="1"/>
  <c r="C632" i="17" s="1"/>
  <c r="C633" i="17" s="1"/>
  <c r="C634" i="17" s="1"/>
  <c r="C635" i="17" s="1"/>
  <c r="C636" i="17" s="1"/>
  <c r="C637" i="17" s="1"/>
  <c r="C638" i="17" s="1"/>
  <c r="C639" i="17" s="1"/>
  <c r="C640" i="17" s="1"/>
  <c r="C641" i="17" s="1"/>
  <c r="C642" i="17" s="1"/>
  <c r="C643" i="17" s="1"/>
  <c r="C644" i="17" s="1"/>
  <c r="C645" i="17" s="1"/>
  <c r="C646" i="17" s="1"/>
  <c r="C647" i="17" s="1"/>
  <c r="C648" i="17" s="1"/>
  <c r="C649" i="17" s="1"/>
  <c r="C650" i="17" s="1"/>
  <c r="C651" i="17" s="1"/>
  <c r="C652" i="17" s="1"/>
  <c r="C653" i="17" s="1"/>
  <c r="C654" i="17" s="1"/>
  <c r="C655" i="17" s="1"/>
  <c r="C656" i="17" s="1"/>
  <c r="C657" i="17" s="1"/>
  <c r="C658" i="17" s="1"/>
  <c r="C659" i="17" s="1"/>
  <c r="C660" i="17" s="1"/>
  <c r="C661" i="17" s="1"/>
  <c r="C662" i="17" s="1"/>
  <c r="C663" i="17" s="1"/>
  <c r="C664" i="17" s="1"/>
  <c r="C665" i="17" s="1"/>
  <c r="C666" i="17" s="1"/>
  <c r="C667" i="17" s="1"/>
  <c r="C668" i="17" s="1"/>
  <c r="C669" i="17" s="1"/>
  <c r="C670" i="17" s="1"/>
  <c r="C671" i="17" s="1"/>
  <c r="C672" i="17" s="1"/>
  <c r="C673" i="17" s="1"/>
  <c r="C674" i="17" s="1"/>
  <c r="C675" i="17" s="1"/>
  <c r="C676" i="17" s="1"/>
  <c r="C677" i="17" s="1"/>
  <c r="C678" i="17" s="1"/>
  <c r="C679" i="17" s="1"/>
  <c r="C680" i="17" s="1"/>
  <c r="C681" i="17" s="1"/>
  <c r="C682" i="17" s="1"/>
  <c r="C683" i="17" s="1"/>
  <c r="C684" i="17" s="1"/>
  <c r="C685" i="17" s="1"/>
  <c r="C686" i="17" s="1"/>
  <c r="C687" i="17" s="1"/>
  <c r="C688" i="17" s="1"/>
  <c r="C689" i="17" s="1"/>
  <c r="C690" i="17" s="1"/>
  <c r="C691" i="17" s="1"/>
  <c r="C692" i="17" s="1"/>
  <c r="C693" i="17" s="1"/>
  <c r="C694" i="17" s="1"/>
  <c r="C695" i="17" s="1"/>
  <c r="C696" i="17" s="1"/>
  <c r="C697" i="17" s="1"/>
  <c r="C698" i="17" s="1"/>
  <c r="C699" i="17" s="1"/>
  <c r="C700" i="17" s="1"/>
  <c r="C701" i="17" s="1"/>
  <c r="C702" i="17" s="1"/>
  <c r="C703" i="17" s="1"/>
  <c r="C704" i="17" s="1"/>
  <c r="C705" i="17" s="1"/>
  <c r="C706" i="17" s="1"/>
  <c r="C707" i="17" s="1"/>
  <c r="C708" i="17" s="1"/>
  <c r="C709" i="17" s="1"/>
  <c r="C710" i="17" s="1"/>
  <c r="C711" i="17" s="1"/>
  <c r="C712" i="17" s="1"/>
  <c r="C713" i="17" s="1"/>
  <c r="C714" i="17" s="1"/>
  <c r="C715" i="17" s="1"/>
  <c r="C716" i="17" s="1"/>
  <c r="C717" i="17" s="1"/>
  <c r="C718" i="17" s="1"/>
  <c r="C719" i="17" s="1"/>
  <c r="C720" i="17" s="1"/>
  <c r="C721" i="17" s="1"/>
  <c r="C722" i="17" s="1"/>
  <c r="C723" i="17" s="1"/>
  <c r="C724" i="17" s="1"/>
  <c r="C725" i="17" s="1"/>
  <c r="C726" i="17" s="1"/>
  <c r="C727" i="17" s="1"/>
  <c r="C728" i="17" s="1"/>
  <c r="C729" i="17" s="1"/>
  <c r="C730" i="17" s="1"/>
  <c r="C731" i="17" s="1"/>
  <c r="C732" i="17" s="1"/>
  <c r="C733" i="17" s="1"/>
  <c r="C734" i="17" s="1"/>
  <c r="C735" i="17" s="1"/>
  <c r="C736" i="17" s="1"/>
  <c r="C737" i="17" s="1"/>
  <c r="C738" i="17" s="1"/>
  <c r="C739" i="17" s="1"/>
  <c r="C740" i="17" s="1"/>
  <c r="C741" i="17" s="1"/>
  <c r="C742" i="17" s="1"/>
  <c r="C743" i="17" s="1"/>
  <c r="C744" i="17" s="1"/>
  <c r="C745" i="17" s="1"/>
  <c r="C746" i="17" s="1"/>
  <c r="C747" i="17" s="1"/>
  <c r="C748" i="17" s="1"/>
  <c r="C749" i="17" s="1"/>
  <c r="C750" i="17" s="1"/>
  <c r="C751" i="17" s="1"/>
  <c r="C752" i="17" s="1"/>
  <c r="C753" i="17" s="1"/>
  <c r="C754" i="17" s="1"/>
  <c r="C755" i="17" s="1"/>
  <c r="C756" i="17" s="1"/>
  <c r="C757" i="17" s="1"/>
  <c r="C758" i="17" s="1"/>
  <c r="C759" i="17" s="1"/>
  <c r="C760" i="17" s="1"/>
  <c r="C761" i="17" s="1"/>
  <c r="C762" i="17" s="1"/>
  <c r="C763" i="17" s="1"/>
  <c r="C764" i="17" s="1"/>
  <c r="C765" i="17" s="1"/>
  <c r="C766" i="17" s="1"/>
  <c r="C767" i="17" s="1"/>
  <c r="C768" i="17" s="1"/>
  <c r="C769" i="17" s="1"/>
  <c r="C770" i="17" s="1"/>
  <c r="C771" i="17" s="1"/>
  <c r="C772" i="17" s="1"/>
  <c r="C773" i="17" s="1"/>
  <c r="C774" i="17" s="1"/>
  <c r="C775" i="17" s="1"/>
  <c r="C776" i="17" s="1"/>
  <c r="C777" i="17" s="1"/>
  <c r="C778" i="17" s="1"/>
  <c r="C779" i="17" s="1"/>
  <c r="C780" i="17" s="1"/>
  <c r="C781" i="17" s="1"/>
  <c r="C782" i="17" s="1"/>
  <c r="C783" i="17" s="1"/>
  <c r="C784" i="17" s="1"/>
  <c r="C785" i="17" s="1"/>
  <c r="C786" i="17" s="1"/>
  <c r="C787" i="17" s="1"/>
  <c r="C788" i="17" s="1"/>
  <c r="C789" i="17" s="1"/>
  <c r="C790" i="17" s="1"/>
  <c r="C791" i="17" s="1"/>
  <c r="C792" i="17" s="1"/>
  <c r="C793" i="17" s="1"/>
  <c r="C794" i="17" s="1"/>
  <c r="C795" i="17" s="1"/>
  <c r="C796" i="17" s="1"/>
  <c r="C797" i="17" s="1"/>
  <c r="C798" i="17" s="1"/>
  <c r="C799" i="17" s="1"/>
  <c r="C800" i="17" s="1"/>
  <c r="C801" i="17" s="1"/>
  <c r="C802" i="17" s="1"/>
  <c r="C803" i="17" s="1"/>
  <c r="C804" i="17" s="1"/>
  <c r="C805" i="17" s="1"/>
  <c r="C806" i="17" s="1"/>
  <c r="C807" i="17" s="1"/>
  <c r="C808" i="17" s="1"/>
  <c r="C809" i="17" s="1"/>
  <c r="C810" i="17" s="1"/>
  <c r="C811" i="17" s="1"/>
  <c r="C812" i="17" s="1"/>
  <c r="C813" i="17" s="1"/>
  <c r="C814" i="17" s="1"/>
  <c r="C815" i="17" s="1"/>
  <c r="C816" i="17" s="1"/>
  <c r="C817" i="17" s="1"/>
  <c r="C818" i="17" s="1"/>
  <c r="C819" i="17" s="1"/>
  <c r="C820" i="17" s="1"/>
  <c r="C821" i="17" s="1"/>
  <c r="C822" i="17" s="1"/>
  <c r="C823" i="17" s="1"/>
  <c r="C824" i="17" s="1"/>
  <c r="C825" i="17" s="1"/>
  <c r="C826" i="17" s="1"/>
  <c r="C827" i="17" s="1"/>
  <c r="C828" i="17" s="1"/>
  <c r="C829" i="17" s="1"/>
  <c r="C830" i="17" s="1"/>
  <c r="C831" i="17" s="1"/>
  <c r="C832" i="17" s="1"/>
  <c r="C833" i="17" s="1"/>
  <c r="C834" i="17" s="1"/>
  <c r="C835" i="17" s="1"/>
  <c r="C836" i="17" s="1"/>
  <c r="C837" i="17" s="1"/>
  <c r="C838" i="17" s="1"/>
  <c r="C839" i="17" s="1"/>
  <c r="C840" i="17" s="1"/>
  <c r="C841" i="17" s="1"/>
  <c r="C842" i="17" s="1"/>
  <c r="C843" i="17" s="1"/>
  <c r="C844" i="17" s="1"/>
  <c r="C845" i="17" s="1"/>
  <c r="C846" i="17" s="1"/>
  <c r="C847" i="17" s="1"/>
  <c r="C848" i="17" s="1"/>
  <c r="C849" i="17" s="1"/>
  <c r="C850" i="17" s="1"/>
  <c r="C851" i="17" s="1"/>
  <c r="C852" i="17" s="1"/>
  <c r="C853" i="17" s="1"/>
  <c r="C854" i="17" s="1"/>
  <c r="C855" i="17" s="1"/>
  <c r="C856" i="17" s="1"/>
  <c r="C857" i="17" s="1"/>
  <c r="C858" i="17" s="1"/>
  <c r="C859" i="17" s="1"/>
  <c r="C860" i="17" s="1"/>
  <c r="C861" i="17" s="1"/>
  <c r="C862" i="17" s="1"/>
  <c r="C863" i="17" s="1"/>
  <c r="C864" i="17" s="1"/>
  <c r="C865" i="17" s="1"/>
  <c r="C866" i="17" s="1"/>
  <c r="C867" i="17" s="1"/>
  <c r="C868" i="17" s="1"/>
  <c r="C869" i="17" s="1"/>
  <c r="C870" i="17" s="1"/>
  <c r="C871" i="17" s="1"/>
  <c r="C872" i="17" s="1"/>
  <c r="C873" i="17" s="1"/>
  <c r="C874" i="17" s="1"/>
  <c r="C875" i="17" s="1"/>
  <c r="C876" i="17" s="1"/>
  <c r="C877" i="17" s="1"/>
  <c r="C878" i="17" s="1"/>
  <c r="C879" i="17" s="1"/>
  <c r="C880" i="17" s="1"/>
  <c r="C881" i="17" s="1"/>
  <c r="C882" i="17" s="1"/>
  <c r="C883" i="17" s="1"/>
  <c r="C884" i="17" s="1"/>
  <c r="C885" i="17" s="1"/>
  <c r="C886" i="17" s="1"/>
  <c r="C887" i="17" s="1"/>
  <c r="C888" i="17" s="1"/>
  <c r="C889" i="17" s="1"/>
  <c r="C890" i="17" s="1"/>
  <c r="C891" i="17" s="1"/>
  <c r="C892" i="17" s="1"/>
  <c r="C893" i="17" s="1"/>
  <c r="C894" i="17" s="1"/>
  <c r="C895" i="17" s="1"/>
  <c r="C896" i="17" s="1"/>
  <c r="C897" i="17" s="1"/>
  <c r="C898" i="17" s="1"/>
  <c r="C899" i="17" s="1"/>
  <c r="C900" i="17" s="1"/>
  <c r="C901" i="17" s="1"/>
  <c r="C902" i="17" s="1"/>
  <c r="C903" i="17" s="1"/>
  <c r="C904" i="17" s="1"/>
  <c r="C905" i="17" s="1"/>
  <c r="C906" i="17" s="1"/>
  <c r="C907" i="17" s="1"/>
  <c r="C908" i="17" s="1"/>
  <c r="C909" i="17" s="1"/>
  <c r="C910" i="17" s="1"/>
  <c r="C911" i="17" s="1"/>
  <c r="C912" i="17" s="1"/>
  <c r="C913" i="17" s="1"/>
  <c r="C914" i="17" s="1"/>
  <c r="C915" i="17" s="1"/>
  <c r="C916" i="17" s="1"/>
  <c r="C917" i="17" s="1"/>
  <c r="C918" i="17" s="1"/>
  <c r="C919" i="17" s="1"/>
  <c r="C920" i="17" s="1"/>
  <c r="C921" i="17" s="1"/>
  <c r="C922" i="17" s="1"/>
  <c r="C923" i="17" s="1"/>
  <c r="C924" i="17" s="1"/>
  <c r="C925" i="17" s="1"/>
  <c r="C926" i="17" s="1"/>
  <c r="C927" i="17" s="1"/>
  <c r="C928" i="17" s="1"/>
  <c r="C929" i="17" s="1"/>
  <c r="C930" i="17" s="1"/>
  <c r="C931" i="17" s="1"/>
  <c r="C932" i="17" s="1"/>
  <c r="C933" i="17" s="1"/>
  <c r="C934" i="17" s="1"/>
  <c r="C935" i="17" s="1"/>
  <c r="C936" i="17" s="1"/>
  <c r="C937" i="17" s="1"/>
  <c r="C938" i="17" s="1"/>
  <c r="C939" i="17" s="1"/>
  <c r="C940" i="17" s="1"/>
  <c r="C941" i="17" s="1"/>
  <c r="C942" i="17" s="1"/>
  <c r="C943" i="17" s="1"/>
  <c r="C944" i="17" s="1"/>
  <c r="C945" i="17" s="1"/>
  <c r="C946" i="17" s="1"/>
  <c r="C947" i="17" s="1"/>
  <c r="C948" i="17" s="1"/>
  <c r="C949" i="17" s="1"/>
  <c r="C950" i="17" s="1"/>
  <c r="C951" i="17" s="1"/>
  <c r="C952" i="17" s="1"/>
  <c r="C953" i="17" s="1"/>
  <c r="C954" i="17" s="1"/>
  <c r="C955" i="17" s="1"/>
  <c r="C956" i="17" s="1"/>
  <c r="C957" i="17" s="1"/>
  <c r="C958" i="17" s="1"/>
  <c r="C959" i="17" s="1"/>
  <c r="C960" i="17" s="1"/>
  <c r="C961" i="17" s="1"/>
  <c r="C962" i="17" s="1"/>
  <c r="C963" i="17" s="1"/>
  <c r="C964" i="17" s="1"/>
  <c r="C965" i="17" s="1"/>
  <c r="C966" i="17" s="1"/>
  <c r="C967" i="17" s="1"/>
  <c r="C968" i="17" s="1"/>
  <c r="C969" i="17" s="1"/>
  <c r="C970" i="17" s="1"/>
  <c r="C971" i="17" s="1"/>
  <c r="C972" i="17" s="1"/>
  <c r="C973" i="17" s="1"/>
  <c r="C974" i="17" s="1"/>
  <c r="C975" i="17" s="1"/>
  <c r="C976" i="17" s="1"/>
  <c r="C977" i="17" s="1"/>
  <c r="C978" i="17" s="1"/>
  <c r="C979" i="17" s="1"/>
  <c r="C980" i="17" s="1"/>
  <c r="C981" i="17" s="1"/>
  <c r="C982" i="17" s="1"/>
  <c r="C983" i="17" s="1"/>
  <c r="C984" i="17" s="1"/>
  <c r="C985" i="17" s="1"/>
  <c r="C986" i="17" s="1"/>
  <c r="C987" i="17" s="1"/>
  <c r="C988" i="17" s="1"/>
  <c r="C989" i="17" s="1"/>
  <c r="C990" i="17" s="1"/>
  <c r="C991" i="17" s="1"/>
  <c r="C992" i="17" s="1"/>
  <c r="C993" i="17" s="1"/>
  <c r="C994" i="17" s="1"/>
  <c r="C995" i="17" s="1"/>
  <c r="C996" i="17" s="1"/>
  <c r="C997" i="17" s="1"/>
  <c r="C998" i="17" s="1"/>
  <c r="C999" i="17" s="1"/>
  <c r="C1000" i="17" s="1"/>
  <c r="C1001" i="17" s="1"/>
  <c r="C1002" i="17" s="1"/>
  <c r="C1003" i="17" s="1"/>
  <c r="C1004" i="17" s="1"/>
  <c r="C1005" i="17" s="1"/>
  <c r="C1006" i="17" s="1"/>
  <c r="C1007" i="17" s="1"/>
  <c r="C1008" i="17" s="1"/>
  <c r="C1009" i="17" s="1"/>
  <c r="C1010" i="17" s="1"/>
  <c r="C1011" i="17" s="1"/>
  <c r="C1012" i="17" s="1"/>
  <c r="C1013" i="17" s="1"/>
  <c r="C1014" i="17" s="1"/>
  <c r="C1015" i="17" s="1"/>
  <c r="C1016" i="17" s="1"/>
  <c r="C1017" i="17" s="1"/>
  <c r="C1018" i="17" s="1"/>
  <c r="C1019" i="17" s="1"/>
  <c r="C1020" i="17" s="1"/>
  <c r="C1021" i="17" s="1"/>
  <c r="C1022" i="17" s="1"/>
  <c r="C1023" i="17" s="1"/>
  <c r="C1024" i="17" s="1"/>
  <c r="C1025" i="17" s="1"/>
  <c r="C1026" i="17" s="1"/>
  <c r="C1027" i="17" s="1"/>
  <c r="C1028" i="17" s="1"/>
  <c r="C1029" i="17" s="1"/>
  <c r="C1030" i="17" s="1"/>
  <c r="C1031" i="17" s="1"/>
  <c r="C1032" i="17" s="1"/>
  <c r="C1033" i="17" s="1"/>
  <c r="C1034" i="17" s="1"/>
  <c r="C1035" i="17" s="1"/>
  <c r="C1036" i="17" s="1"/>
  <c r="C1037" i="17" s="1"/>
  <c r="C1038" i="17" s="1"/>
  <c r="C1039" i="17" s="1"/>
  <c r="C1040" i="17" s="1"/>
  <c r="C1041" i="17" s="1"/>
  <c r="C1042" i="17" s="1"/>
  <c r="C1043" i="17" s="1"/>
  <c r="C1044" i="17" s="1"/>
  <c r="C1045" i="17" s="1"/>
  <c r="C1046" i="17" s="1"/>
  <c r="C1047" i="17" s="1"/>
  <c r="C1048" i="17" s="1"/>
  <c r="C1049" i="17" s="1"/>
  <c r="C1050" i="17" s="1"/>
  <c r="C1051" i="17" s="1"/>
  <c r="C1052" i="17" s="1"/>
  <c r="C1053" i="17" s="1"/>
  <c r="C1054" i="17" s="1"/>
  <c r="C1055" i="17" s="1"/>
  <c r="C1056" i="17" s="1"/>
  <c r="C1057" i="17" s="1"/>
  <c r="C1058" i="17" s="1"/>
  <c r="C1059" i="17" s="1"/>
  <c r="C1060" i="17" s="1"/>
  <c r="C1061" i="17" s="1"/>
  <c r="C1062" i="17" s="1"/>
  <c r="C1063" i="17" s="1"/>
  <c r="C1064" i="17" s="1"/>
  <c r="C1065" i="17" s="1"/>
  <c r="C1066" i="17" s="1"/>
  <c r="C1067" i="17" s="1"/>
  <c r="C1068" i="17" s="1"/>
  <c r="C1069" i="17" s="1"/>
  <c r="C1070" i="17" s="1"/>
  <c r="C1071" i="17" s="1"/>
  <c r="C1072" i="17" s="1"/>
  <c r="C1073" i="17" s="1"/>
  <c r="C1074" i="17" s="1"/>
  <c r="C1075" i="17" s="1"/>
  <c r="C1076" i="17" s="1"/>
  <c r="C1077" i="17" s="1"/>
  <c r="C1078" i="17" s="1"/>
  <c r="C1079" i="17" s="1"/>
  <c r="C1080" i="17" s="1"/>
  <c r="C1081" i="17" s="1"/>
  <c r="C1082" i="17" s="1"/>
  <c r="C1083" i="17" s="1"/>
  <c r="C1084" i="17" s="1"/>
  <c r="C1085" i="17" s="1"/>
  <c r="C1086" i="17" s="1"/>
  <c r="C1087" i="17" s="1"/>
  <c r="C1088" i="17" s="1"/>
  <c r="C1089" i="17" s="1"/>
  <c r="C1090" i="17" s="1"/>
  <c r="C1091" i="17" s="1"/>
  <c r="C1092" i="17" s="1"/>
  <c r="C1093" i="17" s="1"/>
  <c r="C1094" i="17" s="1"/>
  <c r="C1095" i="17" s="1"/>
  <c r="C1096" i="17" s="1"/>
  <c r="C1097" i="17" s="1"/>
  <c r="C1098" i="17" s="1"/>
  <c r="C1099" i="17" s="1"/>
  <c r="C1100" i="17" s="1"/>
  <c r="C1101" i="17" s="1"/>
  <c r="C1102" i="17" s="1"/>
  <c r="C1103" i="17" s="1"/>
  <c r="C1104" i="17" s="1"/>
  <c r="C1105" i="17" s="1"/>
  <c r="C1106" i="17" s="1"/>
  <c r="C1107" i="17" s="1"/>
  <c r="C1108" i="17" s="1"/>
  <c r="C1109" i="17" s="1"/>
  <c r="C1110" i="17" s="1"/>
  <c r="C1111" i="17" s="1"/>
  <c r="C1112" i="17" s="1"/>
  <c r="C1113" i="17" s="1"/>
  <c r="C1114" i="17" s="1"/>
  <c r="C1115" i="17" s="1"/>
  <c r="C1116" i="17" s="1"/>
  <c r="C1117" i="17" s="1"/>
  <c r="C1118" i="17" s="1"/>
  <c r="C1119" i="17" s="1"/>
  <c r="C1120" i="17" s="1"/>
  <c r="C1121" i="17" s="1"/>
  <c r="C1122" i="17" s="1"/>
  <c r="C1123" i="17" s="1"/>
  <c r="C1124" i="17" s="1"/>
  <c r="C1125" i="17" s="1"/>
  <c r="C1126" i="17" s="1"/>
  <c r="C1127" i="17" s="1"/>
  <c r="C1128" i="17" s="1"/>
  <c r="C1129" i="17" s="1"/>
  <c r="C1130" i="17" s="1"/>
  <c r="C1131" i="17" s="1"/>
  <c r="C1132" i="17" s="1"/>
  <c r="C1133" i="17" s="1"/>
  <c r="C1134" i="17" s="1"/>
  <c r="C1135" i="17" s="1"/>
  <c r="C1136" i="17" s="1"/>
  <c r="C1137" i="17" s="1"/>
  <c r="C1138" i="17" s="1"/>
  <c r="C1139" i="17" s="1"/>
  <c r="C1140" i="17" s="1"/>
  <c r="C1141" i="17" s="1"/>
  <c r="C1142" i="17" s="1"/>
  <c r="C1143" i="17" s="1"/>
  <c r="C1144" i="17" s="1"/>
  <c r="C1145" i="17" s="1"/>
  <c r="C1146" i="17" s="1"/>
  <c r="C1147" i="17" s="1"/>
  <c r="C1148" i="17" s="1"/>
  <c r="C1149" i="17" s="1"/>
  <c r="C1150" i="17" s="1"/>
  <c r="C1151" i="17" s="1"/>
  <c r="C1152" i="17" s="1"/>
  <c r="C1153" i="17" s="1"/>
  <c r="C1154" i="17" s="1"/>
  <c r="C1155" i="17" s="1"/>
  <c r="C1156" i="17" s="1"/>
  <c r="C1157" i="17" s="1"/>
  <c r="C1158" i="17" s="1"/>
  <c r="C1159" i="17" s="1"/>
  <c r="C1160" i="17" s="1"/>
  <c r="C1161" i="17" s="1"/>
  <c r="C1162" i="17" s="1"/>
  <c r="C1163" i="17" s="1"/>
  <c r="C1164" i="17" s="1"/>
  <c r="C1165" i="17" s="1"/>
  <c r="C1166" i="17" s="1"/>
  <c r="C1167" i="17" s="1"/>
  <c r="C1168" i="17" s="1"/>
  <c r="C1169" i="17" s="1"/>
  <c r="C1170" i="17" s="1"/>
  <c r="C1171" i="17" s="1"/>
  <c r="C1172" i="17" s="1"/>
  <c r="C1173" i="17" s="1"/>
  <c r="C1174" i="17" s="1"/>
  <c r="C1175" i="17" s="1"/>
  <c r="C1176" i="17" s="1"/>
  <c r="C1177" i="17" s="1"/>
  <c r="C1178" i="17" s="1"/>
  <c r="C1179" i="17" s="1"/>
  <c r="C1180" i="17" s="1"/>
  <c r="C1181" i="17" s="1"/>
  <c r="C1182" i="17" s="1"/>
  <c r="C1183" i="17" s="1"/>
  <c r="C1184" i="17" s="1"/>
  <c r="C1185" i="17" s="1"/>
  <c r="C1186" i="17" s="1"/>
  <c r="C1187" i="17" s="1"/>
  <c r="C1188" i="17" s="1"/>
  <c r="C1189" i="17" s="1"/>
  <c r="C1190" i="17" s="1"/>
  <c r="C1191" i="17" s="1"/>
  <c r="C1192" i="17" s="1"/>
  <c r="C1193" i="17" s="1"/>
  <c r="C1194" i="17" s="1"/>
  <c r="C1195" i="17" s="1"/>
  <c r="C1196" i="17" s="1"/>
  <c r="C1197" i="17" s="1"/>
  <c r="C1198" i="17" s="1"/>
  <c r="C1199" i="17" s="1"/>
  <c r="C1200" i="17" s="1"/>
  <c r="C1201" i="17" s="1"/>
  <c r="C1202" i="17" s="1"/>
  <c r="C1203" i="17" s="1"/>
  <c r="C1204" i="17" s="1"/>
  <c r="C1205" i="17" s="1"/>
  <c r="C1206" i="17" s="1"/>
  <c r="C1207" i="17" s="1"/>
  <c r="C1208" i="17" s="1"/>
  <c r="C1209" i="17" s="1"/>
  <c r="C1210" i="17" s="1"/>
  <c r="C1211" i="17" s="1"/>
  <c r="C1212" i="17" s="1"/>
  <c r="C1213" i="17" s="1"/>
  <c r="C1214" i="17" s="1"/>
  <c r="C1215" i="17" s="1"/>
  <c r="C1216" i="17" s="1"/>
  <c r="C1217" i="17" s="1"/>
  <c r="C1218" i="17" s="1"/>
  <c r="C1219" i="17" s="1"/>
  <c r="C1220" i="17" s="1"/>
  <c r="C1221" i="17" s="1"/>
  <c r="C1222" i="17" s="1"/>
  <c r="C1223" i="17" s="1"/>
  <c r="C1224" i="17" s="1"/>
  <c r="C1225" i="17" s="1"/>
  <c r="C1226" i="17" s="1"/>
  <c r="C1227" i="17" s="1"/>
  <c r="C1228" i="17" s="1"/>
  <c r="C1229" i="17" s="1"/>
  <c r="C1230" i="17" s="1"/>
  <c r="C1231" i="17" s="1"/>
  <c r="C1232" i="17" s="1"/>
  <c r="C1233" i="17" s="1"/>
  <c r="C1234" i="17" s="1"/>
  <c r="C1235" i="17" s="1"/>
  <c r="C1236" i="17" s="1"/>
  <c r="C1237" i="17" s="1"/>
  <c r="C1238" i="17" s="1"/>
  <c r="C1239" i="17" s="1"/>
  <c r="C1240" i="17" s="1"/>
  <c r="C1241" i="17" s="1"/>
  <c r="C1242" i="17" s="1"/>
  <c r="C1243" i="17" s="1"/>
  <c r="C1244" i="17" s="1"/>
  <c r="C1245" i="17" s="1"/>
  <c r="C1246" i="17" s="1"/>
  <c r="C1247" i="17" s="1"/>
  <c r="C1248" i="17" s="1"/>
  <c r="C1249" i="17" s="1"/>
  <c r="C1250" i="17" s="1"/>
  <c r="C1251" i="17" s="1"/>
  <c r="C1252" i="17" s="1"/>
  <c r="C1253" i="17" s="1"/>
  <c r="C1254" i="17" s="1"/>
  <c r="C1255" i="17" s="1"/>
  <c r="C1256" i="17" s="1"/>
  <c r="C1257" i="17" s="1"/>
  <c r="C1258" i="17" s="1"/>
  <c r="C1259" i="17" s="1"/>
  <c r="C1260" i="17" s="1"/>
  <c r="C1261" i="17" s="1"/>
  <c r="C1262" i="17" s="1"/>
  <c r="C1263" i="17" s="1"/>
  <c r="C1264" i="17" s="1"/>
  <c r="C1265" i="17" s="1"/>
  <c r="C1266" i="17" s="1"/>
  <c r="C1267" i="17" s="1"/>
  <c r="C1268" i="17" s="1"/>
  <c r="C1269" i="17" s="1"/>
  <c r="C1270" i="17" s="1"/>
  <c r="C1271" i="17" s="1"/>
  <c r="C1272" i="17" s="1"/>
  <c r="C1273" i="17" s="1"/>
  <c r="C1274" i="17" s="1"/>
  <c r="C1275" i="17" s="1"/>
  <c r="C1276" i="17" s="1"/>
  <c r="C1277" i="17" s="1"/>
  <c r="C1278" i="17" s="1"/>
  <c r="C1279" i="17" s="1"/>
  <c r="C1280" i="17" s="1"/>
  <c r="C1281" i="17" s="1"/>
  <c r="C1282" i="17" s="1"/>
  <c r="C1283" i="17" s="1"/>
  <c r="C1284" i="17" s="1"/>
  <c r="C1285" i="17" s="1"/>
  <c r="C1286" i="17" s="1"/>
  <c r="C1287" i="17" s="1"/>
  <c r="C1288" i="17" s="1"/>
  <c r="C1289" i="17" s="1"/>
  <c r="C1290" i="17" s="1"/>
  <c r="C1291" i="17" s="1"/>
  <c r="C1292" i="17" s="1"/>
  <c r="C1293" i="17" s="1"/>
  <c r="C1294" i="17" s="1"/>
  <c r="C1295" i="17" s="1"/>
  <c r="C1296" i="17" s="1"/>
  <c r="C1297" i="17" s="1"/>
  <c r="C1298" i="17" s="1"/>
  <c r="C1299" i="17" s="1"/>
  <c r="C1300" i="17" s="1"/>
  <c r="C1301" i="17" s="1"/>
  <c r="C1302" i="17" s="1"/>
  <c r="C1303" i="17" s="1"/>
  <c r="C1304" i="17" s="1"/>
  <c r="C1305" i="17" s="1"/>
  <c r="C1306" i="17" s="1"/>
  <c r="C1307" i="17" s="1"/>
  <c r="C1308" i="17" s="1"/>
  <c r="C1309" i="17" s="1"/>
  <c r="C1310" i="17" s="1"/>
  <c r="C1311" i="17" s="1"/>
  <c r="C1312" i="17" s="1"/>
  <c r="C1313" i="17" s="1"/>
  <c r="C1314" i="17" s="1"/>
  <c r="C1315" i="17" s="1"/>
  <c r="C1316" i="17" s="1"/>
  <c r="C1317" i="17" s="1"/>
  <c r="C1318" i="17" s="1"/>
  <c r="C1319" i="17" s="1"/>
  <c r="C1320" i="17" s="1"/>
  <c r="C1321" i="17" s="1"/>
  <c r="C1322" i="17" s="1"/>
  <c r="C1323" i="17" s="1"/>
  <c r="C1324" i="17" s="1"/>
  <c r="C1325" i="17" s="1"/>
  <c r="C1326" i="17" s="1"/>
  <c r="C1327" i="17" s="1"/>
  <c r="C1328" i="17" s="1"/>
  <c r="C1329" i="17" s="1"/>
  <c r="C1330" i="17" s="1"/>
  <c r="C1331" i="17" s="1"/>
  <c r="C1332" i="17" s="1"/>
  <c r="C1333" i="17" s="1"/>
  <c r="C1334" i="17" s="1"/>
  <c r="C1335" i="17" s="1"/>
  <c r="C1336" i="17" s="1"/>
  <c r="C1337" i="17" s="1"/>
  <c r="C1338" i="17" s="1"/>
  <c r="C1339" i="17" s="1"/>
  <c r="C1340" i="17" s="1"/>
  <c r="C1341" i="17" s="1"/>
  <c r="C1342" i="17" s="1"/>
  <c r="C1343" i="17" s="1"/>
  <c r="C1344" i="17" s="1"/>
  <c r="C1345" i="17" s="1"/>
  <c r="C1346" i="17" s="1"/>
  <c r="C1347" i="17" s="1"/>
  <c r="C1348" i="17" s="1"/>
  <c r="C1349" i="17" s="1"/>
  <c r="C1350" i="17" s="1"/>
  <c r="C1351" i="17" s="1"/>
  <c r="C1352" i="17" s="1"/>
  <c r="C1353" i="17" s="1"/>
  <c r="C1354" i="17" s="1"/>
  <c r="C1355" i="17" s="1"/>
  <c r="C1356" i="17" s="1"/>
  <c r="C1357" i="17" s="1"/>
  <c r="C1358" i="17" s="1"/>
  <c r="C1359" i="17" s="1"/>
  <c r="C1360" i="17" s="1"/>
  <c r="C1361" i="17" s="1"/>
  <c r="C1362" i="17" s="1"/>
  <c r="C1363" i="17" s="1"/>
  <c r="C1364" i="17" s="1"/>
  <c r="C1365" i="17" s="1"/>
  <c r="C1366" i="17" s="1"/>
  <c r="C1367" i="17" s="1"/>
  <c r="C1368" i="17" s="1"/>
  <c r="C1369" i="17" s="1"/>
  <c r="C1370" i="17" s="1"/>
  <c r="C1371" i="17" s="1"/>
  <c r="C1372" i="17" s="1"/>
  <c r="C1373" i="17" s="1"/>
  <c r="C1374" i="17" s="1"/>
  <c r="C1375" i="17" s="1"/>
  <c r="C1376" i="17" s="1"/>
  <c r="C1377" i="17" s="1"/>
  <c r="C1378" i="17" s="1"/>
  <c r="C1379" i="17" s="1"/>
  <c r="C1380" i="17" s="1"/>
  <c r="C1381" i="17" s="1"/>
  <c r="C1382" i="17" s="1"/>
  <c r="C1383" i="17" s="1"/>
  <c r="C1384" i="17" s="1"/>
  <c r="C1385" i="17" s="1"/>
  <c r="C1386" i="17" s="1"/>
  <c r="C1387" i="17" s="1"/>
  <c r="C1388" i="17" s="1"/>
  <c r="C1389" i="17" s="1"/>
  <c r="C1390" i="17" s="1"/>
  <c r="C1391" i="17" s="1"/>
  <c r="C1392" i="17" s="1"/>
  <c r="C1393" i="17" s="1"/>
  <c r="C1394" i="17" s="1"/>
  <c r="C1395" i="17" s="1"/>
  <c r="C1396" i="17" s="1"/>
  <c r="C1397" i="17" s="1"/>
  <c r="C1398" i="17" s="1"/>
  <c r="C1399" i="17" s="1"/>
  <c r="C1400" i="17" s="1"/>
  <c r="C1401" i="17" s="1"/>
  <c r="C1402" i="17" s="1"/>
  <c r="C1403" i="17" s="1"/>
  <c r="C1404" i="17" s="1"/>
  <c r="C1405" i="17" s="1"/>
  <c r="C1406" i="17" s="1"/>
  <c r="C1407" i="17" s="1"/>
  <c r="C1408" i="17" s="1"/>
  <c r="C1409" i="17" s="1"/>
  <c r="C1410" i="17" s="1"/>
  <c r="C1411" i="17" s="1"/>
  <c r="C1412" i="17" s="1"/>
  <c r="C1413" i="17" s="1"/>
  <c r="C1414" i="17" s="1"/>
  <c r="C1415" i="17" s="1"/>
  <c r="C1416" i="17" s="1"/>
  <c r="C1417" i="17" s="1"/>
  <c r="C1418" i="17" s="1"/>
  <c r="C1419" i="17" s="1"/>
  <c r="C1420" i="17" s="1"/>
  <c r="C1421" i="17" s="1"/>
  <c r="C1422" i="17" s="1"/>
  <c r="C1423" i="17" s="1"/>
  <c r="C1424" i="17" s="1"/>
  <c r="C1425" i="17" s="1"/>
  <c r="C1426" i="17" s="1"/>
  <c r="C1427" i="17" s="1"/>
  <c r="C1428" i="17" s="1"/>
  <c r="C1429" i="17" s="1"/>
  <c r="C1430" i="17" s="1"/>
  <c r="C1431" i="17" s="1"/>
  <c r="C1432" i="17" s="1"/>
  <c r="C1433" i="17" s="1"/>
  <c r="C1434" i="17" s="1"/>
  <c r="C1435" i="17" s="1"/>
  <c r="C1436" i="17" s="1"/>
  <c r="C1437" i="17" s="1"/>
  <c r="C1438" i="17" s="1"/>
  <c r="C1439" i="17" s="1"/>
  <c r="C1440" i="17" s="1"/>
  <c r="C1441" i="17" s="1"/>
  <c r="C1442" i="17" s="1"/>
  <c r="C1443" i="17" s="1"/>
  <c r="C1444" i="17" s="1"/>
  <c r="C1445" i="17" s="1"/>
  <c r="C1446" i="17" s="1"/>
  <c r="C1447" i="17" s="1"/>
  <c r="C1448" i="17" s="1"/>
  <c r="C1449" i="17" s="1"/>
  <c r="C1450" i="17" s="1"/>
  <c r="C1451" i="17" s="1"/>
  <c r="C1452" i="17" s="1"/>
  <c r="C1453" i="17" s="1"/>
  <c r="C1454" i="17" s="1"/>
  <c r="C1455" i="17" s="1"/>
  <c r="C1456" i="17" s="1"/>
  <c r="C1457" i="17" s="1"/>
  <c r="C1458" i="17" s="1"/>
  <c r="C1459" i="17" s="1"/>
  <c r="C1460" i="17" s="1"/>
  <c r="C1461" i="17" s="1"/>
  <c r="C1462" i="17" s="1"/>
  <c r="C1463" i="17" s="1"/>
  <c r="C1464" i="17" s="1"/>
  <c r="C1465" i="17" s="1"/>
  <c r="C1466" i="17" s="1"/>
  <c r="C1467" i="17" s="1"/>
  <c r="C1468" i="17" s="1"/>
  <c r="C1469" i="17" s="1"/>
  <c r="C1470" i="17" s="1"/>
  <c r="C1471" i="17" s="1"/>
  <c r="C1472" i="17" s="1"/>
  <c r="C1473" i="17" s="1"/>
  <c r="C1474" i="17" s="1"/>
  <c r="C1475" i="17" s="1"/>
  <c r="C1476" i="17" s="1"/>
  <c r="C1477" i="17" s="1"/>
  <c r="C1478" i="17" s="1"/>
  <c r="C1479" i="17" s="1"/>
  <c r="C1480" i="17" s="1"/>
  <c r="C1481" i="17" s="1"/>
  <c r="C1482" i="17" s="1"/>
  <c r="C1483" i="17" s="1"/>
  <c r="C1484" i="17" s="1"/>
  <c r="C1485" i="17" s="1"/>
  <c r="C1486" i="17" s="1"/>
  <c r="C1487" i="17" s="1"/>
  <c r="C1488" i="17" s="1"/>
  <c r="C1489" i="17" s="1"/>
  <c r="C1490" i="17" s="1"/>
  <c r="C1491" i="17" s="1"/>
  <c r="C1492" i="17" s="1"/>
  <c r="C1493" i="17" s="1"/>
  <c r="C1494" i="17" s="1"/>
  <c r="C1495" i="17" s="1"/>
  <c r="C1496" i="17" s="1"/>
  <c r="C1497" i="17" s="1"/>
  <c r="C1498" i="17" s="1"/>
  <c r="C1499" i="17" s="1"/>
  <c r="C1500" i="17" s="1"/>
  <c r="C1501" i="17" s="1"/>
  <c r="C1502" i="17" s="1"/>
  <c r="C1503" i="17" s="1"/>
  <c r="C1504" i="17" s="1"/>
  <c r="C1505" i="17" s="1"/>
  <c r="C1506" i="17" s="1"/>
  <c r="C1507" i="17" s="1"/>
  <c r="C1508" i="17" s="1"/>
  <c r="C1509" i="17" s="1"/>
  <c r="C1510" i="17" s="1"/>
  <c r="B5" i="17"/>
  <c r="B6" i="17" s="1"/>
  <c r="B7" i="17" s="1"/>
  <c r="B8" i="17" s="1"/>
  <c r="B9" i="17" s="1"/>
  <c r="B10" i="17" s="1"/>
  <c r="B11" i="17" s="1"/>
  <c r="B12" i="17" s="1"/>
  <c r="B13" i="17" s="1"/>
  <c r="B14" i="17" s="1"/>
  <c r="B15" i="17" s="1"/>
  <c r="B16" i="17" s="1"/>
  <c r="B17" i="17" s="1"/>
  <c r="B18" i="17" s="1"/>
  <c r="B19" i="17" s="1"/>
  <c r="B20" i="17" s="1"/>
  <c r="B21" i="17" s="1"/>
  <c r="B22" i="17" s="1"/>
  <c r="B23" i="17" s="1"/>
  <c r="B24" i="17" s="1"/>
  <c r="B25" i="17" s="1"/>
  <c r="B26" i="17" s="1"/>
  <c r="B27" i="17" s="1"/>
  <c r="B28" i="17" s="1"/>
  <c r="B29" i="17" s="1"/>
  <c r="B30" i="17" s="1"/>
  <c r="B31" i="17" s="1"/>
  <c r="B32" i="17" s="1"/>
  <c r="B33" i="17" s="1"/>
  <c r="B34" i="17" s="1"/>
  <c r="B35" i="17" s="1"/>
  <c r="B36" i="17" s="1"/>
  <c r="B37" i="17" s="1"/>
  <c r="B38" i="17" s="1"/>
  <c r="B39" i="17" s="1"/>
  <c r="B40" i="17" s="1"/>
  <c r="B41" i="17" s="1"/>
  <c r="B42" i="17" s="1"/>
  <c r="B43" i="17" s="1"/>
  <c r="B44" i="17" s="1"/>
  <c r="B45" i="17" s="1"/>
  <c r="B46" i="17" s="1"/>
  <c r="B47" i="17" s="1"/>
  <c r="B48" i="17" s="1"/>
  <c r="B49" i="17" s="1"/>
  <c r="B50" i="17" s="1"/>
  <c r="B51" i="17" s="1"/>
  <c r="B52" i="17" s="1"/>
  <c r="B53" i="17" s="1"/>
  <c r="B54" i="17" s="1"/>
  <c r="B55" i="17" s="1"/>
  <c r="B56" i="17" s="1"/>
  <c r="B57" i="17" s="1"/>
  <c r="B58" i="17" s="1"/>
  <c r="B59" i="17" s="1"/>
  <c r="B60" i="17" s="1"/>
  <c r="B61" i="17" s="1"/>
  <c r="B62" i="17" s="1"/>
  <c r="B63" i="17" s="1"/>
  <c r="B64" i="17" s="1"/>
  <c r="B65" i="17" s="1"/>
  <c r="B66" i="17" s="1"/>
  <c r="B67" i="17" s="1"/>
  <c r="B68" i="17" s="1"/>
  <c r="B69" i="17" s="1"/>
  <c r="B70" i="17" s="1"/>
  <c r="B71" i="17" s="1"/>
  <c r="B72" i="17" s="1"/>
  <c r="B73" i="17" s="1"/>
  <c r="B74" i="17" s="1"/>
  <c r="B75" i="17" s="1"/>
  <c r="B76" i="17" s="1"/>
  <c r="B77" i="17" s="1"/>
  <c r="B78" i="17" s="1"/>
  <c r="B79" i="17" s="1"/>
  <c r="B80" i="17" s="1"/>
  <c r="B81" i="17" s="1"/>
  <c r="B82" i="17" s="1"/>
  <c r="B83" i="17" s="1"/>
  <c r="B84" i="17" s="1"/>
  <c r="B85" i="17" s="1"/>
  <c r="B86" i="17" s="1"/>
  <c r="B87" i="17" s="1"/>
  <c r="B88" i="17" s="1"/>
  <c r="B89" i="17" s="1"/>
  <c r="B90" i="17" s="1"/>
  <c r="B91" i="17" s="1"/>
  <c r="B92" i="17" s="1"/>
  <c r="B93" i="17" s="1"/>
  <c r="B94" i="17" s="1"/>
  <c r="B95" i="17" s="1"/>
  <c r="B96" i="17" s="1"/>
  <c r="B97" i="17" s="1"/>
  <c r="B98" i="17" s="1"/>
  <c r="B99" i="17" s="1"/>
  <c r="B100" i="17" s="1"/>
  <c r="B101" i="17" s="1"/>
  <c r="B102" i="17" s="1"/>
  <c r="B103" i="17" s="1"/>
  <c r="B104" i="17" s="1"/>
  <c r="B105" i="17" s="1"/>
  <c r="B106" i="17" s="1"/>
  <c r="B107" i="17" s="1"/>
  <c r="B108" i="17" s="1"/>
  <c r="B109" i="17" s="1"/>
  <c r="B110" i="17" s="1"/>
  <c r="B111" i="17" s="1"/>
  <c r="B112" i="17" s="1"/>
  <c r="B113" i="17" s="1"/>
  <c r="B114" i="17" s="1"/>
  <c r="B115" i="17" s="1"/>
  <c r="B116" i="17" s="1"/>
  <c r="B117" i="17" s="1"/>
  <c r="B118" i="17" s="1"/>
  <c r="B119" i="17" s="1"/>
  <c r="B120" i="17" s="1"/>
  <c r="B121" i="17" s="1"/>
  <c r="B122" i="17" s="1"/>
  <c r="B123" i="17" s="1"/>
  <c r="B124" i="17" s="1"/>
  <c r="B125" i="17" s="1"/>
  <c r="B126" i="17" s="1"/>
  <c r="B127" i="17" s="1"/>
  <c r="B128" i="17" s="1"/>
  <c r="B129" i="17" s="1"/>
  <c r="B130" i="17" s="1"/>
  <c r="B131" i="17" s="1"/>
  <c r="B132" i="17" s="1"/>
  <c r="B133" i="17" s="1"/>
  <c r="B134" i="17" s="1"/>
  <c r="B135" i="17" s="1"/>
  <c r="B136" i="17" s="1"/>
  <c r="B137" i="17" s="1"/>
  <c r="B138" i="17" s="1"/>
  <c r="B139" i="17" s="1"/>
  <c r="B140" i="17" s="1"/>
  <c r="B141" i="17" s="1"/>
  <c r="B142" i="17" s="1"/>
  <c r="B143" i="17" s="1"/>
  <c r="B144" i="17" s="1"/>
  <c r="B145" i="17" s="1"/>
  <c r="B146" i="17" s="1"/>
  <c r="B147" i="17" s="1"/>
  <c r="B148" i="17" s="1"/>
  <c r="B149" i="17" s="1"/>
  <c r="B150" i="17" s="1"/>
  <c r="B151" i="17" s="1"/>
  <c r="B152" i="17" s="1"/>
  <c r="B153" i="17" s="1"/>
  <c r="B154" i="17" s="1"/>
  <c r="B155" i="17" s="1"/>
  <c r="B156" i="17" s="1"/>
  <c r="B157" i="17" s="1"/>
  <c r="B158" i="17" s="1"/>
  <c r="B159" i="17" s="1"/>
  <c r="B160" i="17" s="1"/>
  <c r="B161" i="17" s="1"/>
  <c r="B162" i="17" s="1"/>
  <c r="B163" i="17" s="1"/>
  <c r="B164" i="17" s="1"/>
  <c r="B165" i="17" s="1"/>
  <c r="B166" i="17" s="1"/>
  <c r="B167" i="17" s="1"/>
  <c r="B168" i="17" s="1"/>
  <c r="B169" i="17" s="1"/>
  <c r="B170" i="17" s="1"/>
  <c r="B171" i="17" s="1"/>
  <c r="B172" i="17" s="1"/>
  <c r="B173" i="17" s="1"/>
  <c r="B174" i="17" s="1"/>
  <c r="B175" i="17" s="1"/>
  <c r="B176" i="17" s="1"/>
  <c r="B177" i="17" s="1"/>
  <c r="B178" i="17" s="1"/>
  <c r="B179" i="17" s="1"/>
  <c r="B180" i="17" s="1"/>
  <c r="B181" i="17" s="1"/>
  <c r="B182" i="17" s="1"/>
  <c r="B183" i="17" s="1"/>
  <c r="B184" i="17" s="1"/>
  <c r="B185" i="17" s="1"/>
  <c r="B186" i="17" s="1"/>
  <c r="B187" i="17" s="1"/>
  <c r="B188" i="17" s="1"/>
  <c r="B189" i="17" s="1"/>
  <c r="B190" i="17" s="1"/>
  <c r="B191" i="17" s="1"/>
  <c r="B192" i="17" s="1"/>
  <c r="B193" i="17" s="1"/>
  <c r="B194" i="17" s="1"/>
  <c r="B195" i="17" s="1"/>
  <c r="B196" i="17" s="1"/>
  <c r="B197" i="17" s="1"/>
  <c r="B198" i="17" s="1"/>
  <c r="B199" i="17" s="1"/>
  <c r="B200" i="17" s="1"/>
  <c r="B201" i="17" s="1"/>
  <c r="B202" i="17" s="1"/>
  <c r="B203" i="17" s="1"/>
  <c r="B204" i="17" s="1"/>
  <c r="B205" i="17" s="1"/>
  <c r="B206" i="17" s="1"/>
  <c r="B207" i="17" s="1"/>
  <c r="B208" i="17" s="1"/>
  <c r="B209" i="17" s="1"/>
  <c r="B210" i="17" s="1"/>
  <c r="B211" i="17" s="1"/>
  <c r="B212" i="17" s="1"/>
  <c r="B213" i="17" s="1"/>
  <c r="B214" i="17" s="1"/>
  <c r="B215" i="17" s="1"/>
  <c r="B216" i="17" s="1"/>
  <c r="B217" i="17" s="1"/>
  <c r="B218" i="17" s="1"/>
  <c r="B219" i="17" s="1"/>
  <c r="B220" i="17" s="1"/>
  <c r="B221" i="17" s="1"/>
  <c r="B222" i="17" s="1"/>
  <c r="B223" i="17" s="1"/>
  <c r="B224" i="17" s="1"/>
  <c r="B225" i="17" s="1"/>
  <c r="B226" i="17" s="1"/>
  <c r="B227" i="17" s="1"/>
  <c r="B228" i="17" s="1"/>
  <c r="B229" i="17" s="1"/>
  <c r="B230" i="17" s="1"/>
  <c r="B231" i="17" s="1"/>
  <c r="B232" i="17" s="1"/>
  <c r="B233" i="17" s="1"/>
  <c r="B234" i="17" s="1"/>
  <c r="B235" i="17" s="1"/>
  <c r="B236" i="17" s="1"/>
  <c r="B237" i="17" s="1"/>
  <c r="B238" i="17" s="1"/>
  <c r="B239" i="17" s="1"/>
  <c r="B240" i="17" s="1"/>
  <c r="B241" i="17" s="1"/>
  <c r="B242" i="17" s="1"/>
  <c r="B243" i="17" s="1"/>
  <c r="B244" i="17" s="1"/>
  <c r="B245" i="17" s="1"/>
  <c r="B246" i="17" s="1"/>
  <c r="B247" i="17" s="1"/>
  <c r="B248" i="17" s="1"/>
  <c r="B249" i="17" s="1"/>
  <c r="B250" i="17" s="1"/>
  <c r="B251" i="17" s="1"/>
  <c r="B252" i="17" s="1"/>
  <c r="B253" i="17" s="1"/>
  <c r="B254" i="17" s="1"/>
  <c r="B255" i="17" s="1"/>
  <c r="B256" i="17" s="1"/>
  <c r="B257" i="17" s="1"/>
  <c r="B258" i="17" s="1"/>
  <c r="B259" i="17" s="1"/>
  <c r="B260" i="17" s="1"/>
  <c r="B261" i="17" s="1"/>
  <c r="B262" i="17" s="1"/>
  <c r="B263" i="17" s="1"/>
  <c r="B264" i="17" s="1"/>
  <c r="B265" i="17" s="1"/>
  <c r="B266" i="17" s="1"/>
  <c r="B267" i="17" s="1"/>
  <c r="B268" i="17" s="1"/>
  <c r="B269" i="17" s="1"/>
  <c r="B270" i="17" s="1"/>
  <c r="B271" i="17" s="1"/>
  <c r="B272" i="17" s="1"/>
  <c r="B273" i="17" s="1"/>
  <c r="B274" i="17" s="1"/>
  <c r="B275" i="17" s="1"/>
  <c r="B276" i="17" s="1"/>
  <c r="B277" i="17" s="1"/>
  <c r="B278" i="17" s="1"/>
  <c r="B279" i="17" s="1"/>
  <c r="B280" i="17" s="1"/>
  <c r="B281" i="17" s="1"/>
  <c r="B282" i="17" s="1"/>
  <c r="B283" i="17" s="1"/>
  <c r="B284" i="17" s="1"/>
  <c r="B285" i="17" s="1"/>
  <c r="B286" i="17" s="1"/>
  <c r="B287" i="17" s="1"/>
  <c r="B288" i="17" s="1"/>
  <c r="B289" i="17" s="1"/>
  <c r="B290" i="17" s="1"/>
  <c r="B291" i="17" s="1"/>
  <c r="B292" i="17" s="1"/>
  <c r="B293" i="17" s="1"/>
  <c r="B294" i="17" s="1"/>
  <c r="B295" i="17" s="1"/>
  <c r="B296" i="17" s="1"/>
  <c r="B297" i="17" s="1"/>
  <c r="B298" i="17" s="1"/>
  <c r="B299" i="17" s="1"/>
  <c r="B300" i="17" s="1"/>
  <c r="B301" i="17" s="1"/>
  <c r="B302" i="17" s="1"/>
  <c r="B303" i="17" s="1"/>
  <c r="B304" i="17" s="1"/>
  <c r="B305" i="17" s="1"/>
  <c r="B306" i="17" s="1"/>
  <c r="B307" i="17" s="1"/>
  <c r="B308" i="17" s="1"/>
  <c r="B309" i="17" s="1"/>
  <c r="B310" i="17" s="1"/>
  <c r="B311" i="17" s="1"/>
  <c r="B312" i="17" s="1"/>
  <c r="B313" i="17" s="1"/>
  <c r="B314" i="17" s="1"/>
  <c r="B315" i="17" s="1"/>
  <c r="B316" i="17" s="1"/>
  <c r="B317" i="17" s="1"/>
  <c r="B318" i="17" s="1"/>
  <c r="B319" i="17" s="1"/>
  <c r="B320" i="17" s="1"/>
  <c r="B321" i="17" s="1"/>
  <c r="B322" i="17" s="1"/>
  <c r="B323" i="17" s="1"/>
  <c r="B324" i="17" s="1"/>
  <c r="B325" i="17" s="1"/>
  <c r="B326" i="17" s="1"/>
  <c r="B327" i="17" s="1"/>
  <c r="B328" i="17" s="1"/>
  <c r="B329" i="17" s="1"/>
  <c r="B330" i="17" s="1"/>
  <c r="B331" i="17" s="1"/>
  <c r="B332" i="17" s="1"/>
  <c r="B333" i="17" s="1"/>
  <c r="B334" i="17" s="1"/>
  <c r="B335" i="17" s="1"/>
  <c r="B336" i="17" s="1"/>
  <c r="B337" i="17" s="1"/>
  <c r="B338" i="17" s="1"/>
  <c r="B339" i="17" s="1"/>
  <c r="B340" i="17" s="1"/>
  <c r="B341" i="17" s="1"/>
  <c r="B342" i="17" s="1"/>
  <c r="B343" i="17" s="1"/>
  <c r="B344" i="17" s="1"/>
  <c r="B345" i="17" s="1"/>
  <c r="B346" i="17" s="1"/>
  <c r="B347" i="17" s="1"/>
  <c r="B348" i="17" s="1"/>
  <c r="B349" i="17" s="1"/>
  <c r="B350" i="17" s="1"/>
  <c r="B351" i="17" s="1"/>
  <c r="B352" i="17" s="1"/>
  <c r="B353" i="17" s="1"/>
  <c r="B354" i="17" s="1"/>
  <c r="B355" i="17" s="1"/>
  <c r="B356" i="17" s="1"/>
  <c r="B357" i="17" s="1"/>
  <c r="B358" i="17" s="1"/>
  <c r="B359" i="17" s="1"/>
  <c r="B360" i="17" s="1"/>
  <c r="B361" i="17" s="1"/>
  <c r="B362" i="17" s="1"/>
  <c r="B363" i="17" s="1"/>
  <c r="B364" i="17" s="1"/>
  <c r="B365" i="17" s="1"/>
  <c r="B366" i="17" s="1"/>
  <c r="B367" i="17" s="1"/>
  <c r="B368" i="17" s="1"/>
  <c r="B369" i="17" s="1"/>
  <c r="B370" i="17" s="1"/>
  <c r="B371" i="17" s="1"/>
  <c r="B372" i="17" s="1"/>
  <c r="B373" i="17" s="1"/>
  <c r="B374" i="17" s="1"/>
  <c r="B375" i="17" s="1"/>
  <c r="B376" i="17" s="1"/>
  <c r="B377" i="17" s="1"/>
  <c r="B378" i="17" s="1"/>
  <c r="B379" i="17" s="1"/>
  <c r="B380" i="17" s="1"/>
  <c r="B381" i="17" s="1"/>
  <c r="B382" i="17" s="1"/>
  <c r="B383" i="17" s="1"/>
  <c r="B384" i="17" s="1"/>
  <c r="B385" i="17" s="1"/>
  <c r="B386" i="17" s="1"/>
  <c r="B387" i="17" s="1"/>
  <c r="B388" i="17" s="1"/>
  <c r="B389" i="17" s="1"/>
  <c r="B390" i="17" s="1"/>
  <c r="B391" i="17" s="1"/>
  <c r="B392" i="17" s="1"/>
  <c r="B393" i="17" s="1"/>
  <c r="B394" i="17" s="1"/>
  <c r="B395" i="17" s="1"/>
  <c r="B396" i="17" s="1"/>
  <c r="B397" i="17" s="1"/>
  <c r="B398" i="17" s="1"/>
  <c r="B399" i="17" s="1"/>
  <c r="B400" i="17" s="1"/>
  <c r="B401" i="17" s="1"/>
  <c r="B402" i="17" s="1"/>
  <c r="B403" i="17" s="1"/>
  <c r="B404" i="17" s="1"/>
  <c r="B405" i="17" s="1"/>
  <c r="B406" i="17" s="1"/>
  <c r="B407" i="17" s="1"/>
  <c r="B408" i="17" s="1"/>
  <c r="B409" i="17" s="1"/>
  <c r="B410" i="17" s="1"/>
  <c r="B411" i="17" s="1"/>
  <c r="B412" i="17" s="1"/>
  <c r="B413" i="17" s="1"/>
  <c r="B414" i="17" s="1"/>
  <c r="B415" i="17" s="1"/>
  <c r="B416" i="17" s="1"/>
  <c r="B417" i="17" s="1"/>
  <c r="B418" i="17" s="1"/>
  <c r="B419" i="17" s="1"/>
  <c r="B420" i="17" s="1"/>
  <c r="B421" i="17" s="1"/>
  <c r="B422" i="17" s="1"/>
  <c r="B423" i="17" s="1"/>
  <c r="B424" i="17" s="1"/>
  <c r="B425" i="17" s="1"/>
  <c r="B426" i="17" s="1"/>
  <c r="B427" i="17" s="1"/>
  <c r="B428" i="17" s="1"/>
  <c r="B429" i="17" s="1"/>
  <c r="B430" i="17" s="1"/>
  <c r="B431" i="17" s="1"/>
  <c r="B432" i="17" s="1"/>
  <c r="B433" i="17" s="1"/>
  <c r="B434" i="17" s="1"/>
  <c r="B435" i="17" s="1"/>
  <c r="B436" i="17" s="1"/>
  <c r="B437" i="17" s="1"/>
  <c r="B438" i="17" s="1"/>
  <c r="B439" i="17" s="1"/>
  <c r="B440" i="17" s="1"/>
  <c r="B441" i="17" s="1"/>
  <c r="B442" i="17" s="1"/>
  <c r="B443" i="17" s="1"/>
  <c r="B444" i="17" s="1"/>
  <c r="B445" i="17" s="1"/>
  <c r="B446" i="17" s="1"/>
  <c r="B447" i="17" s="1"/>
  <c r="B448" i="17" s="1"/>
  <c r="B449" i="17" s="1"/>
  <c r="B450" i="17" s="1"/>
  <c r="B451" i="17" s="1"/>
  <c r="B452" i="17" s="1"/>
  <c r="B453" i="17" s="1"/>
  <c r="B454" i="17" s="1"/>
  <c r="B455" i="17" s="1"/>
  <c r="B456" i="17" s="1"/>
  <c r="B457" i="17" s="1"/>
  <c r="B458" i="17" s="1"/>
  <c r="B459" i="17" s="1"/>
  <c r="B460" i="17" s="1"/>
  <c r="B461" i="17" s="1"/>
  <c r="B462" i="17" s="1"/>
  <c r="B463" i="17" s="1"/>
  <c r="B464" i="17" s="1"/>
  <c r="B465" i="17" s="1"/>
  <c r="B466" i="17" s="1"/>
  <c r="B467" i="17" s="1"/>
  <c r="B468" i="17" s="1"/>
  <c r="B469" i="17" s="1"/>
  <c r="B470" i="17" s="1"/>
  <c r="B471" i="17" s="1"/>
  <c r="B472" i="17" s="1"/>
  <c r="B473" i="17" s="1"/>
  <c r="B474" i="17" s="1"/>
  <c r="B475" i="17" s="1"/>
  <c r="B476" i="17" s="1"/>
  <c r="B477" i="17" s="1"/>
  <c r="B478" i="17" s="1"/>
  <c r="B479" i="17" s="1"/>
  <c r="B480" i="17" s="1"/>
  <c r="B481" i="17" s="1"/>
  <c r="B482" i="17" s="1"/>
  <c r="B483" i="17" s="1"/>
  <c r="B484" i="17" s="1"/>
  <c r="B485" i="17" s="1"/>
  <c r="B486" i="17" s="1"/>
  <c r="B487" i="17" s="1"/>
  <c r="B488" i="17" s="1"/>
  <c r="B489" i="17" s="1"/>
  <c r="B490" i="17" s="1"/>
  <c r="B491" i="17" s="1"/>
  <c r="B492" i="17" s="1"/>
  <c r="B493" i="17" s="1"/>
  <c r="B494" i="17" s="1"/>
  <c r="B495" i="17" s="1"/>
  <c r="B496" i="17" s="1"/>
  <c r="B497" i="17" s="1"/>
  <c r="B498" i="17" s="1"/>
  <c r="B499" i="17" s="1"/>
  <c r="B500" i="17" s="1"/>
  <c r="B501" i="17" s="1"/>
  <c r="B502" i="17" s="1"/>
  <c r="B503" i="17" s="1"/>
  <c r="B504" i="17" s="1"/>
  <c r="B505" i="17" s="1"/>
  <c r="B506" i="17" s="1"/>
  <c r="B507" i="17" s="1"/>
  <c r="B508" i="17" s="1"/>
  <c r="B509" i="17" s="1"/>
  <c r="B510" i="17" s="1"/>
  <c r="B511" i="17" s="1"/>
  <c r="B512" i="17" s="1"/>
  <c r="B513" i="17" s="1"/>
  <c r="B514" i="17" s="1"/>
  <c r="B515" i="17" s="1"/>
  <c r="B516" i="17" s="1"/>
  <c r="B517" i="17" s="1"/>
  <c r="B518" i="17" s="1"/>
  <c r="B519" i="17" s="1"/>
  <c r="B520" i="17" s="1"/>
  <c r="B521" i="17" s="1"/>
  <c r="B522" i="17" s="1"/>
  <c r="B523" i="17" s="1"/>
  <c r="B524" i="17" s="1"/>
  <c r="B525" i="17" s="1"/>
  <c r="B526" i="17" s="1"/>
  <c r="B527" i="17" s="1"/>
  <c r="B528" i="17" s="1"/>
  <c r="B529" i="17" s="1"/>
  <c r="B530" i="17" s="1"/>
  <c r="B531" i="17" s="1"/>
  <c r="B532" i="17" s="1"/>
  <c r="B533" i="17" s="1"/>
  <c r="B534" i="17" s="1"/>
  <c r="B535" i="17" s="1"/>
  <c r="B536" i="17" s="1"/>
  <c r="B537" i="17" s="1"/>
  <c r="B538" i="17" s="1"/>
  <c r="B539" i="17" s="1"/>
  <c r="B540" i="17" s="1"/>
  <c r="B541" i="17" s="1"/>
  <c r="B542" i="17" s="1"/>
  <c r="B543" i="17" s="1"/>
  <c r="B544" i="17" s="1"/>
  <c r="B545" i="17" s="1"/>
  <c r="B546" i="17" s="1"/>
  <c r="B547" i="17" s="1"/>
  <c r="B548" i="17" s="1"/>
  <c r="B549" i="17" s="1"/>
  <c r="B550" i="17" s="1"/>
  <c r="B551" i="17" s="1"/>
  <c r="B552" i="17" s="1"/>
  <c r="B553" i="17" s="1"/>
  <c r="B554" i="17" s="1"/>
  <c r="B555" i="17" s="1"/>
  <c r="B556" i="17" s="1"/>
  <c r="B557" i="17" s="1"/>
  <c r="B558" i="17" s="1"/>
  <c r="B559" i="17" s="1"/>
  <c r="B560" i="17" s="1"/>
  <c r="B561" i="17" s="1"/>
  <c r="B562" i="17" s="1"/>
  <c r="B563" i="17" s="1"/>
  <c r="B564" i="17" s="1"/>
  <c r="B565" i="17" s="1"/>
  <c r="B566" i="17" s="1"/>
  <c r="B567" i="17" s="1"/>
  <c r="B568" i="17" s="1"/>
  <c r="B569" i="17" s="1"/>
  <c r="B570" i="17" s="1"/>
  <c r="B571" i="17" s="1"/>
  <c r="B572" i="17" s="1"/>
  <c r="B573" i="17" s="1"/>
  <c r="B574" i="17" s="1"/>
  <c r="B575" i="17" s="1"/>
  <c r="B576" i="17" s="1"/>
  <c r="B577" i="17" s="1"/>
  <c r="B578" i="17" s="1"/>
  <c r="B579" i="17" s="1"/>
  <c r="B580" i="17" s="1"/>
  <c r="B581" i="17" s="1"/>
  <c r="B582" i="17" s="1"/>
  <c r="B583" i="17" s="1"/>
  <c r="B584" i="17" s="1"/>
  <c r="B585" i="17" s="1"/>
  <c r="B586" i="17" s="1"/>
  <c r="B587" i="17" s="1"/>
  <c r="B588" i="17" s="1"/>
  <c r="B589" i="17" s="1"/>
  <c r="B590" i="17" s="1"/>
  <c r="B591" i="17" s="1"/>
  <c r="B592" i="17" s="1"/>
  <c r="B593" i="17" s="1"/>
  <c r="B594" i="17" s="1"/>
  <c r="B595" i="17" s="1"/>
  <c r="B596" i="17" s="1"/>
  <c r="B597" i="17" s="1"/>
  <c r="B598" i="17" s="1"/>
  <c r="B599" i="17" s="1"/>
  <c r="B600" i="17" s="1"/>
  <c r="B601" i="17" s="1"/>
  <c r="B602" i="17" s="1"/>
  <c r="B603" i="17" s="1"/>
  <c r="B604" i="17" s="1"/>
  <c r="B605" i="17" s="1"/>
  <c r="B606" i="17" s="1"/>
  <c r="B607" i="17" s="1"/>
  <c r="B608" i="17" s="1"/>
  <c r="B609" i="17" s="1"/>
  <c r="B610" i="17" s="1"/>
  <c r="B611" i="17" s="1"/>
  <c r="B612" i="17" s="1"/>
  <c r="B613" i="17" s="1"/>
  <c r="B614" i="17" s="1"/>
  <c r="B615" i="17" s="1"/>
  <c r="B616" i="17" s="1"/>
  <c r="B617" i="17" s="1"/>
  <c r="B618" i="17" s="1"/>
  <c r="B619" i="17" s="1"/>
  <c r="B620" i="17" s="1"/>
  <c r="B621" i="17" s="1"/>
  <c r="B622" i="17" s="1"/>
  <c r="B623" i="17" s="1"/>
  <c r="B624" i="17" s="1"/>
  <c r="B625" i="17" s="1"/>
  <c r="B626" i="17" s="1"/>
  <c r="B627" i="17" s="1"/>
  <c r="B628" i="17" s="1"/>
  <c r="B629" i="17" s="1"/>
  <c r="B630" i="17" s="1"/>
  <c r="B631" i="17" s="1"/>
  <c r="B632" i="17" s="1"/>
  <c r="B633" i="17" s="1"/>
  <c r="B634" i="17" s="1"/>
  <c r="B635" i="17" s="1"/>
  <c r="B636" i="17" s="1"/>
  <c r="B637" i="17" s="1"/>
  <c r="B638" i="17" s="1"/>
  <c r="B639" i="17" s="1"/>
  <c r="B640" i="17" s="1"/>
  <c r="B641" i="17" s="1"/>
  <c r="B642" i="17" s="1"/>
  <c r="B643" i="17" s="1"/>
  <c r="B644" i="17" s="1"/>
  <c r="B645" i="17" s="1"/>
  <c r="B646" i="17" s="1"/>
  <c r="B647" i="17" s="1"/>
  <c r="B648" i="17" s="1"/>
  <c r="B649" i="17" s="1"/>
  <c r="B650" i="17" s="1"/>
  <c r="B651" i="17" s="1"/>
  <c r="B652" i="17" s="1"/>
  <c r="B653" i="17" s="1"/>
  <c r="B654" i="17" s="1"/>
  <c r="B655" i="17" s="1"/>
  <c r="B656" i="17" s="1"/>
  <c r="B657" i="17" s="1"/>
  <c r="B658" i="17" s="1"/>
  <c r="B659" i="17" s="1"/>
  <c r="B660" i="17" s="1"/>
  <c r="B661" i="17" s="1"/>
  <c r="B662" i="17" s="1"/>
  <c r="B663" i="17" s="1"/>
  <c r="B664" i="17" s="1"/>
  <c r="B665" i="17" s="1"/>
  <c r="B666" i="17" s="1"/>
  <c r="B667" i="17" s="1"/>
  <c r="B668" i="17" s="1"/>
  <c r="B669" i="17" s="1"/>
  <c r="B670" i="17" s="1"/>
  <c r="B671" i="17" s="1"/>
  <c r="B672" i="17" s="1"/>
  <c r="B673" i="17" s="1"/>
  <c r="B674" i="17" s="1"/>
  <c r="B675" i="17" s="1"/>
  <c r="B676" i="17" s="1"/>
  <c r="B677" i="17" s="1"/>
  <c r="B678" i="17" s="1"/>
  <c r="B679" i="17" s="1"/>
  <c r="B680" i="17" s="1"/>
  <c r="B681" i="17" s="1"/>
  <c r="B682" i="17" s="1"/>
  <c r="B683" i="17" s="1"/>
  <c r="B684" i="17" s="1"/>
  <c r="B685" i="17" s="1"/>
  <c r="B686" i="17" s="1"/>
  <c r="B687" i="17" s="1"/>
  <c r="B688" i="17" s="1"/>
  <c r="B689" i="17" s="1"/>
  <c r="B690" i="17" s="1"/>
  <c r="B691" i="17" s="1"/>
  <c r="B692" i="17" s="1"/>
  <c r="B693" i="17" s="1"/>
  <c r="B694" i="17" s="1"/>
  <c r="B695" i="17" s="1"/>
  <c r="B696" i="17" s="1"/>
  <c r="B697" i="17" s="1"/>
  <c r="B698" i="17" s="1"/>
  <c r="B699" i="17" s="1"/>
  <c r="B700" i="17" s="1"/>
  <c r="B701" i="17" s="1"/>
  <c r="B702" i="17" s="1"/>
  <c r="B703" i="17" s="1"/>
  <c r="B704" i="17" s="1"/>
  <c r="B705" i="17" s="1"/>
  <c r="B706" i="17" s="1"/>
  <c r="B707" i="17" s="1"/>
  <c r="B708" i="17" s="1"/>
  <c r="B709" i="17" s="1"/>
  <c r="B710" i="17" s="1"/>
  <c r="B711" i="17" s="1"/>
  <c r="B712" i="17" s="1"/>
  <c r="B713" i="17" s="1"/>
  <c r="B714" i="17" s="1"/>
  <c r="B715" i="17" s="1"/>
  <c r="B716" i="17" s="1"/>
  <c r="B717" i="17" s="1"/>
  <c r="B718" i="17" s="1"/>
  <c r="B719" i="17" s="1"/>
  <c r="B720" i="17" s="1"/>
  <c r="B721" i="17" s="1"/>
  <c r="B722" i="17" s="1"/>
  <c r="B723" i="17" s="1"/>
  <c r="B724" i="17" s="1"/>
  <c r="B725" i="17" s="1"/>
  <c r="B726" i="17" s="1"/>
  <c r="B727" i="17" s="1"/>
  <c r="B728" i="17" s="1"/>
  <c r="B729" i="17" s="1"/>
  <c r="B730" i="17" s="1"/>
  <c r="B731" i="17" s="1"/>
  <c r="B732" i="17" s="1"/>
  <c r="B733" i="17" s="1"/>
  <c r="B734" i="17" s="1"/>
  <c r="B735" i="17" s="1"/>
  <c r="B736" i="17" s="1"/>
  <c r="B737" i="17" s="1"/>
  <c r="B738" i="17" s="1"/>
  <c r="B739" i="17" s="1"/>
  <c r="B740" i="17" s="1"/>
  <c r="B741" i="17" s="1"/>
  <c r="B742" i="17" s="1"/>
  <c r="B743" i="17" s="1"/>
  <c r="B744" i="17" s="1"/>
  <c r="B745" i="17" s="1"/>
  <c r="B746" i="17" s="1"/>
  <c r="B747" i="17" s="1"/>
  <c r="B748" i="17" s="1"/>
  <c r="B749" i="17" s="1"/>
  <c r="B750" i="17" s="1"/>
  <c r="B751" i="17" s="1"/>
  <c r="B752" i="17" s="1"/>
  <c r="B753" i="17" s="1"/>
  <c r="B754" i="17" s="1"/>
  <c r="B755" i="17" s="1"/>
  <c r="B756" i="17" s="1"/>
  <c r="B757" i="17" s="1"/>
  <c r="B758" i="17" s="1"/>
  <c r="B759" i="17" s="1"/>
  <c r="B760" i="17" s="1"/>
  <c r="B761" i="17" s="1"/>
  <c r="B762" i="17" s="1"/>
  <c r="B763" i="17" s="1"/>
  <c r="B764" i="17" s="1"/>
  <c r="B765" i="17" s="1"/>
  <c r="B766" i="17" s="1"/>
  <c r="B767" i="17" s="1"/>
  <c r="B768" i="17" s="1"/>
  <c r="B769" i="17" s="1"/>
  <c r="B770" i="17" s="1"/>
  <c r="B771" i="17" s="1"/>
  <c r="B772" i="17" s="1"/>
  <c r="B773" i="17" s="1"/>
  <c r="B774" i="17" s="1"/>
  <c r="B775" i="17" s="1"/>
  <c r="B776" i="17" s="1"/>
  <c r="B777" i="17" s="1"/>
  <c r="B778" i="17" s="1"/>
  <c r="B779" i="17" s="1"/>
  <c r="B780" i="17" s="1"/>
  <c r="B781" i="17" s="1"/>
  <c r="B782" i="17" s="1"/>
  <c r="B783" i="17" s="1"/>
  <c r="B784" i="17" s="1"/>
  <c r="B785" i="17" s="1"/>
  <c r="B786" i="17" s="1"/>
  <c r="B787" i="17" s="1"/>
  <c r="B788" i="17" s="1"/>
  <c r="B789" i="17" s="1"/>
  <c r="B790" i="17" s="1"/>
  <c r="B791" i="17" s="1"/>
  <c r="B792" i="17" s="1"/>
  <c r="B793" i="17" s="1"/>
  <c r="B794" i="17" s="1"/>
  <c r="B795" i="17" s="1"/>
  <c r="B796" i="17" s="1"/>
  <c r="B797" i="17" s="1"/>
  <c r="B798" i="17" s="1"/>
  <c r="B799" i="17" s="1"/>
  <c r="B800" i="17" s="1"/>
  <c r="B801" i="17" s="1"/>
  <c r="B802" i="17" s="1"/>
  <c r="B803" i="17" s="1"/>
  <c r="B804" i="17" s="1"/>
  <c r="B805" i="17" s="1"/>
  <c r="B806" i="17" s="1"/>
  <c r="B807" i="17" s="1"/>
  <c r="B808" i="17" s="1"/>
  <c r="B809" i="17" s="1"/>
  <c r="B810" i="17" s="1"/>
  <c r="B811" i="17" s="1"/>
  <c r="B812" i="17" s="1"/>
  <c r="B813" i="17" s="1"/>
  <c r="B814" i="17" s="1"/>
  <c r="B815" i="17" s="1"/>
  <c r="B816" i="17" s="1"/>
  <c r="B817" i="17" s="1"/>
  <c r="B818" i="17" s="1"/>
  <c r="B819" i="17" s="1"/>
  <c r="B820" i="17" s="1"/>
  <c r="B821" i="17" s="1"/>
  <c r="B822" i="17" s="1"/>
  <c r="B823" i="17" s="1"/>
  <c r="B824" i="17" s="1"/>
  <c r="B825" i="17" s="1"/>
  <c r="B826" i="17" s="1"/>
  <c r="B827" i="17" s="1"/>
  <c r="B828" i="17" s="1"/>
  <c r="B829" i="17" s="1"/>
  <c r="B830" i="17" s="1"/>
  <c r="B831" i="17" s="1"/>
  <c r="B832" i="17" s="1"/>
  <c r="B833" i="17" s="1"/>
  <c r="B834" i="17" s="1"/>
  <c r="B835" i="17" s="1"/>
  <c r="B836" i="17" s="1"/>
  <c r="B837" i="17" s="1"/>
  <c r="B838" i="17" s="1"/>
  <c r="B839" i="17" s="1"/>
  <c r="B840" i="17" s="1"/>
  <c r="B841" i="17" s="1"/>
  <c r="B842" i="17" s="1"/>
  <c r="B843" i="17" s="1"/>
  <c r="B844" i="17" s="1"/>
  <c r="B845" i="17" s="1"/>
  <c r="B846" i="17" s="1"/>
  <c r="B847" i="17" s="1"/>
  <c r="B848" i="17" s="1"/>
  <c r="B849" i="17" s="1"/>
  <c r="B850" i="17" s="1"/>
  <c r="B851" i="17" s="1"/>
  <c r="B852" i="17" s="1"/>
  <c r="B853" i="17" s="1"/>
  <c r="B854" i="17" s="1"/>
  <c r="B855" i="17" s="1"/>
  <c r="B856" i="17" s="1"/>
  <c r="B857" i="17" s="1"/>
  <c r="B858" i="17" s="1"/>
  <c r="B859" i="17" s="1"/>
  <c r="B860" i="17" s="1"/>
  <c r="B861" i="17" s="1"/>
  <c r="B862" i="17" s="1"/>
  <c r="B863" i="17" s="1"/>
  <c r="B864" i="17" s="1"/>
  <c r="B865" i="17" s="1"/>
  <c r="B866" i="17" s="1"/>
  <c r="B867" i="17" s="1"/>
  <c r="B868" i="17" s="1"/>
  <c r="B869" i="17" s="1"/>
  <c r="B870" i="17" s="1"/>
  <c r="B871" i="17" s="1"/>
  <c r="B872" i="17" s="1"/>
  <c r="B873" i="17" s="1"/>
  <c r="B874" i="17" s="1"/>
  <c r="B875" i="17" s="1"/>
  <c r="B876" i="17" s="1"/>
  <c r="B877" i="17" s="1"/>
  <c r="B878" i="17" s="1"/>
  <c r="B879" i="17" s="1"/>
  <c r="B880" i="17" s="1"/>
  <c r="B881" i="17" s="1"/>
  <c r="B882" i="17" s="1"/>
  <c r="B883" i="17" s="1"/>
  <c r="B884" i="17" s="1"/>
  <c r="B885" i="17" s="1"/>
  <c r="B886" i="17" s="1"/>
  <c r="B887" i="17" s="1"/>
  <c r="B888" i="17" s="1"/>
  <c r="B889" i="17" s="1"/>
  <c r="B890" i="17" s="1"/>
  <c r="B891" i="17" s="1"/>
  <c r="B892" i="17" s="1"/>
  <c r="B893" i="17" s="1"/>
  <c r="B894" i="17" s="1"/>
  <c r="B895" i="17" s="1"/>
  <c r="B896" i="17" s="1"/>
  <c r="B897" i="17" s="1"/>
  <c r="B898" i="17" s="1"/>
  <c r="B899" i="17" s="1"/>
  <c r="B900" i="17" s="1"/>
  <c r="B901" i="17" s="1"/>
  <c r="B902" i="17" s="1"/>
  <c r="B903" i="17" s="1"/>
  <c r="B904" i="17" s="1"/>
  <c r="B905" i="17" s="1"/>
  <c r="B906" i="17" s="1"/>
  <c r="B907" i="17" s="1"/>
  <c r="B908" i="17" s="1"/>
  <c r="B909" i="17" s="1"/>
  <c r="B910" i="17" s="1"/>
  <c r="B911" i="17" s="1"/>
  <c r="B912" i="17" s="1"/>
  <c r="B913" i="17" s="1"/>
  <c r="B914" i="17" s="1"/>
  <c r="B915" i="17" s="1"/>
  <c r="B916" i="17" s="1"/>
  <c r="B917" i="17" s="1"/>
  <c r="B918" i="17" s="1"/>
  <c r="B919" i="17" s="1"/>
  <c r="B920" i="17" s="1"/>
  <c r="B921" i="17" s="1"/>
  <c r="B922" i="17" s="1"/>
  <c r="B923" i="17" s="1"/>
  <c r="B924" i="17" s="1"/>
  <c r="B925" i="17" s="1"/>
  <c r="B926" i="17" s="1"/>
  <c r="B927" i="17" s="1"/>
  <c r="B928" i="17" s="1"/>
  <c r="B929" i="17" s="1"/>
  <c r="B930" i="17" s="1"/>
  <c r="B931" i="17" s="1"/>
  <c r="B932" i="17" s="1"/>
  <c r="B933" i="17" s="1"/>
  <c r="B934" i="17" s="1"/>
  <c r="B935" i="17" s="1"/>
  <c r="B936" i="17" s="1"/>
  <c r="B937" i="17" s="1"/>
  <c r="B938" i="17" s="1"/>
  <c r="B939" i="17" s="1"/>
  <c r="B940" i="17" s="1"/>
  <c r="B941" i="17" s="1"/>
  <c r="B942" i="17" s="1"/>
  <c r="B943" i="17" s="1"/>
  <c r="B944" i="17" s="1"/>
  <c r="B945" i="17" s="1"/>
  <c r="B946" i="17" s="1"/>
  <c r="B947" i="17" s="1"/>
  <c r="B948" i="17" s="1"/>
  <c r="B949" i="17" s="1"/>
  <c r="B950" i="17" s="1"/>
  <c r="B951" i="17" s="1"/>
  <c r="B952" i="17" s="1"/>
  <c r="B953" i="17" s="1"/>
  <c r="B954" i="17" s="1"/>
  <c r="B955" i="17" s="1"/>
  <c r="B956" i="17" s="1"/>
  <c r="B957" i="17" s="1"/>
  <c r="B958" i="17" s="1"/>
  <c r="B959" i="17" s="1"/>
  <c r="B960" i="17" s="1"/>
  <c r="B961" i="17" s="1"/>
  <c r="B962" i="17" s="1"/>
  <c r="B963" i="17" s="1"/>
  <c r="B964" i="17" s="1"/>
  <c r="B965" i="17" s="1"/>
  <c r="B966" i="17" s="1"/>
  <c r="B967" i="17" s="1"/>
  <c r="B968" i="17" s="1"/>
  <c r="B969" i="17" s="1"/>
  <c r="B970" i="17" s="1"/>
  <c r="B971" i="17" s="1"/>
  <c r="B972" i="17" s="1"/>
  <c r="B973" i="17" s="1"/>
  <c r="B974" i="17" s="1"/>
  <c r="B975" i="17" s="1"/>
  <c r="B976" i="17" s="1"/>
  <c r="B977" i="17" s="1"/>
  <c r="B978" i="17" s="1"/>
  <c r="B979" i="17" s="1"/>
  <c r="B980" i="17" s="1"/>
  <c r="B981" i="17" s="1"/>
  <c r="B982" i="17" s="1"/>
  <c r="B983" i="17" s="1"/>
  <c r="B984" i="17" s="1"/>
  <c r="B985" i="17" s="1"/>
  <c r="B986" i="17" s="1"/>
  <c r="B987" i="17" s="1"/>
  <c r="B988" i="17" s="1"/>
  <c r="B989" i="17" s="1"/>
  <c r="B990" i="17" s="1"/>
  <c r="B991" i="17" s="1"/>
  <c r="B992" i="17" s="1"/>
  <c r="B993" i="17" s="1"/>
  <c r="B994" i="17" s="1"/>
  <c r="B995" i="17" s="1"/>
  <c r="B996" i="17" s="1"/>
  <c r="B997" i="17" s="1"/>
  <c r="B998" i="17" s="1"/>
  <c r="B999" i="17" s="1"/>
  <c r="B1000" i="17" s="1"/>
  <c r="B1001" i="17" s="1"/>
  <c r="B1002" i="17" s="1"/>
  <c r="B1003" i="17" s="1"/>
  <c r="B1004" i="17" s="1"/>
  <c r="B1005" i="17" s="1"/>
  <c r="B1006" i="17" s="1"/>
  <c r="B1007" i="17" s="1"/>
  <c r="B1008" i="17" s="1"/>
  <c r="B1009" i="17" s="1"/>
  <c r="B1010" i="17" s="1"/>
  <c r="B1011" i="17" s="1"/>
  <c r="B1012" i="17" s="1"/>
  <c r="B1013" i="17" s="1"/>
  <c r="B1014" i="17" s="1"/>
  <c r="B1015" i="17" s="1"/>
  <c r="B1016" i="17" s="1"/>
  <c r="B1017" i="17" s="1"/>
  <c r="B1018" i="17" s="1"/>
  <c r="B1019" i="17" s="1"/>
  <c r="B1020" i="17" s="1"/>
  <c r="B1021" i="17" s="1"/>
  <c r="B1022" i="17" s="1"/>
  <c r="B1023" i="17" s="1"/>
  <c r="B1024" i="17" s="1"/>
  <c r="B1025" i="17" s="1"/>
  <c r="B1026" i="17" s="1"/>
  <c r="B1027" i="17" s="1"/>
  <c r="B1028" i="17" s="1"/>
  <c r="B1029" i="17" s="1"/>
  <c r="B1030" i="17" s="1"/>
  <c r="B1031" i="17" s="1"/>
  <c r="B1032" i="17" s="1"/>
  <c r="B1033" i="17" s="1"/>
  <c r="B1034" i="17" s="1"/>
  <c r="B1035" i="17" s="1"/>
  <c r="B1036" i="17" s="1"/>
  <c r="B1037" i="17" s="1"/>
  <c r="B1038" i="17" s="1"/>
  <c r="B1039" i="17" s="1"/>
  <c r="B1040" i="17" s="1"/>
  <c r="B1041" i="17" s="1"/>
  <c r="B1042" i="17" s="1"/>
  <c r="B1043" i="17" s="1"/>
  <c r="B1044" i="17" s="1"/>
  <c r="B1045" i="17" s="1"/>
  <c r="B1046" i="17" s="1"/>
  <c r="B1047" i="17" s="1"/>
  <c r="B1048" i="17" s="1"/>
  <c r="B1049" i="17" s="1"/>
  <c r="B1050" i="17" s="1"/>
  <c r="B1051" i="17" s="1"/>
  <c r="B1052" i="17" s="1"/>
  <c r="B1053" i="17" s="1"/>
  <c r="B1054" i="17" s="1"/>
  <c r="B1055" i="17" s="1"/>
  <c r="B1056" i="17" s="1"/>
  <c r="B1057" i="17" s="1"/>
  <c r="B1058" i="17" s="1"/>
  <c r="B1059" i="17" s="1"/>
  <c r="B1060" i="17" s="1"/>
  <c r="B1061" i="17" s="1"/>
  <c r="B1062" i="17" s="1"/>
  <c r="B1063" i="17" s="1"/>
  <c r="B1064" i="17" s="1"/>
  <c r="B1065" i="17" s="1"/>
  <c r="B1066" i="17" s="1"/>
  <c r="B1067" i="17" s="1"/>
  <c r="B1068" i="17" s="1"/>
  <c r="B1069" i="17" s="1"/>
  <c r="B1070" i="17" s="1"/>
  <c r="B1071" i="17" s="1"/>
  <c r="B1072" i="17" s="1"/>
  <c r="B1073" i="17" s="1"/>
  <c r="B1074" i="17" s="1"/>
  <c r="B1075" i="17" s="1"/>
  <c r="B1076" i="17" s="1"/>
  <c r="B1077" i="17" s="1"/>
  <c r="B1078" i="17" s="1"/>
  <c r="B1079" i="17" s="1"/>
  <c r="B1080" i="17" s="1"/>
  <c r="B1081" i="17" s="1"/>
  <c r="B1082" i="17" s="1"/>
  <c r="B1083" i="17" s="1"/>
  <c r="B1084" i="17" s="1"/>
  <c r="B1085" i="17" s="1"/>
  <c r="B1086" i="17" s="1"/>
  <c r="B1087" i="17" s="1"/>
  <c r="B1088" i="17" s="1"/>
  <c r="B1089" i="17" s="1"/>
  <c r="B1090" i="17" s="1"/>
  <c r="B1091" i="17" s="1"/>
  <c r="B1092" i="17" s="1"/>
  <c r="B1093" i="17" s="1"/>
  <c r="B1094" i="17" s="1"/>
  <c r="B1095" i="17" s="1"/>
  <c r="B1096" i="17" s="1"/>
  <c r="B1097" i="17" s="1"/>
  <c r="B1098" i="17" s="1"/>
  <c r="B1099" i="17" s="1"/>
  <c r="B1100" i="17" s="1"/>
  <c r="B1101" i="17" s="1"/>
  <c r="B1102" i="17" s="1"/>
  <c r="B1103" i="17" s="1"/>
  <c r="B1104" i="17" s="1"/>
  <c r="B1105" i="17" s="1"/>
  <c r="B1106" i="17" s="1"/>
  <c r="B1107" i="17" s="1"/>
  <c r="B1108" i="17" s="1"/>
  <c r="B1109" i="17" s="1"/>
  <c r="B1110" i="17" s="1"/>
  <c r="B1111" i="17" s="1"/>
  <c r="B1112" i="17" s="1"/>
  <c r="B1113" i="17" s="1"/>
  <c r="B1114" i="17" s="1"/>
  <c r="B1115" i="17" s="1"/>
  <c r="B1116" i="17" s="1"/>
  <c r="B1117" i="17" s="1"/>
  <c r="B1118" i="17" s="1"/>
  <c r="B1119" i="17" s="1"/>
  <c r="B1120" i="17" s="1"/>
  <c r="B1121" i="17" s="1"/>
  <c r="B1122" i="17" s="1"/>
  <c r="B1123" i="17" s="1"/>
  <c r="B1124" i="17" s="1"/>
  <c r="B1125" i="17" s="1"/>
  <c r="B1126" i="17" s="1"/>
  <c r="B1127" i="17" s="1"/>
  <c r="B1128" i="17" s="1"/>
  <c r="B1129" i="17" s="1"/>
  <c r="B1130" i="17" s="1"/>
  <c r="B1131" i="17" s="1"/>
  <c r="B1132" i="17" s="1"/>
  <c r="B1133" i="17" s="1"/>
  <c r="B1134" i="17" s="1"/>
  <c r="B1135" i="17" s="1"/>
  <c r="B1136" i="17" s="1"/>
  <c r="B1137" i="17" s="1"/>
  <c r="B1138" i="17" s="1"/>
  <c r="B1139" i="17" s="1"/>
  <c r="B1140" i="17" s="1"/>
  <c r="B1141" i="17" s="1"/>
  <c r="B1142" i="17" s="1"/>
  <c r="B1143" i="17" s="1"/>
  <c r="B1144" i="17" s="1"/>
  <c r="B1145" i="17" s="1"/>
  <c r="B1146" i="17" s="1"/>
  <c r="B1147" i="17" s="1"/>
  <c r="B1148" i="17" s="1"/>
  <c r="B1149" i="17" s="1"/>
  <c r="B1150" i="17" s="1"/>
  <c r="B1151" i="17" s="1"/>
  <c r="B1152" i="17" s="1"/>
  <c r="B1153" i="17" s="1"/>
  <c r="B1154" i="17" s="1"/>
  <c r="B1155" i="17" s="1"/>
  <c r="B1156" i="17" s="1"/>
  <c r="B1157" i="17" s="1"/>
  <c r="B1158" i="17" s="1"/>
  <c r="B1159" i="17" s="1"/>
  <c r="B1160" i="17" s="1"/>
  <c r="B1161" i="17" s="1"/>
  <c r="B1162" i="17" s="1"/>
  <c r="B1163" i="17" s="1"/>
  <c r="B1164" i="17" s="1"/>
  <c r="B1165" i="17" s="1"/>
  <c r="B1166" i="17" s="1"/>
  <c r="B1167" i="17" s="1"/>
  <c r="B1168" i="17" s="1"/>
  <c r="B1169" i="17" s="1"/>
  <c r="B1170" i="17" s="1"/>
  <c r="B1171" i="17" s="1"/>
  <c r="B1172" i="17" s="1"/>
  <c r="B1173" i="17" s="1"/>
  <c r="B1174" i="17" s="1"/>
  <c r="B1175" i="17" s="1"/>
  <c r="B1176" i="17" s="1"/>
  <c r="B1177" i="17" s="1"/>
  <c r="B1178" i="17" s="1"/>
  <c r="B1179" i="17" s="1"/>
  <c r="B1180" i="17" s="1"/>
  <c r="B1181" i="17" s="1"/>
  <c r="B1182" i="17" s="1"/>
  <c r="B1183" i="17" s="1"/>
  <c r="B1184" i="17" s="1"/>
  <c r="B1185" i="17" s="1"/>
  <c r="B1186" i="17" s="1"/>
  <c r="B1187" i="17" s="1"/>
  <c r="B1188" i="17" s="1"/>
  <c r="B1189" i="17" s="1"/>
  <c r="B1190" i="17" s="1"/>
  <c r="B1191" i="17" s="1"/>
  <c r="B1192" i="17" s="1"/>
  <c r="B1193" i="17" s="1"/>
  <c r="B1194" i="17" s="1"/>
  <c r="B1195" i="17" s="1"/>
  <c r="B1196" i="17" s="1"/>
  <c r="B1197" i="17" s="1"/>
  <c r="B1198" i="17" s="1"/>
  <c r="B1199" i="17" s="1"/>
  <c r="B1200" i="17" s="1"/>
  <c r="B1201" i="17" s="1"/>
  <c r="B1202" i="17" s="1"/>
  <c r="B1203" i="17" s="1"/>
  <c r="B1204" i="17" s="1"/>
  <c r="B1205" i="17" s="1"/>
  <c r="B1206" i="17" s="1"/>
  <c r="B1207" i="17" s="1"/>
  <c r="B1208" i="17" s="1"/>
  <c r="B1209" i="17" s="1"/>
  <c r="B1210" i="17" s="1"/>
  <c r="B1211" i="17" s="1"/>
  <c r="B1212" i="17" s="1"/>
  <c r="B1213" i="17" s="1"/>
  <c r="B1214" i="17" s="1"/>
  <c r="B1215" i="17" s="1"/>
  <c r="B1216" i="17" s="1"/>
  <c r="B1217" i="17" s="1"/>
  <c r="B1218" i="17" s="1"/>
  <c r="B1219" i="17" s="1"/>
  <c r="B1220" i="17" s="1"/>
  <c r="B1221" i="17" s="1"/>
  <c r="B1222" i="17" s="1"/>
  <c r="B1223" i="17" s="1"/>
  <c r="B1224" i="17" s="1"/>
  <c r="B1225" i="17" s="1"/>
  <c r="B1226" i="17" s="1"/>
  <c r="B1227" i="17" s="1"/>
  <c r="B1228" i="17" s="1"/>
  <c r="B1229" i="17" s="1"/>
  <c r="B1230" i="17" s="1"/>
  <c r="B1231" i="17" s="1"/>
  <c r="B1232" i="17" s="1"/>
  <c r="B1233" i="17" s="1"/>
  <c r="B1234" i="17" s="1"/>
  <c r="B1235" i="17" s="1"/>
  <c r="B1236" i="17" s="1"/>
  <c r="B1237" i="17" s="1"/>
  <c r="B1238" i="17" s="1"/>
  <c r="B1239" i="17" s="1"/>
  <c r="B1240" i="17" s="1"/>
  <c r="B1241" i="17" s="1"/>
  <c r="B1242" i="17" s="1"/>
  <c r="B1243" i="17" s="1"/>
  <c r="B1244" i="17" s="1"/>
  <c r="B1245" i="17" s="1"/>
  <c r="B1246" i="17" s="1"/>
  <c r="B1247" i="17" s="1"/>
  <c r="B1248" i="17" s="1"/>
  <c r="B1249" i="17" s="1"/>
  <c r="B1250" i="17" s="1"/>
  <c r="B1251" i="17" s="1"/>
  <c r="B1252" i="17" s="1"/>
  <c r="B1253" i="17" s="1"/>
  <c r="B1254" i="17" s="1"/>
  <c r="B1255" i="17" s="1"/>
  <c r="B1256" i="17" s="1"/>
  <c r="B1257" i="17" s="1"/>
  <c r="B1258" i="17" s="1"/>
  <c r="B1259" i="17" s="1"/>
  <c r="B1260" i="17" s="1"/>
  <c r="B1261" i="17" s="1"/>
  <c r="B1262" i="17" s="1"/>
  <c r="B1263" i="17" s="1"/>
  <c r="B1264" i="17" s="1"/>
  <c r="B1265" i="17" s="1"/>
  <c r="B1266" i="17" s="1"/>
  <c r="B1267" i="17" s="1"/>
  <c r="B1268" i="17" s="1"/>
  <c r="B1269" i="17" s="1"/>
  <c r="B1270" i="17" s="1"/>
  <c r="B1271" i="17" s="1"/>
  <c r="B1272" i="17" s="1"/>
  <c r="B1273" i="17" s="1"/>
  <c r="B1274" i="17" s="1"/>
  <c r="B1275" i="17" s="1"/>
  <c r="B1276" i="17" s="1"/>
  <c r="B1277" i="17" s="1"/>
  <c r="B1278" i="17" s="1"/>
  <c r="B1279" i="17" s="1"/>
  <c r="B1280" i="17" s="1"/>
  <c r="B1281" i="17" s="1"/>
  <c r="B1282" i="17" s="1"/>
  <c r="B1283" i="17" s="1"/>
  <c r="B1284" i="17" s="1"/>
  <c r="B1285" i="17" s="1"/>
  <c r="B1286" i="17" s="1"/>
  <c r="B1287" i="17" s="1"/>
  <c r="B1288" i="17" s="1"/>
  <c r="B1289" i="17" s="1"/>
  <c r="B1290" i="17" s="1"/>
  <c r="B1291" i="17" s="1"/>
  <c r="B1292" i="17" s="1"/>
  <c r="B1293" i="17" s="1"/>
  <c r="B1294" i="17" s="1"/>
  <c r="B1295" i="17" s="1"/>
  <c r="B1296" i="17" s="1"/>
  <c r="B1297" i="17" s="1"/>
  <c r="B1298" i="17" s="1"/>
  <c r="B1299" i="17" s="1"/>
  <c r="B1300" i="17" s="1"/>
  <c r="B1301" i="17" s="1"/>
  <c r="B1302" i="17" s="1"/>
  <c r="B1303" i="17" s="1"/>
  <c r="B1304" i="17" s="1"/>
  <c r="B1305" i="17" s="1"/>
  <c r="B1306" i="17" s="1"/>
  <c r="B1307" i="17" s="1"/>
  <c r="B1308" i="17" s="1"/>
  <c r="B1309" i="17" s="1"/>
  <c r="B1310" i="17" s="1"/>
  <c r="B1311" i="17" s="1"/>
  <c r="B1312" i="17" s="1"/>
  <c r="B1313" i="17" s="1"/>
  <c r="B1314" i="17" s="1"/>
  <c r="B1315" i="17" s="1"/>
  <c r="B1316" i="17" s="1"/>
  <c r="B1317" i="17" s="1"/>
  <c r="B1318" i="17" s="1"/>
  <c r="B1319" i="17" s="1"/>
  <c r="B1320" i="17" s="1"/>
  <c r="B1321" i="17" s="1"/>
  <c r="B1322" i="17" s="1"/>
  <c r="B1323" i="17" s="1"/>
  <c r="B1324" i="17" s="1"/>
  <c r="B1325" i="17" s="1"/>
  <c r="B1326" i="17" s="1"/>
  <c r="B1327" i="17" s="1"/>
  <c r="B1328" i="17" s="1"/>
  <c r="B1329" i="17" s="1"/>
  <c r="B1330" i="17" s="1"/>
  <c r="B1331" i="17" s="1"/>
  <c r="B1332" i="17" s="1"/>
  <c r="B1333" i="17" s="1"/>
  <c r="B1334" i="17" s="1"/>
  <c r="B1335" i="17" s="1"/>
  <c r="B1336" i="17" s="1"/>
  <c r="B1337" i="17" s="1"/>
  <c r="B1338" i="17" s="1"/>
  <c r="B1339" i="17" s="1"/>
  <c r="B1340" i="17" s="1"/>
  <c r="B1341" i="17" s="1"/>
  <c r="B1342" i="17" s="1"/>
  <c r="B1343" i="17" s="1"/>
  <c r="B1344" i="17" s="1"/>
  <c r="B1345" i="17" s="1"/>
  <c r="B1346" i="17" s="1"/>
  <c r="B1347" i="17" s="1"/>
  <c r="B1348" i="17" s="1"/>
  <c r="B1349" i="17" s="1"/>
  <c r="B1350" i="17" s="1"/>
  <c r="B1351" i="17" s="1"/>
  <c r="B1352" i="17" s="1"/>
  <c r="B1353" i="17" s="1"/>
  <c r="B1354" i="17" s="1"/>
  <c r="B1355" i="17" s="1"/>
  <c r="B1356" i="17" s="1"/>
  <c r="B1357" i="17" s="1"/>
  <c r="B1358" i="17" s="1"/>
  <c r="B1359" i="17" s="1"/>
  <c r="B1360" i="17" s="1"/>
  <c r="B1361" i="17" s="1"/>
  <c r="B1362" i="17" s="1"/>
  <c r="B1363" i="17" s="1"/>
  <c r="B1364" i="17" s="1"/>
  <c r="B1365" i="17" s="1"/>
  <c r="B1366" i="17" s="1"/>
  <c r="B1367" i="17" s="1"/>
  <c r="B1368" i="17" s="1"/>
  <c r="B1369" i="17" s="1"/>
  <c r="B1370" i="17" s="1"/>
  <c r="B1371" i="17" s="1"/>
  <c r="B1372" i="17" s="1"/>
  <c r="B1373" i="17" s="1"/>
  <c r="B1374" i="17" s="1"/>
  <c r="B1375" i="17" s="1"/>
  <c r="B1376" i="17" s="1"/>
  <c r="B1377" i="17" s="1"/>
  <c r="B1378" i="17" s="1"/>
  <c r="B1379" i="17" s="1"/>
  <c r="B1380" i="17" s="1"/>
  <c r="B1381" i="17" s="1"/>
  <c r="B1382" i="17" s="1"/>
  <c r="B1383" i="17" s="1"/>
  <c r="B1384" i="17" s="1"/>
  <c r="B1385" i="17" s="1"/>
  <c r="B1386" i="17" s="1"/>
  <c r="B1387" i="17" s="1"/>
  <c r="B1388" i="17" s="1"/>
  <c r="B1389" i="17" s="1"/>
  <c r="B1390" i="17" s="1"/>
  <c r="B1391" i="17" s="1"/>
  <c r="B1392" i="17" s="1"/>
  <c r="B1393" i="17" s="1"/>
  <c r="B1394" i="17" s="1"/>
  <c r="B1395" i="17" s="1"/>
  <c r="B1396" i="17" s="1"/>
  <c r="B1397" i="17" s="1"/>
  <c r="B1398" i="17" s="1"/>
  <c r="B1399" i="17" s="1"/>
  <c r="B1400" i="17" s="1"/>
  <c r="B1401" i="17" s="1"/>
  <c r="B1402" i="17" s="1"/>
  <c r="B1403" i="17" s="1"/>
  <c r="B1404" i="17" s="1"/>
  <c r="B1405" i="17" s="1"/>
  <c r="B1406" i="17" s="1"/>
  <c r="B1407" i="17" s="1"/>
  <c r="B1408" i="17" s="1"/>
  <c r="B1409" i="17" s="1"/>
  <c r="B1410" i="17" s="1"/>
  <c r="B1411" i="17" s="1"/>
  <c r="B1412" i="17" s="1"/>
  <c r="B1413" i="17" s="1"/>
  <c r="B1414" i="17" s="1"/>
  <c r="B1415" i="17" s="1"/>
  <c r="B1416" i="17" s="1"/>
  <c r="B1417" i="17" s="1"/>
  <c r="B1418" i="17" s="1"/>
  <c r="B1419" i="17" s="1"/>
  <c r="B1420" i="17" s="1"/>
  <c r="B1421" i="17" s="1"/>
  <c r="B1422" i="17" s="1"/>
  <c r="B1423" i="17" s="1"/>
  <c r="B1424" i="17" s="1"/>
  <c r="B1425" i="17" s="1"/>
  <c r="B1426" i="17" s="1"/>
  <c r="B1427" i="17" s="1"/>
  <c r="B1428" i="17" s="1"/>
  <c r="B1429" i="17" s="1"/>
  <c r="B1430" i="17" s="1"/>
  <c r="B1431" i="17" s="1"/>
  <c r="B1432" i="17" s="1"/>
  <c r="B1433" i="17" s="1"/>
  <c r="B1434" i="17" s="1"/>
  <c r="B1435" i="17" s="1"/>
  <c r="B1436" i="17" s="1"/>
  <c r="B1437" i="17" s="1"/>
  <c r="B1438" i="17" s="1"/>
  <c r="B1439" i="17" s="1"/>
  <c r="B1440" i="17" s="1"/>
  <c r="B1441" i="17" s="1"/>
  <c r="B1442" i="17" s="1"/>
  <c r="B1443" i="17" s="1"/>
  <c r="B1444" i="17" s="1"/>
  <c r="B1445" i="17" s="1"/>
  <c r="B1446" i="17" s="1"/>
  <c r="B1447" i="17" s="1"/>
  <c r="B1448" i="17" s="1"/>
  <c r="B1449" i="17" s="1"/>
  <c r="B1450" i="17" s="1"/>
  <c r="B1451" i="17" s="1"/>
  <c r="B1452" i="17" s="1"/>
  <c r="B1453" i="17" s="1"/>
  <c r="B1454" i="17" s="1"/>
  <c r="B1455" i="17" s="1"/>
  <c r="B1456" i="17" s="1"/>
  <c r="B1457" i="17" s="1"/>
  <c r="B1458" i="17" s="1"/>
  <c r="B1459" i="17" s="1"/>
  <c r="B1460" i="17" s="1"/>
  <c r="B1461" i="17" s="1"/>
  <c r="B1462" i="17" s="1"/>
  <c r="B1463" i="17" s="1"/>
  <c r="B1464" i="17" s="1"/>
  <c r="B1465" i="17" s="1"/>
  <c r="B1466" i="17" s="1"/>
  <c r="B1467" i="17" s="1"/>
  <c r="B1468" i="17" s="1"/>
  <c r="B1469" i="17" s="1"/>
  <c r="B1470" i="17" s="1"/>
  <c r="B1471" i="17" s="1"/>
  <c r="B1472" i="17" s="1"/>
  <c r="B1473" i="17" s="1"/>
  <c r="B1474" i="17" s="1"/>
  <c r="B1475" i="17" s="1"/>
  <c r="B1476" i="17" s="1"/>
  <c r="B1477" i="17" s="1"/>
  <c r="B1478" i="17" s="1"/>
  <c r="B1479" i="17" s="1"/>
  <c r="B1480" i="17" s="1"/>
  <c r="B1481" i="17" s="1"/>
  <c r="B1482" i="17" s="1"/>
  <c r="B1483" i="17" s="1"/>
  <c r="B1484" i="17" s="1"/>
  <c r="B1485" i="17" s="1"/>
  <c r="B1486" i="17" s="1"/>
  <c r="B1487" i="17" s="1"/>
  <c r="B1488" i="17" s="1"/>
  <c r="B1489" i="17" s="1"/>
  <c r="B1490" i="17" s="1"/>
  <c r="B1491" i="17" s="1"/>
  <c r="B1492" i="17" s="1"/>
  <c r="B1493" i="17" s="1"/>
  <c r="B1494" i="17" s="1"/>
  <c r="B1495" i="17" s="1"/>
  <c r="B1496" i="17" s="1"/>
  <c r="B1497" i="17" s="1"/>
  <c r="B1498" i="17" s="1"/>
  <c r="B1499" i="17" s="1"/>
  <c r="B1500" i="17" s="1"/>
  <c r="B1501" i="17" s="1"/>
  <c r="B1502" i="17" s="1"/>
  <c r="B1503" i="17" s="1"/>
  <c r="B1504" i="17" s="1"/>
  <c r="B1505" i="17" s="1"/>
  <c r="B1506" i="17" s="1"/>
  <c r="B1507" i="17" s="1"/>
  <c r="B1508" i="17" s="1"/>
  <c r="B1509" i="17" s="1"/>
  <c r="B1510" i="17" s="1"/>
  <c r="D4" i="17"/>
  <c r="D4" i="11"/>
  <c r="D7" i="16"/>
  <c r="D6" i="16"/>
  <c r="E5" i="16" s="1"/>
  <c r="C6" i="16"/>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C32" i="16" s="1"/>
  <c r="C33" i="16" s="1"/>
  <c r="C34" i="16" s="1"/>
  <c r="C35" i="16" s="1"/>
  <c r="C36" i="16" s="1"/>
  <c r="C37" i="16" s="1"/>
  <c r="C38" i="16" s="1"/>
  <c r="C39" i="16" s="1"/>
  <c r="C40" i="16" s="1"/>
  <c r="C41" i="16" s="1"/>
  <c r="C42" i="16" s="1"/>
  <c r="C43" i="16" s="1"/>
  <c r="C44" i="16" s="1"/>
  <c r="C45" i="16" s="1"/>
  <c r="C46" i="16" s="1"/>
  <c r="C47" i="16" s="1"/>
  <c r="C48" i="16" s="1"/>
  <c r="C49" i="16" s="1"/>
  <c r="C50" i="16" s="1"/>
  <c r="C51" i="16" s="1"/>
  <c r="C52" i="16" s="1"/>
  <c r="C53" i="16" s="1"/>
  <c r="C54" i="16" s="1"/>
  <c r="C55" i="16" s="1"/>
  <c r="C56" i="16" s="1"/>
  <c r="C57" i="16" s="1"/>
  <c r="C58" i="16" s="1"/>
  <c r="C59" i="16" s="1"/>
  <c r="C60" i="16" s="1"/>
  <c r="C61" i="16" s="1"/>
  <c r="C62" i="16" s="1"/>
  <c r="C63" i="16" s="1"/>
  <c r="C64" i="16" s="1"/>
  <c r="C65" i="16" s="1"/>
  <c r="C66" i="16" s="1"/>
  <c r="C67" i="16" s="1"/>
  <c r="C68" i="16" s="1"/>
  <c r="C69" i="16" s="1"/>
  <c r="C70" i="16" s="1"/>
  <c r="C71" i="16" s="1"/>
  <c r="C72" i="16" s="1"/>
  <c r="C73" i="16" s="1"/>
  <c r="C74" i="16" s="1"/>
  <c r="C75" i="16" s="1"/>
  <c r="C76" i="16" s="1"/>
  <c r="C77" i="16" s="1"/>
  <c r="C78" i="16" s="1"/>
  <c r="C79" i="16" s="1"/>
  <c r="C80" i="16" s="1"/>
  <c r="C81" i="16" s="1"/>
  <c r="C82" i="16" s="1"/>
  <c r="C83" i="16" s="1"/>
  <c r="C84" i="16" s="1"/>
  <c r="C85" i="16" s="1"/>
  <c r="C86" i="16" s="1"/>
  <c r="C87" i="16" s="1"/>
  <c r="C88" i="16" s="1"/>
  <c r="C89" i="16" s="1"/>
  <c r="C90" i="16" s="1"/>
  <c r="C91" i="16" s="1"/>
  <c r="C92" i="16" s="1"/>
  <c r="C93" i="16" s="1"/>
  <c r="C94" i="16" s="1"/>
  <c r="C95" i="16" s="1"/>
  <c r="C96" i="16" s="1"/>
  <c r="C97" i="16" s="1"/>
  <c r="C98" i="16" s="1"/>
  <c r="C99" i="16" s="1"/>
  <c r="C100" i="16" s="1"/>
  <c r="C101" i="16" s="1"/>
  <c r="C102" i="16" s="1"/>
  <c r="C103" i="16" s="1"/>
  <c r="C104" i="16" s="1"/>
  <c r="C105" i="16" s="1"/>
  <c r="C106" i="16" s="1"/>
  <c r="C107" i="16" s="1"/>
  <c r="C108" i="16" s="1"/>
  <c r="C109" i="16" s="1"/>
  <c r="C110" i="16" s="1"/>
  <c r="C111" i="16" s="1"/>
  <c r="C112" i="16" s="1"/>
  <c r="C113" i="16" s="1"/>
  <c r="C114" i="16" s="1"/>
  <c r="C115" i="16" s="1"/>
  <c r="C116" i="16" s="1"/>
  <c r="C117" i="16" s="1"/>
  <c r="C118" i="16" s="1"/>
  <c r="C119" i="16" s="1"/>
  <c r="C120" i="16" s="1"/>
  <c r="C121" i="16" s="1"/>
  <c r="C122" i="16" s="1"/>
  <c r="C123" i="16" s="1"/>
  <c r="C124" i="16" s="1"/>
  <c r="C125" i="16" s="1"/>
  <c r="C126" i="16" s="1"/>
  <c r="C127" i="16" s="1"/>
  <c r="C128" i="16" s="1"/>
  <c r="C129" i="16" s="1"/>
  <c r="C130" i="16" s="1"/>
  <c r="C131" i="16" s="1"/>
  <c r="C132" i="16" s="1"/>
  <c r="C133" i="16" s="1"/>
  <c r="C134" i="16" s="1"/>
  <c r="C135" i="16" s="1"/>
  <c r="C136" i="16" s="1"/>
  <c r="C137" i="16" s="1"/>
  <c r="C138" i="16" s="1"/>
  <c r="C139" i="16" s="1"/>
  <c r="C140" i="16" s="1"/>
  <c r="C141" i="16" s="1"/>
  <c r="C142" i="16" s="1"/>
  <c r="C143" i="16" s="1"/>
  <c r="C144" i="16" s="1"/>
  <c r="C145" i="16" s="1"/>
  <c r="C146" i="16" s="1"/>
  <c r="C147" i="16" s="1"/>
  <c r="C148" i="16" s="1"/>
  <c r="C149" i="16" s="1"/>
  <c r="C150" i="16" s="1"/>
  <c r="C151" i="16" s="1"/>
  <c r="C152" i="16" s="1"/>
  <c r="C153" i="16" s="1"/>
  <c r="C154" i="16" s="1"/>
  <c r="C155" i="16" s="1"/>
  <c r="C156" i="16" s="1"/>
  <c r="C157" i="16" s="1"/>
  <c r="C158" i="16" s="1"/>
  <c r="C159" i="16" s="1"/>
  <c r="C160" i="16" s="1"/>
  <c r="C161" i="16" s="1"/>
  <c r="C162" i="16" s="1"/>
  <c r="C163" i="16" s="1"/>
  <c r="C164" i="16" s="1"/>
  <c r="C165" i="16" s="1"/>
  <c r="C166" i="16" s="1"/>
  <c r="C167" i="16" s="1"/>
  <c r="C168" i="16" s="1"/>
  <c r="C169" i="16" s="1"/>
  <c r="C170" i="16" s="1"/>
  <c r="C171" i="16" s="1"/>
  <c r="C172" i="16" s="1"/>
  <c r="C173" i="16" s="1"/>
  <c r="C174" i="16" s="1"/>
  <c r="C175" i="16" s="1"/>
  <c r="C176" i="16" s="1"/>
  <c r="C177" i="16" s="1"/>
  <c r="C178" i="16" s="1"/>
  <c r="C179" i="16" s="1"/>
  <c r="C180" i="16" s="1"/>
  <c r="C181" i="16" s="1"/>
  <c r="C182" i="16" s="1"/>
  <c r="C183" i="16" s="1"/>
  <c r="C184" i="16" s="1"/>
  <c r="C185" i="16" s="1"/>
  <c r="C186" i="16" s="1"/>
  <c r="C187" i="16" s="1"/>
  <c r="C188" i="16" s="1"/>
  <c r="C189" i="16" s="1"/>
  <c r="C190" i="16" s="1"/>
  <c r="C191" i="16" s="1"/>
  <c r="C192" i="16" s="1"/>
  <c r="C193" i="16" s="1"/>
  <c r="C194" i="16" s="1"/>
  <c r="C195" i="16" s="1"/>
  <c r="C196" i="16" s="1"/>
  <c r="C197" i="16" s="1"/>
  <c r="C198" i="16" s="1"/>
  <c r="C199" i="16" s="1"/>
  <c r="C200" i="16" s="1"/>
  <c r="C201" i="16" s="1"/>
  <c r="C202" i="16" s="1"/>
  <c r="C203" i="16" s="1"/>
  <c r="C204" i="16" s="1"/>
  <c r="C205" i="16" s="1"/>
  <c r="C206" i="16" s="1"/>
  <c r="C207" i="16" s="1"/>
  <c r="C208" i="16" s="1"/>
  <c r="C209" i="16" s="1"/>
  <c r="C210" i="16" s="1"/>
  <c r="C211" i="16" s="1"/>
  <c r="C212" i="16" s="1"/>
  <c r="C213" i="16" s="1"/>
  <c r="C214" i="16" s="1"/>
  <c r="C215" i="16" s="1"/>
  <c r="C216" i="16" s="1"/>
  <c r="C217" i="16" s="1"/>
  <c r="C218" i="16" s="1"/>
  <c r="C219" i="16" s="1"/>
  <c r="C220" i="16" s="1"/>
  <c r="C221" i="16" s="1"/>
  <c r="C222" i="16" s="1"/>
  <c r="C223" i="16" s="1"/>
  <c r="C224" i="16" s="1"/>
  <c r="C225" i="16" s="1"/>
  <c r="C226" i="16" s="1"/>
  <c r="C227" i="16" s="1"/>
  <c r="C228" i="16" s="1"/>
  <c r="C229" i="16" s="1"/>
  <c r="C230" i="16" s="1"/>
  <c r="C231" i="16" s="1"/>
  <c r="C232" i="16" s="1"/>
  <c r="C233" i="16" s="1"/>
  <c r="C234" i="16" s="1"/>
  <c r="C235" i="16" s="1"/>
  <c r="C236" i="16" s="1"/>
  <c r="C237" i="16" s="1"/>
  <c r="C238" i="16" s="1"/>
  <c r="C239" i="16" s="1"/>
  <c r="C240" i="16" s="1"/>
  <c r="C241" i="16" s="1"/>
  <c r="C242" i="16" s="1"/>
  <c r="C243" i="16" s="1"/>
  <c r="C244" i="16" s="1"/>
  <c r="C245" i="16" s="1"/>
  <c r="C246" i="16" s="1"/>
  <c r="C247" i="16" s="1"/>
  <c r="C248" i="16" s="1"/>
  <c r="C249" i="16" s="1"/>
  <c r="C250" i="16" s="1"/>
  <c r="C251" i="16" s="1"/>
  <c r="C252" i="16" s="1"/>
  <c r="C253" i="16" s="1"/>
  <c r="C254" i="16" s="1"/>
  <c r="C255" i="16" s="1"/>
  <c r="C256" i="16" s="1"/>
  <c r="C257" i="16" s="1"/>
  <c r="C258" i="16" s="1"/>
  <c r="C259" i="16" s="1"/>
  <c r="C260" i="16" s="1"/>
  <c r="C261" i="16" s="1"/>
  <c r="C262" i="16" s="1"/>
  <c r="C263" i="16" s="1"/>
  <c r="C264" i="16" s="1"/>
  <c r="C265" i="16" s="1"/>
  <c r="C266" i="16" s="1"/>
  <c r="C267" i="16" s="1"/>
  <c r="C268" i="16" s="1"/>
  <c r="C269" i="16" s="1"/>
  <c r="C270" i="16" s="1"/>
  <c r="C271" i="16" s="1"/>
  <c r="C272" i="16" s="1"/>
  <c r="C273" i="16" s="1"/>
  <c r="C274" i="16" s="1"/>
  <c r="C275" i="16" s="1"/>
  <c r="C276" i="16" s="1"/>
  <c r="C277" i="16" s="1"/>
  <c r="C278" i="16" s="1"/>
  <c r="C279" i="16" s="1"/>
  <c r="C280" i="16" s="1"/>
  <c r="C281" i="16" s="1"/>
  <c r="C282" i="16" s="1"/>
  <c r="C283" i="16" s="1"/>
  <c r="C284" i="16" s="1"/>
  <c r="C285" i="16" s="1"/>
  <c r="C286" i="16" s="1"/>
  <c r="C287" i="16" s="1"/>
  <c r="C288" i="16" s="1"/>
  <c r="C289" i="16" s="1"/>
  <c r="C290" i="16" s="1"/>
  <c r="C291" i="16" s="1"/>
  <c r="C292" i="16" s="1"/>
  <c r="C293" i="16" s="1"/>
  <c r="C294" i="16" s="1"/>
  <c r="C295" i="16" s="1"/>
  <c r="C296" i="16" s="1"/>
  <c r="C297" i="16" s="1"/>
  <c r="C298" i="16" s="1"/>
  <c r="C299" i="16" s="1"/>
  <c r="C300" i="16" s="1"/>
  <c r="C301" i="16" s="1"/>
  <c r="C302" i="16" s="1"/>
  <c r="C303" i="16" s="1"/>
  <c r="C304" i="16" s="1"/>
  <c r="C305" i="16" s="1"/>
  <c r="C306" i="16" s="1"/>
  <c r="C307" i="16" s="1"/>
  <c r="C308" i="16" s="1"/>
  <c r="C309" i="16" s="1"/>
  <c r="C310" i="16" s="1"/>
  <c r="C311" i="16" s="1"/>
  <c r="C312" i="16" s="1"/>
  <c r="C313" i="16" s="1"/>
  <c r="C314" i="16" s="1"/>
  <c r="C315" i="16" s="1"/>
  <c r="C316" i="16" s="1"/>
  <c r="C317" i="16" s="1"/>
  <c r="C318" i="16" s="1"/>
  <c r="C319" i="16" s="1"/>
  <c r="C320" i="16" s="1"/>
  <c r="C321" i="16" s="1"/>
  <c r="C322" i="16" s="1"/>
  <c r="C323" i="16" s="1"/>
  <c r="C324" i="16" s="1"/>
  <c r="C325" i="16" s="1"/>
  <c r="C326" i="16" s="1"/>
  <c r="C327" i="16" s="1"/>
  <c r="C328" i="16" s="1"/>
  <c r="C329" i="16" s="1"/>
  <c r="C330" i="16" s="1"/>
  <c r="C331" i="16" s="1"/>
  <c r="C332" i="16" s="1"/>
  <c r="C333" i="16" s="1"/>
  <c r="C334" i="16" s="1"/>
  <c r="C335" i="16" s="1"/>
  <c r="C336" i="16" s="1"/>
  <c r="C337" i="16" s="1"/>
  <c r="C338" i="16" s="1"/>
  <c r="C339" i="16" s="1"/>
  <c r="C340" i="16" s="1"/>
  <c r="C341" i="16" s="1"/>
  <c r="C342" i="16" s="1"/>
  <c r="C343" i="16" s="1"/>
  <c r="C344" i="16" s="1"/>
  <c r="C345" i="16" s="1"/>
  <c r="C346" i="16" s="1"/>
  <c r="C347" i="16" s="1"/>
  <c r="C348" i="16" s="1"/>
  <c r="C349" i="16" s="1"/>
  <c r="C350" i="16" s="1"/>
  <c r="C351" i="16" s="1"/>
  <c r="C352" i="16" s="1"/>
  <c r="C353" i="16" s="1"/>
  <c r="C354" i="16" s="1"/>
  <c r="C355" i="16" s="1"/>
  <c r="C356" i="16" s="1"/>
  <c r="C357" i="16" s="1"/>
  <c r="C358" i="16" s="1"/>
  <c r="C359" i="16" s="1"/>
  <c r="C360" i="16" s="1"/>
  <c r="C361" i="16" s="1"/>
  <c r="C362" i="16" s="1"/>
  <c r="C363" i="16" s="1"/>
  <c r="C364" i="16" s="1"/>
  <c r="C365" i="16" s="1"/>
  <c r="C366" i="16" s="1"/>
  <c r="C367" i="16" s="1"/>
  <c r="C368" i="16" s="1"/>
  <c r="C369" i="16" s="1"/>
  <c r="C370" i="16" s="1"/>
  <c r="C371" i="16" s="1"/>
  <c r="C372" i="16" s="1"/>
  <c r="C373" i="16" s="1"/>
  <c r="C374" i="16" s="1"/>
  <c r="C375" i="16" s="1"/>
  <c r="C376" i="16" s="1"/>
  <c r="C377" i="16" s="1"/>
  <c r="C378" i="16" s="1"/>
  <c r="C379" i="16" s="1"/>
  <c r="C380" i="16" s="1"/>
  <c r="C381" i="16" s="1"/>
  <c r="C382" i="16" s="1"/>
  <c r="C383" i="16" s="1"/>
  <c r="C384" i="16" s="1"/>
  <c r="C385" i="16" s="1"/>
  <c r="C386" i="16" s="1"/>
  <c r="C387" i="16" s="1"/>
  <c r="C388" i="16" s="1"/>
  <c r="C389" i="16" s="1"/>
  <c r="C390" i="16" s="1"/>
  <c r="C391" i="16" s="1"/>
  <c r="C392" i="16" s="1"/>
  <c r="C393" i="16" s="1"/>
  <c r="C394" i="16" s="1"/>
  <c r="C395" i="16" s="1"/>
  <c r="C396" i="16" s="1"/>
  <c r="C397" i="16" s="1"/>
  <c r="C398" i="16" s="1"/>
  <c r="C399" i="16" s="1"/>
  <c r="C400" i="16" s="1"/>
  <c r="C401" i="16" s="1"/>
  <c r="C402" i="16" s="1"/>
  <c r="C403" i="16" s="1"/>
  <c r="C404" i="16" s="1"/>
  <c r="C405" i="16" s="1"/>
  <c r="C406" i="16" s="1"/>
  <c r="C407" i="16" s="1"/>
  <c r="C408" i="16" s="1"/>
  <c r="C409" i="16" s="1"/>
  <c r="C410" i="16" s="1"/>
  <c r="C411" i="16" s="1"/>
  <c r="C412" i="16" s="1"/>
  <c r="C413" i="16" s="1"/>
  <c r="C414" i="16" s="1"/>
  <c r="C415" i="16" s="1"/>
  <c r="C416" i="16" s="1"/>
  <c r="C417" i="16" s="1"/>
  <c r="C418" i="16" s="1"/>
  <c r="C419" i="16" s="1"/>
  <c r="C420" i="16" s="1"/>
  <c r="C421" i="16" s="1"/>
  <c r="C422" i="16" s="1"/>
  <c r="C423" i="16" s="1"/>
  <c r="C424" i="16" s="1"/>
  <c r="C425" i="16" s="1"/>
  <c r="C426" i="16" s="1"/>
  <c r="C427" i="16" s="1"/>
  <c r="C428" i="16" s="1"/>
  <c r="C429" i="16" s="1"/>
  <c r="C430" i="16" s="1"/>
  <c r="C431" i="16" s="1"/>
  <c r="C432" i="16" s="1"/>
  <c r="C433" i="16" s="1"/>
  <c r="C434" i="16" s="1"/>
  <c r="C435" i="16" s="1"/>
  <c r="C436" i="16" s="1"/>
  <c r="C437" i="16" s="1"/>
  <c r="C438" i="16" s="1"/>
  <c r="C439" i="16" s="1"/>
  <c r="C440" i="16" s="1"/>
  <c r="C441" i="16" s="1"/>
  <c r="C442" i="16" s="1"/>
  <c r="C443" i="16" s="1"/>
  <c r="C444" i="16" s="1"/>
  <c r="C445" i="16" s="1"/>
  <c r="C446" i="16" s="1"/>
  <c r="C447" i="16" s="1"/>
  <c r="C448" i="16" s="1"/>
  <c r="C449" i="16" s="1"/>
  <c r="C450" i="16" s="1"/>
  <c r="C451" i="16" s="1"/>
  <c r="C452" i="16" s="1"/>
  <c r="C453" i="16" s="1"/>
  <c r="C454" i="16" s="1"/>
  <c r="C455" i="16" s="1"/>
  <c r="C456" i="16" s="1"/>
  <c r="C457" i="16" s="1"/>
  <c r="C458" i="16" s="1"/>
  <c r="C459" i="16" s="1"/>
  <c r="C460" i="16" s="1"/>
  <c r="C461" i="16" s="1"/>
  <c r="C462" i="16" s="1"/>
  <c r="C463" i="16" s="1"/>
  <c r="C464" i="16" s="1"/>
  <c r="C465" i="16" s="1"/>
  <c r="C466" i="16" s="1"/>
  <c r="C467" i="16" s="1"/>
  <c r="C468" i="16" s="1"/>
  <c r="C469" i="16" s="1"/>
  <c r="C470" i="16" s="1"/>
  <c r="C471" i="16" s="1"/>
  <c r="C472" i="16" s="1"/>
  <c r="C473" i="16" s="1"/>
  <c r="C474" i="16" s="1"/>
  <c r="C475" i="16" s="1"/>
  <c r="C476" i="16" s="1"/>
  <c r="C477" i="16" s="1"/>
  <c r="C478" i="16" s="1"/>
  <c r="C479" i="16" s="1"/>
  <c r="C480" i="16" s="1"/>
  <c r="C481" i="16" s="1"/>
  <c r="C482" i="16" s="1"/>
  <c r="C483" i="16" s="1"/>
  <c r="C484" i="16" s="1"/>
  <c r="C485" i="16" s="1"/>
  <c r="C486" i="16" s="1"/>
  <c r="C487" i="16" s="1"/>
  <c r="C488" i="16" s="1"/>
  <c r="C489" i="16" s="1"/>
  <c r="C490" i="16" s="1"/>
  <c r="C491" i="16" s="1"/>
  <c r="C492" i="16" s="1"/>
  <c r="C493" i="16" s="1"/>
  <c r="C494" i="16" s="1"/>
  <c r="C495" i="16" s="1"/>
  <c r="C496" i="16" s="1"/>
  <c r="C497" i="16" s="1"/>
  <c r="C498" i="16" s="1"/>
  <c r="C499" i="16" s="1"/>
  <c r="C500" i="16" s="1"/>
  <c r="C501" i="16" s="1"/>
  <c r="C502" i="16" s="1"/>
  <c r="C503" i="16" s="1"/>
  <c r="C504" i="16" s="1"/>
  <c r="C505" i="16" s="1"/>
  <c r="C506" i="16" s="1"/>
  <c r="C507" i="16" s="1"/>
  <c r="C508" i="16" s="1"/>
  <c r="C509" i="16" s="1"/>
  <c r="C510" i="16" s="1"/>
  <c r="C511" i="16" s="1"/>
  <c r="C512" i="16" s="1"/>
  <c r="C513" i="16" s="1"/>
  <c r="C514" i="16" s="1"/>
  <c r="C515" i="16" s="1"/>
  <c r="C516" i="16" s="1"/>
  <c r="C517" i="16" s="1"/>
  <c r="C518" i="16" s="1"/>
  <c r="C519" i="16" s="1"/>
  <c r="C520" i="16" s="1"/>
  <c r="C521" i="16" s="1"/>
  <c r="C522" i="16" s="1"/>
  <c r="C523" i="16" s="1"/>
  <c r="C524" i="16" s="1"/>
  <c r="C525" i="16" s="1"/>
  <c r="C526" i="16" s="1"/>
  <c r="C527" i="16" s="1"/>
  <c r="C528" i="16" s="1"/>
  <c r="C529" i="16" s="1"/>
  <c r="C530" i="16" s="1"/>
  <c r="C531" i="16" s="1"/>
  <c r="C532" i="16" s="1"/>
  <c r="C533" i="16" s="1"/>
  <c r="C534" i="16" s="1"/>
  <c r="C535" i="16" s="1"/>
  <c r="C536" i="16" s="1"/>
  <c r="C537" i="16" s="1"/>
  <c r="C538" i="16" s="1"/>
  <c r="C539" i="16" s="1"/>
  <c r="C540" i="16" s="1"/>
  <c r="C541" i="16" s="1"/>
  <c r="C542" i="16" s="1"/>
  <c r="C543" i="16" s="1"/>
  <c r="C544" i="16" s="1"/>
  <c r="C545" i="16" s="1"/>
  <c r="C546" i="16" s="1"/>
  <c r="C547" i="16" s="1"/>
  <c r="C548" i="16" s="1"/>
  <c r="C549" i="16" s="1"/>
  <c r="C550" i="16" s="1"/>
  <c r="C551" i="16" s="1"/>
  <c r="C552" i="16" s="1"/>
  <c r="C553" i="16" s="1"/>
  <c r="C554" i="16" s="1"/>
  <c r="C555" i="16" s="1"/>
  <c r="C556" i="16" s="1"/>
  <c r="C557" i="16" s="1"/>
  <c r="C558" i="16" s="1"/>
  <c r="C559" i="16" s="1"/>
  <c r="C560" i="16" s="1"/>
  <c r="C561" i="16" s="1"/>
  <c r="C562" i="16" s="1"/>
  <c r="C563" i="16" s="1"/>
  <c r="C564" i="16" s="1"/>
  <c r="C565" i="16" s="1"/>
  <c r="C566" i="16" s="1"/>
  <c r="C567" i="16" s="1"/>
  <c r="C568" i="16" s="1"/>
  <c r="C569" i="16" s="1"/>
  <c r="C570" i="16" s="1"/>
  <c r="C571" i="16" s="1"/>
  <c r="C572" i="16" s="1"/>
  <c r="C573" i="16" s="1"/>
  <c r="C574" i="16" s="1"/>
  <c r="C575" i="16" s="1"/>
  <c r="C576" i="16" s="1"/>
  <c r="C577" i="16" s="1"/>
  <c r="C578" i="16" s="1"/>
  <c r="C579" i="16" s="1"/>
  <c r="C580" i="16" s="1"/>
  <c r="C581" i="16" s="1"/>
  <c r="C582" i="16" s="1"/>
  <c r="C583" i="16" s="1"/>
  <c r="C584" i="16" s="1"/>
  <c r="C585" i="16" s="1"/>
  <c r="C586" i="16" s="1"/>
  <c r="C587" i="16" s="1"/>
  <c r="C588" i="16" s="1"/>
  <c r="C589" i="16" s="1"/>
  <c r="C590" i="16" s="1"/>
  <c r="C591" i="16" s="1"/>
  <c r="C592" i="16" s="1"/>
  <c r="C593" i="16" s="1"/>
  <c r="C594" i="16" s="1"/>
  <c r="C595" i="16" s="1"/>
  <c r="C596" i="16" s="1"/>
  <c r="C597" i="16" s="1"/>
  <c r="C598" i="16" s="1"/>
  <c r="C599" i="16" s="1"/>
  <c r="C600" i="16" s="1"/>
  <c r="C601" i="16" s="1"/>
  <c r="C602" i="16" s="1"/>
  <c r="C603" i="16" s="1"/>
  <c r="C604" i="16" s="1"/>
  <c r="C605" i="16" s="1"/>
  <c r="C606" i="16" s="1"/>
  <c r="C607" i="16" s="1"/>
  <c r="C608" i="16" s="1"/>
  <c r="C609" i="16" s="1"/>
  <c r="C610" i="16" s="1"/>
  <c r="C611" i="16" s="1"/>
  <c r="C612" i="16" s="1"/>
  <c r="C613" i="16" s="1"/>
  <c r="C614" i="16" s="1"/>
  <c r="C615" i="16" s="1"/>
  <c r="C616" i="16" s="1"/>
  <c r="C617" i="16" s="1"/>
  <c r="C618" i="16" s="1"/>
  <c r="C619" i="16" s="1"/>
  <c r="C620" i="16" s="1"/>
  <c r="C621" i="16" s="1"/>
  <c r="C622" i="16" s="1"/>
  <c r="C623" i="16" s="1"/>
  <c r="C624" i="16" s="1"/>
  <c r="C625" i="16" s="1"/>
  <c r="C626" i="16" s="1"/>
  <c r="C627" i="16" s="1"/>
  <c r="C628" i="16" s="1"/>
  <c r="C629" i="16" s="1"/>
  <c r="C630" i="16" s="1"/>
  <c r="C631" i="16" s="1"/>
  <c r="C632" i="16" s="1"/>
  <c r="C633" i="16" s="1"/>
  <c r="C634" i="16" s="1"/>
  <c r="C635" i="16" s="1"/>
  <c r="C636" i="16" s="1"/>
  <c r="C637" i="16" s="1"/>
  <c r="C638" i="16" s="1"/>
  <c r="C639" i="16" s="1"/>
  <c r="C640" i="16" s="1"/>
  <c r="C641" i="16" s="1"/>
  <c r="C642" i="16" s="1"/>
  <c r="C643" i="16" s="1"/>
  <c r="C644" i="16" s="1"/>
  <c r="C645" i="16" s="1"/>
  <c r="C646" i="16" s="1"/>
  <c r="C647" i="16" s="1"/>
  <c r="C648" i="16" s="1"/>
  <c r="C649" i="16" s="1"/>
  <c r="C650" i="16" s="1"/>
  <c r="C651" i="16" s="1"/>
  <c r="C652" i="16" s="1"/>
  <c r="C653" i="16" s="1"/>
  <c r="C654" i="16" s="1"/>
  <c r="C655" i="16" s="1"/>
  <c r="C656" i="16" s="1"/>
  <c r="C657" i="16" s="1"/>
  <c r="C658" i="16" s="1"/>
  <c r="C659" i="16" s="1"/>
  <c r="C660" i="16" s="1"/>
  <c r="C661" i="16" s="1"/>
  <c r="C662" i="16" s="1"/>
  <c r="C663" i="16" s="1"/>
  <c r="C664" i="16" s="1"/>
  <c r="C665" i="16" s="1"/>
  <c r="C666" i="16" s="1"/>
  <c r="C667" i="16" s="1"/>
  <c r="C668" i="16" s="1"/>
  <c r="C669" i="16" s="1"/>
  <c r="C670" i="16" s="1"/>
  <c r="C671" i="16" s="1"/>
  <c r="C672" i="16" s="1"/>
  <c r="C673" i="16" s="1"/>
  <c r="C674" i="16" s="1"/>
  <c r="C675" i="16" s="1"/>
  <c r="C676" i="16" s="1"/>
  <c r="C677" i="16" s="1"/>
  <c r="C678" i="16" s="1"/>
  <c r="C679" i="16" s="1"/>
  <c r="C680" i="16" s="1"/>
  <c r="C681" i="16" s="1"/>
  <c r="C682" i="16" s="1"/>
  <c r="C683" i="16" s="1"/>
  <c r="C684" i="16" s="1"/>
  <c r="C685" i="16" s="1"/>
  <c r="C686" i="16" s="1"/>
  <c r="C687" i="16" s="1"/>
  <c r="C688" i="16" s="1"/>
  <c r="C689" i="16" s="1"/>
  <c r="C690" i="16" s="1"/>
  <c r="C691" i="16" s="1"/>
  <c r="C692" i="16" s="1"/>
  <c r="C693" i="16" s="1"/>
  <c r="C694" i="16" s="1"/>
  <c r="C695" i="16" s="1"/>
  <c r="C696" i="16" s="1"/>
  <c r="C697" i="16" s="1"/>
  <c r="C698" i="16" s="1"/>
  <c r="C699" i="16" s="1"/>
  <c r="C700" i="16" s="1"/>
  <c r="C701" i="16" s="1"/>
  <c r="C702" i="16" s="1"/>
  <c r="C703" i="16" s="1"/>
  <c r="C704" i="16" s="1"/>
  <c r="C705" i="16" s="1"/>
  <c r="C706" i="16" s="1"/>
  <c r="C707" i="16" s="1"/>
  <c r="C708" i="16" s="1"/>
  <c r="C709" i="16" s="1"/>
  <c r="C710" i="16" s="1"/>
  <c r="C711" i="16" s="1"/>
  <c r="C712" i="16" s="1"/>
  <c r="C713" i="16" s="1"/>
  <c r="C714" i="16" s="1"/>
  <c r="C715" i="16" s="1"/>
  <c r="C716" i="16" s="1"/>
  <c r="C717" i="16" s="1"/>
  <c r="C718" i="16" s="1"/>
  <c r="C719" i="16" s="1"/>
  <c r="C720" i="16" s="1"/>
  <c r="C721" i="16" s="1"/>
  <c r="C722" i="16" s="1"/>
  <c r="C723" i="16" s="1"/>
  <c r="C724" i="16" s="1"/>
  <c r="C725" i="16" s="1"/>
  <c r="C726" i="16" s="1"/>
  <c r="C727" i="16" s="1"/>
  <c r="C728" i="16" s="1"/>
  <c r="C729" i="16" s="1"/>
  <c r="C730" i="16" s="1"/>
  <c r="C731" i="16" s="1"/>
  <c r="C732" i="16" s="1"/>
  <c r="C733" i="16" s="1"/>
  <c r="C734" i="16" s="1"/>
  <c r="C735" i="16" s="1"/>
  <c r="C736" i="16" s="1"/>
  <c r="C737" i="16" s="1"/>
  <c r="C738" i="16" s="1"/>
  <c r="C739" i="16" s="1"/>
  <c r="C740" i="16" s="1"/>
  <c r="C741" i="16" s="1"/>
  <c r="C742" i="16" s="1"/>
  <c r="C743" i="16" s="1"/>
  <c r="C744" i="16" s="1"/>
  <c r="C745" i="16" s="1"/>
  <c r="C746" i="16" s="1"/>
  <c r="C747" i="16" s="1"/>
  <c r="C748" i="16" s="1"/>
  <c r="C749" i="16" s="1"/>
  <c r="C750" i="16" s="1"/>
  <c r="C751" i="16" s="1"/>
  <c r="C752" i="16" s="1"/>
  <c r="C753" i="16" s="1"/>
  <c r="C754" i="16" s="1"/>
  <c r="C755" i="16" s="1"/>
  <c r="C756" i="16" s="1"/>
  <c r="C757" i="16" s="1"/>
  <c r="C758" i="16" s="1"/>
  <c r="C759" i="16" s="1"/>
  <c r="C760" i="16" s="1"/>
  <c r="C761" i="16" s="1"/>
  <c r="C762" i="16" s="1"/>
  <c r="C763" i="16" s="1"/>
  <c r="C764" i="16" s="1"/>
  <c r="C765" i="16" s="1"/>
  <c r="C766" i="16" s="1"/>
  <c r="C767" i="16" s="1"/>
  <c r="C768" i="16" s="1"/>
  <c r="C769" i="16" s="1"/>
  <c r="C770" i="16" s="1"/>
  <c r="C771" i="16" s="1"/>
  <c r="C772" i="16" s="1"/>
  <c r="C773" i="16" s="1"/>
  <c r="C774" i="16" s="1"/>
  <c r="C775" i="16" s="1"/>
  <c r="C776" i="16" s="1"/>
  <c r="C777" i="16" s="1"/>
  <c r="C778" i="16" s="1"/>
  <c r="C779" i="16" s="1"/>
  <c r="C780" i="16" s="1"/>
  <c r="C781" i="16" s="1"/>
  <c r="C782" i="16" s="1"/>
  <c r="C783" i="16" s="1"/>
  <c r="C784" i="16" s="1"/>
  <c r="C785" i="16" s="1"/>
  <c r="C786" i="16" s="1"/>
  <c r="C787" i="16" s="1"/>
  <c r="C788" i="16" s="1"/>
  <c r="C789" i="16" s="1"/>
  <c r="C790" i="16" s="1"/>
  <c r="C791" i="16" s="1"/>
  <c r="C792" i="16" s="1"/>
  <c r="C793" i="16" s="1"/>
  <c r="C794" i="16" s="1"/>
  <c r="C795" i="16" s="1"/>
  <c r="C796" i="16" s="1"/>
  <c r="C797" i="16" s="1"/>
  <c r="C798" i="16" s="1"/>
  <c r="C799" i="16" s="1"/>
  <c r="C800" i="16" s="1"/>
  <c r="C801" i="16" s="1"/>
  <c r="C802" i="16" s="1"/>
  <c r="C803" i="16" s="1"/>
  <c r="C804" i="16" s="1"/>
  <c r="C805" i="16" s="1"/>
  <c r="C806" i="16" s="1"/>
  <c r="C807" i="16" s="1"/>
  <c r="C808" i="16" s="1"/>
  <c r="C809" i="16" s="1"/>
  <c r="C810" i="16" s="1"/>
  <c r="C811" i="16" s="1"/>
  <c r="C812" i="16" s="1"/>
  <c r="C813" i="16" s="1"/>
  <c r="C814" i="16" s="1"/>
  <c r="C815" i="16" s="1"/>
  <c r="C816" i="16" s="1"/>
  <c r="C817" i="16" s="1"/>
  <c r="C818" i="16" s="1"/>
  <c r="C819" i="16" s="1"/>
  <c r="C820" i="16" s="1"/>
  <c r="C821" i="16" s="1"/>
  <c r="C822" i="16" s="1"/>
  <c r="C823" i="16" s="1"/>
  <c r="C824" i="16" s="1"/>
  <c r="C825" i="16" s="1"/>
  <c r="C826" i="16" s="1"/>
  <c r="C827" i="16" s="1"/>
  <c r="C828" i="16" s="1"/>
  <c r="C829" i="16" s="1"/>
  <c r="C830" i="16" s="1"/>
  <c r="C831" i="16" s="1"/>
  <c r="C832" i="16" s="1"/>
  <c r="C833" i="16" s="1"/>
  <c r="C834" i="16" s="1"/>
  <c r="C835" i="16" s="1"/>
  <c r="C836" i="16" s="1"/>
  <c r="C837" i="16" s="1"/>
  <c r="C838" i="16" s="1"/>
  <c r="C839" i="16" s="1"/>
  <c r="C840" i="16" s="1"/>
  <c r="C841" i="16" s="1"/>
  <c r="C842" i="16" s="1"/>
  <c r="C843" i="16" s="1"/>
  <c r="C844" i="16" s="1"/>
  <c r="C845" i="16" s="1"/>
  <c r="C846" i="16" s="1"/>
  <c r="C847" i="16" s="1"/>
  <c r="C848" i="16" s="1"/>
  <c r="C849" i="16" s="1"/>
  <c r="C850" i="16" s="1"/>
  <c r="C851" i="16" s="1"/>
  <c r="C852" i="16" s="1"/>
  <c r="C853" i="16" s="1"/>
  <c r="C854" i="16" s="1"/>
  <c r="C855" i="16" s="1"/>
  <c r="C856" i="16" s="1"/>
  <c r="C857" i="16" s="1"/>
  <c r="C858" i="16" s="1"/>
  <c r="C859" i="16" s="1"/>
  <c r="C860" i="16" s="1"/>
  <c r="C861" i="16" s="1"/>
  <c r="C862" i="16" s="1"/>
  <c r="C863" i="16" s="1"/>
  <c r="C864" i="16" s="1"/>
  <c r="C865" i="16" s="1"/>
  <c r="C866" i="16" s="1"/>
  <c r="C867" i="16" s="1"/>
  <c r="C868" i="16" s="1"/>
  <c r="C869" i="16" s="1"/>
  <c r="C870" i="16" s="1"/>
  <c r="C871" i="16" s="1"/>
  <c r="C872" i="16" s="1"/>
  <c r="C873" i="16" s="1"/>
  <c r="C874" i="16" s="1"/>
  <c r="C875" i="16" s="1"/>
  <c r="C876" i="16" s="1"/>
  <c r="C877" i="16" s="1"/>
  <c r="C878" i="16" s="1"/>
  <c r="C879" i="16" s="1"/>
  <c r="C880" i="16" s="1"/>
  <c r="C881" i="16" s="1"/>
  <c r="C882" i="16" s="1"/>
  <c r="C883" i="16" s="1"/>
  <c r="C884" i="16" s="1"/>
  <c r="C885" i="16" s="1"/>
  <c r="C886" i="16" s="1"/>
  <c r="C887" i="16" s="1"/>
  <c r="C888" i="16" s="1"/>
  <c r="C889" i="16" s="1"/>
  <c r="C890" i="16" s="1"/>
  <c r="C891" i="16" s="1"/>
  <c r="C892" i="16" s="1"/>
  <c r="C893" i="16" s="1"/>
  <c r="C894" i="16" s="1"/>
  <c r="C895" i="16" s="1"/>
  <c r="C896" i="16" s="1"/>
  <c r="C897" i="16" s="1"/>
  <c r="C898" i="16" s="1"/>
  <c r="C899" i="16" s="1"/>
  <c r="C900" i="16" s="1"/>
  <c r="C901" i="16" s="1"/>
  <c r="C902" i="16" s="1"/>
  <c r="C903" i="16" s="1"/>
  <c r="C904" i="16" s="1"/>
  <c r="C905" i="16" s="1"/>
  <c r="C906" i="16" s="1"/>
  <c r="C907" i="16" s="1"/>
  <c r="C908" i="16" s="1"/>
  <c r="C909" i="16" s="1"/>
  <c r="C910" i="16" s="1"/>
  <c r="C911" i="16" s="1"/>
  <c r="C912" i="16" s="1"/>
  <c r="C913" i="16" s="1"/>
  <c r="C914" i="16" s="1"/>
  <c r="C915" i="16" s="1"/>
  <c r="C916" i="16" s="1"/>
  <c r="C917" i="16" s="1"/>
  <c r="C918" i="16" s="1"/>
  <c r="C919" i="16" s="1"/>
  <c r="C920" i="16" s="1"/>
  <c r="C921" i="16" s="1"/>
  <c r="C922" i="16" s="1"/>
  <c r="C923" i="16" s="1"/>
  <c r="C924" i="16" s="1"/>
  <c r="C925" i="16" s="1"/>
  <c r="C926" i="16" s="1"/>
  <c r="C927" i="16" s="1"/>
  <c r="C928" i="16" s="1"/>
  <c r="C929" i="16" s="1"/>
  <c r="C930" i="16" s="1"/>
  <c r="C931" i="16" s="1"/>
  <c r="C932" i="16" s="1"/>
  <c r="C933" i="16" s="1"/>
  <c r="C934" i="16" s="1"/>
  <c r="C935" i="16" s="1"/>
  <c r="C936" i="16" s="1"/>
  <c r="C937" i="16" s="1"/>
  <c r="C938" i="16" s="1"/>
  <c r="C939" i="16" s="1"/>
  <c r="C940" i="16" s="1"/>
  <c r="C941" i="16" s="1"/>
  <c r="C942" i="16" s="1"/>
  <c r="C943" i="16" s="1"/>
  <c r="C944" i="16" s="1"/>
  <c r="C945" i="16" s="1"/>
  <c r="C946" i="16" s="1"/>
  <c r="C947" i="16" s="1"/>
  <c r="C948" i="16" s="1"/>
  <c r="C949" i="16" s="1"/>
  <c r="C950" i="16" s="1"/>
  <c r="C951" i="16" s="1"/>
  <c r="C952" i="16" s="1"/>
  <c r="C953" i="16" s="1"/>
  <c r="C954" i="16" s="1"/>
  <c r="C955" i="16" s="1"/>
  <c r="C956" i="16" s="1"/>
  <c r="C957" i="16" s="1"/>
  <c r="C958" i="16" s="1"/>
  <c r="C959" i="16" s="1"/>
  <c r="C960" i="16" s="1"/>
  <c r="C961" i="16" s="1"/>
  <c r="C962" i="16" s="1"/>
  <c r="C963" i="16" s="1"/>
  <c r="C964" i="16" s="1"/>
  <c r="C965" i="16" s="1"/>
  <c r="C966" i="16" s="1"/>
  <c r="C967" i="16" s="1"/>
  <c r="C968" i="16" s="1"/>
  <c r="C969" i="16" s="1"/>
  <c r="C970" i="16" s="1"/>
  <c r="C971" i="16" s="1"/>
  <c r="C972" i="16" s="1"/>
  <c r="C973" i="16" s="1"/>
  <c r="C974" i="16" s="1"/>
  <c r="C975" i="16" s="1"/>
  <c r="C976" i="16" s="1"/>
  <c r="C977" i="16" s="1"/>
  <c r="C978" i="16" s="1"/>
  <c r="C979" i="16" s="1"/>
  <c r="C980" i="16" s="1"/>
  <c r="C981" i="16" s="1"/>
  <c r="C982" i="16" s="1"/>
  <c r="C983" i="16" s="1"/>
  <c r="C984" i="16" s="1"/>
  <c r="C985" i="16" s="1"/>
  <c r="C986" i="16" s="1"/>
  <c r="C987" i="16" s="1"/>
  <c r="C988" i="16" s="1"/>
  <c r="C989" i="16" s="1"/>
  <c r="C990" i="16" s="1"/>
  <c r="C991" i="16" s="1"/>
  <c r="C992" i="16" s="1"/>
  <c r="C993" i="16" s="1"/>
  <c r="C994" i="16" s="1"/>
  <c r="C995" i="16" s="1"/>
  <c r="C996" i="16" s="1"/>
  <c r="C997" i="16" s="1"/>
  <c r="C998" i="16" s="1"/>
  <c r="C999" i="16" s="1"/>
  <c r="C1000" i="16" s="1"/>
  <c r="C1001" i="16" s="1"/>
  <c r="C1002" i="16" s="1"/>
  <c r="C1003" i="16" s="1"/>
  <c r="C1004" i="16" s="1"/>
  <c r="C1005" i="16" s="1"/>
  <c r="C1006" i="16" s="1"/>
  <c r="C1007" i="16" s="1"/>
  <c r="C1008" i="16" s="1"/>
  <c r="C1009" i="16" s="1"/>
  <c r="C1010" i="16" s="1"/>
  <c r="C1011" i="16" s="1"/>
  <c r="C1012" i="16" s="1"/>
  <c r="C1013" i="16" s="1"/>
  <c r="C1014" i="16" s="1"/>
  <c r="C1015" i="16" s="1"/>
  <c r="C1016" i="16" s="1"/>
  <c r="C1017" i="16" s="1"/>
  <c r="C1018" i="16" s="1"/>
  <c r="C1019" i="16" s="1"/>
  <c r="C1020" i="16" s="1"/>
  <c r="C1021" i="16" s="1"/>
  <c r="C1022" i="16" s="1"/>
  <c r="C1023" i="16" s="1"/>
  <c r="C1024" i="16" s="1"/>
  <c r="C1025" i="16" s="1"/>
  <c r="C1026" i="16" s="1"/>
  <c r="C1027" i="16" s="1"/>
  <c r="C1028" i="16" s="1"/>
  <c r="C1029" i="16" s="1"/>
  <c r="C1030" i="16" s="1"/>
  <c r="C1031" i="16" s="1"/>
  <c r="C1032" i="16" s="1"/>
  <c r="C1033" i="16" s="1"/>
  <c r="C1034" i="16" s="1"/>
  <c r="C1035" i="16" s="1"/>
  <c r="C1036" i="16" s="1"/>
  <c r="C1037" i="16" s="1"/>
  <c r="C1038" i="16" s="1"/>
  <c r="C1039" i="16" s="1"/>
  <c r="C1040" i="16" s="1"/>
  <c r="C1041" i="16" s="1"/>
  <c r="C1042" i="16" s="1"/>
  <c r="C1043" i="16" s="1"/>
  <c r="C1044" i="16" s="1"/>
  <c r="C1045" i="16" s="1"/>
  <c r="C1046" i="16" s="1"/>
  <c r="C1047" i="16" s="1"/>
  <c r="C1048" i="16" s="1"/>
  <c r="C1049" i="16" s="1"/>
  <c r="C1050" i="16" s="1"/>
  <c r="C1051" i="16" s="1"/>
  <c r="C1052" i="16" s="1"/>
  <c r="C1053" i="16" s="1"/>
  <c r="C1054" i="16" s="1"/>
  <c r="C1055" i="16" s="1"/>
  <c r="C1056" i="16" s="1"/>
  <c r="C1057" i="16" s="1"/>
  <c r="C1058" i="16" s="1"/>
  <c r="C1059" i="16" s="1"/>
  <c r="C1060" i="16" s="1"/>
  <c r="C1061" i="16" s="1"/>
  <c r="C1062" i="16" s="1"/>
  <c r="C1063" i="16" s="1"/>
  <c r="C1064" i="16" s="1"/>
  <c r="C1065" i="16" s="1"/>
  <c r="C1066" i="16" s="1"/>
  <c r="C1067" i="16" s="1"/>
  <c r="C1068" i="16" s="1"/>
  <c r="C1069" i="16" s="1"/>
  <c r="C1070" i="16" s="1"/>
  <c r="C1071" i="16" s="1"/>
  <c r="C1072" i="16" s="1"/>
  <c r="C1073" i="16" s="1"/>
  <c r="C1074" i="16" s="1"/>
  <c r="C1075" i="16" s="1"/>
  <c r="C1076" i="16" s="1"/>
  <c r="C1077" i="16" s="1"/>
  <c r="C1078" i="16" s="1"/>
  <c r="C1079" i="16" s="1"/>
  <c r="C1080" i="16" s="1"/>
  <c r="C1081" i="16" s="1"/>
  <c r="C1082" i="16" s="1"/>
  <c r="C1083" i="16" s="1"/>
  <c r="C1084" i="16" s="1"/>
  <c r="C1085" i="16" s="1"/>
  <c r="C1086" i="16" s="1"/>
  <c r="C1087" i="16" s="1"/>
  <c r="C1088" i="16" s="1"/>
  <c r="C1089" i="16" s="1"/>
  <c r="C1090" i="16" s="1"/>
  <c r="C1091" i="16" s="1"/>
  <c r="C1092" i="16" s="1"/>
  <c r="C1093" i="16" s="1"/>
  <c r="C1094" i="16" s="1"/>
  <c r="C1095" i="16" s="1"/>
  <c r="C1096" i="16" s="1"/>
  <c r="C1097" i="16" s="1"/>
  <c r="C1098" i="16" s="1"/>
  <c r="C1099" i="16" s="1"/>
  <c r="C1100" i="16" s="1"/>
  <c r="C1101" i="16" s="1"/>
  <c r="C1102" i="16" s="1"/>
  <c r="C1103" i="16" s="1"/>
  <c r="C1104" i="16" s="1"/>
  <c r="C1105" i="16" s="1"/>
  <c r="C1106" i="16" s="1"/>
  <c r="C1107" i="16" s="1"/>
  <c r="C1108" i="16" s="1"/>
  <c r="C1109" i="16" s="1"/>
  <c r="C1110" i="16" s="1"/>
  <c r="C1111" i="16" s="1"/>
  <c r="C1112" i="16" s="1"/>
  <c r="C1113" i="16" s="1"/>
  <c r="C1114" i="16" s="1"/>
  <c r="C1115" i="16" s="1"/>
  <c r="C1116" i="16" s="1"/>
  <c r="C1117" i="16" s="1"/>
  <c r="C1118" i="16" s="1"/>
  <c r="C1119" i="16" s="1"/>
  <c r="C1120" i="16" s="1"/>
  <c r="C1121" i="16" s="1"/>
  <c r="C1122" i="16" s="1"/>
  <c r="C1123" i="16" s="1"/>
  <c r="C1124" i="16" s="1"/>
  <c r="C1125" i="16" s="1"/>
  <c r="C1126" i="16" s="1"/>
  <c r="C1127" i="16" s="1"/>
  <c r="C1128" i="16" s="1"/>
  <c r="C1129" i="16" s="1"/>
  <c r="C1130" i="16" s="1"/>
  <c r="C1131" i="16" s="1"/>
  <c r="C1132" i="16" s="1"/>
  <c r="C1133" i="16" s="1"/>
  <c r="C1134" i="16" s="1"/>
  <c r="C1135" i="16" s="1"/>
  <c r="C1136" i="16" s="1"/>
  <c r="C1137" i="16" s="1"/>
  <c r="C1138" i="16" s="1"/>
  <c r="C1139" i="16" s="1"/>
  <c r="C1140" i="16" s="1"/>
  <c r="C1141" i="16" s="1"/>
  <c r="C1142" i="16" s="1"/>
  <c r="C1143" i="16" s="1"/>
  <c r="C1144" i="16" s="1"/>
  <c r="C1145" i="16" s="1"/>
  <c r="C1146" i="16" s="1"/>
  <c r="C1147" i="16" s="1"/>
  <c r="C1148" i="16" s="1"/>
  <c r="C1149" i="16" s="1"/>
  <c r="C1150" i="16" s="1"/>
  <c r="C1151" i="16" s="1"/>
  <c r="C1152" i="16" s="1"/>
  <c r="C1153" i="16" s="1"/>
  <c r="C1154" i="16" s="1"/>
  <c r="C1155" i="16" s="1"/>
  <c r="C1156" i="16" s="1"/>
  <c r="C1157" i="16" s="1"/>
  <c r="C1158" i="16" s="1"/>
  <c r="C1159" i="16" s="1"/>
  <c r="C1160" i="16" s="1"/>
  <c r="C1161" i="16" s="1"/>
  <c r="C1162" i="16" s="1"/>
  <c r="C1163" i="16" s="1"/>
  <c r="C1164" i="16" s="1"/>
  <c r="C1165" i="16" s="1"/>
  <c r="C1166" i="16" s="1"/>
  <c r="C1167" i="16" s="1"/>
  <c r="C1168" i="16" s="1"/>
  <c r="C1169" i="16" s="1"/>
  <c r="C1170" i="16" s="1"/>
  <c r="C1171" i="16" s="1"/>
  <c r="C1172" i="16" s="1"/>
  <c r="C1173" i="16" s="1"/>
  <c r="C1174" i="16" s="1"/>
  <c r="C1175" i="16" s="1"/>
  <c r="C1176" i="16" s="1"/>
  <c r="C1177" i="16" s="1"/>
  <c r="C1178" i="16" s="1"/>
  <c r="C1179" i="16" s="1"/>
  <c r="C1180" i="16" s="1"/>
  <c r="C1181" i="16" s="1"/>
  <c r="C1182" i="16" s="1"/>
  <c r="C1183" i="16" s="1"/>
  <c r="C1184" i="16" s="1"/>
  <c r="C1185" i="16" s="1"/>
  <c r="C1186" i="16" s="1"/>
  <c r="C1187" i="16" s="1"/>
  <c r="C1188" i="16" s="1"/>
  <c r="C1189" i="16" s="1"/>
  <c r="C1190" i="16" s="1"/>
  <c r="C1191" i="16" s="1"/>
  <c r="C1192" i="16" s="1"/>
  <c r="C1193" i="16" s="1"/>
  <c r="C1194" i="16" s="1"/>
  <c r="C1195" i="16" s="1"/>
  <c r="C1196" i="16" s="1"/>
  <c r="C1197" i="16" s="1"/>
  <c r="C1198" i="16" s="1"/>
  <c r="C1199" i="16" s="1"/>
  <c r="C1200" i="16" s="1"/>
  <c r="C1201" i="16" s="1"/>
  <c r="C1202" i="16" s="1"/>
  <c r="C1203" i="16" s="1"/>
  <c r="C1204" i="16" s="1"/>
  <c r="C1205" i="16" s="1"/>
  <c r="C1206" i="16" s="1"/>
  <c r="C1207" i="16" s="1"/>
  <c r="C1208" i="16" s="1"/>
  <c r="C1209" i="16" s="1"/>
  <c r="C1210" i="16" s="1"/>
  <c r="C1211" i="16" s="1"/>
  <c r="C1212" i="16" s="1"/>
  <c r="C1213" i="16" s="1"/>
  <c r="C1214" i="16" s="1"/>
  <c r="C1215" i="16" s="1"/>
  <c r="C1216" i="16" s="1"/>
  <c r="C1217" i="16" s="1"/>
  <c r="C1218" i="16" s="1"/>
  <c r="C1219" i="16" s="1"/>
  <c r="C1220" i="16" s="1"/>
  <c r="C1221" i="16" s="1"/>
  <c r="C1222" i="16" s="1"/>
  <c r="C1223" i="16" s="1"/>
  <c r="C1224" i="16" s="1"/>
  <c r="C1225" i="16" s="1"/>
  <c r="C1226" i="16" s="1"/>
  <c r="C1227" i="16" s="1"/>
  <c r="C1228" i="16" s="1"/>
  <c r="C1229" i="16" s="1"/>
  <c r="C1230" i="16" s="1"/>
  <c r="C1231" i="16" s="1"/>
  <c r="C1232" i="16" s="1"/>
  <c r="C1233" i="16" s="1"/>
  <c r="C1234" i="16" s="1"/>
  <c r="C1235" i="16" s="1"/>
  <c r="C1236" i="16" s="1"/>
  <c r="C1237" i="16" s="1"/>
  <c r="C1238" i="16" s="1"/>
  <c r="C1239" i="16" s="1"/>
  <c r="C1240" i="16" s="1"/>
  <c r="C1241" i="16" s="1"/>
  <c r="C1242" i="16" s="1"/>
  <c r="C1243" i="16" s="1"/>
  <c r="C1244" i="16" s="1"/>
  <c r="C1245" i="16" s="1"/>
  <c r="C1246" i="16" s="1"/>
  <c r="C1247" i="16" s="1"/>
  <c r="C1248" i="16" s="1"/>
  <c r="C1249" i="16" s="1"/>
  <c r="C1250" i="16" s="1"/>
  <c r="C1251" i="16" s="1"/>
  <c r="C1252" i="16" s="1"/>
  <c r="C1253" i="16" s="1"/>
  <c r="C1254" i="16" s="1"/>
  <c r="C1255" i="16" s="1"/>
  <c r="C1256" i="16" s="1"/>
  <c r="C1257" i="16" s="1"/>
  <c r="C1258" i="16" s="1"/>
  <c r="C1259" i="16" s="1"/>
  <c r="C1260" i="16" s="1"/>
  <c r="C1261" i="16" s="1"/>
  <c r="C1262" i="16" s="1"/>
  <c r="C1263" i="16" s="1"/>
  <c r="C1264" i="16" s="1"/>
  <c r="C1265" i="16" s="1"/>
  <c r="C1266" i="16" s="1"/>
  <c r="C1267" i="16" s="1"/>
  <c r="C1268" i="16" s="1"/>
  <c r="C1269" i="16" s="1"/>
  <c r="C1270" i="16" s="1"/>
  <c r="C1271" i="16" s="1"/>
  <c r="C1272" i="16" s="1"/>
  <c r="C1273" i="16" s="1"/>
  <c r="C1274" i="16" s="1"/>
  <c r="C1275" i="16" s="1"/>
  <c r="C1276" i="16" s="1"/>
  <c r="C1277" i="16" s="1"/>
  <c r="C1278" i="16" s="1"/>
  <c r="C1279" i="16" s="1"/>
  <c r="C1280" i="16" s="1"/>
  <c r="C1281" i="16" s="1"/>
  <c r="C1282" i="16" s="1"/>
  <c r="C1283" i="16" s="1"/>
  <c r="C1284" i="16" s="1"/>
  <c r="C1285" i="16" s="1"/>
  <c r="C1286" i="16" s="1"/>
  <c r="C1287" i="16" s="1"/>
  <c r="C1288" i="16" s="1"/>
  <c r="C1289" i="16" s="1"/>
  <c r="C1290" i="16" s="1"/>
  <c r="C1291" i="16" s="1"/>
  <c r="C1292" i="16" s="1"/>
  <c r="C1293" i="16" s="1"/>
  <c r="C1294" i="16" s="1"/>
  <c r="C1295" i="16" s="1"/>
  <c r="C1296" i="16" s="1"/>
  <c r="C1297" i="16" s="1"/>
  <c r="C1298" i="16" s="1"/>
  <c r="C1299" i="16" s="1"/>
  <c r="C1300" i="16" s="1"/>
  <c r="C1301" i="16" s="1"/>
  <c r="C1302" i="16" s="1"/>
  <c r="C1303" i="16" s="1"/>
  <c r="C1304" i="16" s="1"/>
  <c r="C1305" i="16" s="1"/>
  <c r="C1306" i="16" s="1"/>
  <c r="C1307" i="16" s="1"/>
  <c r="C1308" i="16" s="1"/>
  <c r="C1309" i="16" s="1"/>
  <c r="C1310" i="16" s="1"/>
  <c r="C1311" i="16" s="1"/>
  <c r="C1312" i="16" s="1"/>
  <c r="C1313" i="16" s="1"/>
  <c r="C1314" i="16" s="1"/>
  <c r="C1315" i="16" s="1"/>
  <c r="C1316" i="16" s="1"/>
  <c r="C1317" i="16" s="1"/>
  <c r="C1318" i="16" s="1"/>
  <c r="C1319" i="16" s="1"/>
  <c r="C1320" i="16" s="1"/>
  <c r="C1321" i="16" s="1"/>
  <c r="C1322" i="16" s="1"/>
  <c r="C1323" i="16" s="1"/>
  <c r="C1324" i="16" s="1"/>
  <c r="C1325" i="16" s="1"/>
  <c r="C1326" i="16" s="1"/>
  <c r="C1327" i="16" s="1"/>
  <c r="C1328" i="16" s="1"/>
  <c r="C1329" i="16" s="1"/>
  <c r="C1330" i="16" s="1"/>
  <c r="C1331" i="16" s="1"/>
  <c r="C1332" i="16" s="1"/>
  <c r="C1333" i="16" s="1"/>
  <c r="C1334" i="16" s="1"/>
  <c r="C1335" i="16" s="1"/>
  <c r="C1336" i="16" s="1"/>
  <c r="C1337" i="16" s="1"/>
  <c r="C1338" i="16" s="1"/>
  <c r="C1339" i="16" s="1"/>
  <c r="C1340" i="16" s="1"/>
  <c r="C1341" i="16" s="1"/>
  <c r="C1342" i="16" s="1"/>
  <c r="C1343" i="16" s="1"/>
  <c r="C1344" i="16" s="1"/>
  <c r="C1345" i="16" s="1"/>
  <c r="C1346" i="16" s="1"/>
  <c r="C1347" i="16" s="1"/>
  <c r="C1348" i="16" s="1"/>
  <c r="C1349" i="16" s="1"/>
  <c r="C1350" i="16" s="1"/>
  <c r="C1351" i="16" s="1"/>
  <c r="C1352" i="16" s="1"/>
  <c r="C1353" i="16" s="1"/>
  <c r="C1354" i="16" s="1"/>
  <c r="C1355" i="16" s="1"/>
  <c r="C1356" i="16" s="1"/>
  <c r="C1357" i="16" s="1"/>
  <c r="C1358" i="16" s="1"/>
  <c r="C1359" i="16" s="1"/>
  <c r="C1360" i="16" s="1"/>
  <c r="C1361" i="16" s="1"/>
  <c r="C1362" i="16" s="1"/>
  <c r="C1363" i="16" s="1"/>
  <c r="C1364" i="16" s="1"/>
  <c r="C1365" i="16" s="1"/>
  <c r="C1366" i="16" s="1"/>
  <c r="C1367" i="16" s="1"/>
  <c r="C1368" i="16" s="1"/>
  <c r="C1369" i="16" s="1"/>
  <c r="C1370" i="16" s="1"/>
  <c r="C1371" i="16" s="1"/>
  <c r="C1372" i="16" s="1"/>
  <c r="C1373" i="16" s="1"/>
  <c r="C1374" i="16" s="1"/>
  <c r="C1375" i="16" s="1"/>
  <c r="C1376" i="16" s="1"/>
  <c r="C1377" i="16" s="1"/>
  <c r="C1378" i="16" s="1"/>
  <c r="C1379" i="16" s="1"/>
  <c r="C1380" i="16" s="1"/>
  <c r="C1381" i="16" s="1"/>
  <c r="C1382" i="16" s="1"/>
  <c r="C1383" i="16" s="1"/>
  <c r="C1384" i="16" s="1"/>
  <c r="C1385" i="16" s="1"/>
  <c r="C1386" i="16" s="1"/>
  <c r="C1387" i="16" s="1"/>
  <c r="C1388" i="16" s="1"/>
  <c r="C1389" i="16" s="1"/>
  <c r="C1390" i="16" s="1"/>
  <c r="C1391" i="16" s="1"/>
  <c r="C1392" i="16" s="1"/>
  <c r="C1393" i="16" s="1"/>
  <c r="C1394" i="16" s="1"/>
  <c r="C1395" i="16" s="1"/>
  <c r="C1396" i="16" s="1"/>
  <c r="C1397" i="16" s="1"/>
  <c r="C1398" i="16" s="1"/>
  <c r="C1399" i="16" s="1"/>
  <c r="C1400" i="16" s="1"/>
  <c r="C1401" i="16" s="1"/>
  <c r="C1402" i="16" s="1"/>
  <c r="C1403" i="16" s="1"/>
  <c r="C1404" i="16" s="1"/>
  <c r="C1405" i="16" s="1"/>
  <c r="C1406" i="16" s="1"/>
  <c r="C1407" i="16" s="1"/>
  <c r="C1408" i="16" s="1"/>
  <c r="C1409" i="16" s="1"/>
  <c r="C1410" i="16" s="1"/>
  <c r="C1411" i="16" s="1"/>
  <c r="C1412" i="16" s="1"/>
  <c r="C1413" i="16" s="1"/>
  <c r="C1414" i="16" s="1"/>
  <c r="C1415" i="16" s="1"/>
  <c r="C1416" i="16" s="1"/>
  <c r="C1417" i="16" s="1"/>
  <c r="C1418" i="16" s="1"/>
  <c r="C1419" i="16" s="1"/>
  <c r="C1420" i="16" s="1"/>
  <c r="C1421" i="16" s="1"/>
  <c r="C1422" i="16" s="1"/>
  <c r="C1423" i="16" s="1"/>
  <c r="C1424" i="16" s="1"/>
  <c r="C1425" i="16" s="1"/>
  <c r="C1426" i="16" s="1"/>
  <c r="C1427" i="16" s="1"/>
  <c r="C1428" i="16" s="1"/>
  <c r="C1429" i="16" s="1"/>
  <c r="C1430" i="16" s="1"/>
  <c r="C1431" i="16" s="1"/>
  <c r="C1432" i="16" s="1"/>
  <c r="C1433" i="16" s="1"/>
  <c r="C1434" i="16" s="1"/>
  <c r="C1435" i="16" s="1"/>
  <c r="C1436" i="16" s="1"/>
  <c r="C1437" i="16" s="1"/>
  <c r="C1438" i="16" s="1"/>
  <c r="C1439" i="16" s="1"/>
  <c r="C1440" i="16" s="1"/>
  <c r="C1441" i="16" s="1"/>
  <c r="C1442" i="16" s="1"/>
  <c r="C1443" i="16" s="1"/>
  <c r="C1444" i="16" s="1"/>
  <c r="C1445" i="16" s="1"/>
  <c r="C1446" i="16" s="1"/>
  <c r="C1447" i="16" s="1"/>
  <c r="C1448" i="16" s="1"/>
  <c r="C1449" i="16" s="1"/>
  <c r="C1450" i="16" s="1"/>
  <c r="C1451" i="16" s="1"/>
  <c r="C1452" i="16" s="1"/>
  <c r="C1453" i="16" s="1"/>
  <c r="C1454" i="16" s="1"/>
  <c r="C1455" i="16" s="1"/>
  <c r="C1456" i="16" s="1"/>
  <c r="C1457" i="16" s="1"/>
  <c r="C1458" i="16" s="1"/>
  <c r="C1459" i="16" s="1"/>
  <c r="C1460" i="16" s="1"/>
  <c r="C1461" i="16" s="1"/>
  <c r="C1462" i="16" s="1"/>
  <c r="C1463" i="16" s="1"/>
  <c r="C1464" i="16" s="1"/>
  <c r="C1465" i="16" s="1"/>
  <c r="C1466" i="16" s="1"/>
  <c r="C1467" i="16" s="1"/>
  <c r="C1468" i="16" s="1"/>
  <c r="C1469" i="16" s="1"/>
  <c r="C1470" i="16" s="1"/>
  <c r="C1471" i="16" s="1"/>
  <c r="C1472" i="16" s="1"/>
  <c r="C1473" i="16" s="1"/>
  <c r="C1474" i="16" s="1"/>
  <c r="C1475" i="16" s="1"/>
  <c r="C1476" i="16" s="1"/>
  <c r="C1477" i="16" s="1"/>
  <c r="C1478" i="16" s="1"/>
  <c r="C1479" i="16" s="1"/>
  <c r="C1480" i="16" s="1"/>
  <c r="C1481" i="16" s="1"/>
  <c r="C1482" i="16" s="1"/>
  <c r="C1483" i="16" s="1"/>
  <c r="C1484" i="16" s="1"/>
  <c r="C1485" i="16" s="1"/>
  <c r="C1486" i="16" s="1"/>
  <c r="C1487" i="16" s="1"/>
  <c r="C1488" i="16" s="1"/>
  <c r="C1489" i="16" s="1"/>
  <c r="C1490" i="16" s="1"/>
  <c r="C1491" i="16" s="1"/>
  <c r="C1492" i="16" s="1"/>
  <c r="C1493" i="16" s="1"/>
  <c r="C1494" i="16" s="1"/>
  <c r="C1495" i="16" s="1"/>
  <c r="C1496" i="16" s="1"/>
  <c r="C1497" i="16" s="1"/>
  <c r="C1498" i="16" s="1"/>
  <c r="C1499" i="16" s="1"/>
  <c r="C1500" i="16" s="1"/>
  <c r="C1501" i="16" s="1"/>
  <c r="C1502" i="16" s="1"/>
  <c r="C1503" i="16" s="1"/>
  <c r="C1504" i="16" s="1"/>
  <c r="C1505" i="16" s="1"/>
  <c r="C1506" i="16" s="1"/>
  <c r="C1507" i="16" s="1"/>
  <c r="C1508" i="16" s="1"/>
  <c r="C1509" i="16" s="1"/>
  <c r="C1510" i="16" s="1"/>
  <c r="D5" i="16"/>
  <c r="C5" i="16"/>
  <c r="B5" i="16"/>
  <c r="B6" i="16" s="1"/>
  <c r="B7" i="16" s="1"/>
  <c r="B8" i="16" s="1"/>
  <c r="B9" i="16" s="1"/>
  <c r="B10" i="16" s="1"/>
  <c r="B11" i="16" s="1"/>
  <c r="B12" i="16" s="1"/>
  <c r="B13" i="16" s="1"/>
  <c r="B14" i="16" s="1"/>
  <c r="B15" i="16" s="1"/>
  <c r="B16" i="16" s="1"/>
  <c r="B17" i="16" s="1"/>
  <c r="B18" i="16" s="1"/>
  <c r="B19" i="16" s="1"/>
  <c r="B20" i="16" s="1"/>
  <c r="B21" i="16" s="1"/>
  <c r="B22" i="16" s="1"/>
  <c r="B23" i="16" s="1"/>
  <c r="B24" i="16" s="1"/>
  <c r="B25" i="16" s="1"/>
  <c r="B26" i="16" s="1"/>
  <c r="B27" i="16" s="1"/>
  <c r="B28" i="16" s="1"/>
  <c r="B29" i="16" s="1"/>
  <c r="B30" i="16" s="1"/>
  <c r="B31" i="16" s="1"/>
  <c r="B32" i="16" s="1"/>
  <c r="B33" i="16" s="1"/>
  <c r="B34" i="16" s="1"/>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B153" i="16" s="1"/>
  <c r="B154" i="16" s="1"/>
  <c r="B155" i="16" s="1"/>
  <c r="B156" i="16" s="1"/>
  <c r="B157" i="16" s="1"/>
  <c r="B158" i="16" s="1"/>
  <c r="B159" i="16" s="1"/>
  <c r="B160" i="16" s="1"/>
  <c r="B161" i="16" s="1"/>
  <c r="B162" i="16" s="1"/>
  <c r="B163" i="16" s="1"/>
  <c r="B164" i="16" s="1"/>
  <c r="B165" i="16" s="1"/>
  <c r="B166" i="16" s="1"/>
  <c r="B167" i="16" s="1"/>
  <c r="B168" i="16" s="1"/>
  <c r="B169" i="16" s="1"/>
  <c r="B170" i="16" s="1"/>
  <c r="B171" i="16" s="1"/>
  <c r="B172" i="16" s="1"/>
  <c r="B173" i="16" s="1"/>
  <c r="B174" i="16" s="1"/>
  <c r="B175" i="16" s="1"/>
  <c r="B176" i="16" s="1"/>
  <c r="B177" i="16" s="1"/>
  <c r="B178" i="16" s="1"/>
  <c r="B179" i="16" s="1"/>
  <c r="B180" i="16" s="1"/>
  <c r="B181" i="16" s="1"/>
  <c r="B182" i="16" s="1"/>
  <c r="B183" i="16" s="1"/>
  <c r="B184" i="16" s="1"/>
  <c r="B185" i="16" s="1"/>
  <c r="B186" i="16" s="1"/>
  <c r="B187" i="16" s="1"/>
  <c r="B188" i="16" s="1"/>
  <c r="B189" i="16" s="1"/>
  <c r="B190" i="16" s="1"/>
  <c r="B191" i="16" s="1"/>
  <c r="B192" i="16" s="1"/>
  <c r="B193" i="16" s="1"/>
  <c r="B194" i="16" s="1"/>
  <c r="B195" i="16" s="1"/>
  <c r="B196" i="16" s="1"/>
  <c r="B197" i="16" s="1"/>
  <c r="B198" i="16" s="1"/>
  <c r="B199" i="16" s="1"/>
  <c r="B200" i="16" s="1"/>
  <c r="B201" i="16" s="1"/>
  <c r="B202" i="16" s="1"/>
  <c r="B203" i="16" s="1"/>
  <c r="B204" i="16" s="1"/>
  <c r="B205" i="16" s="1"/>
  <c r="B206" i="16" s="1"/>
  <c r="B207" i="16" s="1"/>
  <c r="B208" i="16" s="1"/>
  <c r="B209" i="16" s="1"/>
  <c r="B210" i="16" s="1"/>
  <c r="B211" i="16" s="1"/>
  <c r="B212" i="16" s="1"/>
  <c r="B213" i="16" s="1"/>
  <c r="B214" i="16" s="1"/>
  <c r="B215" i="16" s="1"/>
  <c r="B216" i="16" s="1"/>
  <c r="B217" i="16" s="1"/>
  <c r="B218" i="16" s="1"/>
  <c r="B219" i="16" s="1"/>
  <c r="B220" i="16" s="1"/>
  <c r="B221" i="16" s="1"/>
  <c r="B222" i="16" s="1"/>
  <c r="B223" i="16" s="1"/>
  <c r="B224" i="16" s="1"/>
  <c r="B225" i="16" s="1"/>
  <c r="B226" i="16" s="1"/>
  <c r="B227" i="16" s="1"/>
  <c r="B228" i="16" s="1"/>
  <c r="B229" i="16" s="1"/>
  <c r="B230" i="16" s="1"/>
  <c r="B231" i="16" s="1"/>
  <c r="B232" i="16" s="1"/>
  <c r="B233" i="16" s="1"/>
  <c r="B234" i="16" s="1"/>
  <c r="B235" i="16" s="1"/>
  <c r="B236" i="16" s="1"/>
  <c r="B237" i="16" s="1"/>
  <c r="B238" i="16" s="1"/>
  <c r="B239" i="16" s="1"/>
  <c r="B240" i="16" s="1"/>
  <c r="B241" i="16" s="1"/>
  <c r="B242" i="16" s="1"/>
  <c r="B243" i="16" s="1"/>
  <c r="B244" i="16" s="1"/>
  <c r="B245" i="16" s="1"/>
  <c r="B246" i="16" s="1"/>
  <c r="B247" i="16" s="1"/>
  <c r="B248" i="16" s="1"/>
  <c r="B249" i="16" s="1"/>
  <c r="B250" i="16" s="1"/>
  <c r="B251" i="16" s="1"/>
  <c r="B252" i="16" s="1"/>
  <c r="B253" i="16" s="1"/>
  <c r="B254" i="16" s="1"/>
  <c r="B255" i="16" s="1"/>
  <c r="B256" i="16" s="1"/>
  <c r="B257" i="16" s="1"/>
  <c r="B258" i="16" s="1"/>
  <c r="B259" i="16" s="1"/>
  <c r="B260" i="16" s="1"/>
  <c r="B261" i="16" s="1"/>
  <c r="B262" i="16" s="1"/>
  <c r="B263" i="16" s="1"/>
  <c r="B264" i="16" s="1"/>
  <c r="B265" i="16" s="1"/>
  <c r="B266" i="16" s="1"/>
  <c r="B267" i="16" s="1"/>
  <c r="B268" i="16" s="1"/>
  <c r="B269" i="16" s="1"/>
  <c r="B270" i="16" s="1"/>
  <c r="B271" i="16" s="1"/>
  <c r="B272" i="16" s="1"/>
  <c r="B273" i="16" s="1"/>
  <c r="B274" i="16" s="1"/>
  <c r="B275" i="16" s="1"/>
  <c r="B276" i="16" s="1"/>
  <c r="B277" i="16" s="1"/>
  <c r="B278" i="16" s="1"/>
  <c r="B279" i="16" s="1"/>
  <c r="B280" i="16" s="1"/>
  <c r="B281" i="16" s="1"/>
  <c r="B282" i="16" s="1"/>
  <c r="B283" i="16" s="1"/>
  <c r="B284" i="16" s="1"/>
  <c r="B285" i="16" s="1"/>
  <c r="B286" i="16" s="1"/>
  <c r="B287" i="16" s="1"/>
  <c r="B288" i="16" s="1"/>
  <c r="B289" i="16" s="1"/>
  <c r="B290" i="16" s="1"/>
  <c r="B291" i="16" s="1"/>
  <c r="B292" i="16" s="1"/>
  <c r="B293" i="16" s="1"/>
  <c r="B294" i="16" s="1"/>
  <c r="B295" i="16" s="1"/>
  <c r="B296" i="16" s="1"/>
  <c r="B297" i="16" s="1"/>
  <c r="B298" i="16" s="1"/>
  <c r="B299" i="16" s="1"/>
  <c r="B300" i="16" s="1"/>
  <c r="B301" i="16" s="1"/>
  <c r="B302" i="16" s="1"/>
  <c r="B303" i="16" s="1"/>
  <c r="B304" i="16" s="1"/>
  <c r="B305" i="16" s="1"/>
  <c r="B306" i="16" s="1"/>
  <c r="B307" i="16" s="1"/>
  <c r="B308" i="16" s="1"/>
  <c r="B309" i="16" s="1"/>
  <c r="B310" i="16" s="1"/>
  <c r="B311" i="16" s="1"/>
  <c r="B312" i="16" s="1"/>
  <c r="B313" i="16" s="1"/>
  <c r="B314" i="16" s="1"/>
  <c r="B315" i="16" s="1"/>
  <c r="B316" i="16" s="1"/>
  <c r="B317" i="16" s="1"/>
  <c r="B318" i="16" s="1"/>
  <c r="B319" i="16" s="1"/>
  <c r="B320" i="16" s="1"/>
  <c r="B321" i="16" s="1"/>
  <c r="B322" i="16" s="1"/>
  <c r="B323" i="16" s="1"/>
  <c r="B324" i="16" s="1"/>
  <c r="B325" i="16" s="1"/>
  <c r="B326" i="16" s="1"/>
  <c r="B327" i="16" s="1"/>
  <c r="B328" i="16" s="1"/>
  <c r="B329" i="16" s="1"/>
  <c r="B330" i="16" s="1"/>
  <c r="B331" i="16" s="1"/>
  <c r="B332" i="16" s="1"/>
  <c r="B333" i="16" s="1"/>
  <c r="B334" i="16" s="1"/>
  <c r="B335" i="16" s="1"/>
  <c r="B336" i="16" s="1"/>
  <c r="B337" i="16" s="1"/>
  <c r="B338" i="16" s="1"/>
  <c r="B339" i="16" s="1"/>
  <c r="B340" i="16" s="1"/>
  <c r="B341" i="16" s="1"/>
  <c r="B342" i="16" s="1"/>
  <c r="B343" i="16" s="1"/>
  <c r="B344" i="16" s="1"/>
  <c r="B345" i="16" s="1"/>
  <c r="B346" i="16" s="1"/>
  <c r="B347" i="16" s="1"/>
  <c r="B348" i="16" s="1"/>
  <c r="B349" i="16" s="1"/>
  <c r="B350" i="16" s="1"/>
  <c r="B351" i="16" s="1"/>
  <c r="B352" i="16" s="1"/>
  <c r="B353" i="16" s="1"/>
  <c r="B354" i="16" s="1"/>
  <c r="B355" i="16" s="1"/>
  <c r="B356" i="16" s="1"/>
  <c r="B357" i="16" s="1"/>
  <c r="B358" i="16" s="1"/>
  <c r="B359" i="16" s="1"/>
  <c r="B360" i="16" s="1"/>
  <c r="B361" i="16" s="1"/>
  <c r="B362" i="16" s="1"/>
  <c r="B363" i="16" s="1"/>
  <c r="B364" i="16" s="1"/>
  <c r="B365" i="16" s="1"/>
  <c r="B366" i="16" s="1"/>
  <c r="B367" i="16" s="1"/>
  <c r="B368" i="16" s="1"/>
  <c r="B369" i="16" s="1"/>
  <c r="B370" i="16" s="1"/>
  <c r="B371" i="16" s="1"/>
  <c r="B372" i="16" s="1"/>
  <c r="B373" i="16" s="1"/>
  <c r="B374" i="16" s="1"/>
  <c r="B375" i="16" s="1"/>
  <c r="B376" i="16" s="1"/>
  <c r="B377" i="16" s="1"/>
  <c r="B378" i="16" s="1"/>
  <c r="B379" i="16" s="1"/>
  <c r="B380" i="16" s="1"/>
  <c r="B381" i="16" s="1"/>
  <c r="B382" i="16" s="1"/>
  <c r="B383" i="16" s="1"/>
  <c r="B384" i="16" s="1"/>
  <c r="B385" i="16" s="1"/>
  <c r="B386" i="16" s="1"/>
  <c r="B387" i="16" s="1"/>
  <c r="B388" i="16" s="1"/>
  <c r="B389" i="16" s="1"/>
  <c r="B390" i="16" s="1"/>
  <c r="B391" i="16" s="1"/>
  <c r="B392" i="16" s="1"/>
  <c r="B393" i="16" s="1"/>
  <c r="B394" i="16" s="1"/>
  <c r="B395" i="16" s="1"/>
  <c r="B396" i="16" s="1"/>
  <c r="B397" i="16" s="1"/>
  <c r="B398" i="16" s="1"/>
  <c r="B399" i="16" s="1"/>
  <c r="B400" i="16" s="1"/>
  <c r="B401" i="16" s="1"/>
  <c r="B402" i="16" s="1"/>
  <c r="B403" i="16" s="1"/>
  <c r="B404" i="16" s="1"/>
  <c r="B405" i="16" s="1"/>
  <c r="B406" i="16" s="1"/>
  <c r="B407" i="16" s="1"/>
  <c r="B408" i="16" s="1"/>
  <c r="B409" i="16" s="1"/>
  <c r="B410" i="16" s="1"/>
  <c r="B411" i="16" s="1"/>
  <c r="B412" i="16" s="1"/>
  <c r="B413" i="16" s="1"/>
  <c r="B414" i="16" s="1"/>
  <c r="B415" i="16" s="1"/>
  <c r="B416" i="16" s="1"/>
  <c r="B417" i="16" s="1"/>
  <c r="B418" i="16" s="1"/>
  <c r="B419" i="16" s="1"/>
  <c r="B420" i="16" s="1"/>
  <c r="B421" i="16" s="1"/>
  <c r="B422" i="16" s="1"/>
  <c r="B423" i="16" s="1"/>
  <c r="B424" i="16" s="1"/>
  <c r="B425" i="16" s="1"/>
  <c r="B426" i="16" s="1"/>
  <c r="B427" i="16" s="1"/>
  <c r="B428" i="16" s="1"/>
  <c r="B429" i="16" s="1"/>
  <c r="B430" i="16" s="1"/>
  <c r="B431" i="16" s="1"/>
  <c r="B432" i="16" s="1"/>
  <c r="B433" i="16" s="1"/>
  <c r="B434" i="16" s="1"/>
  <c r="B435" i="16" s="1"/>
  <c r="B436" i="16" s="1"/>
  <c r="B437" i="16" s="1"/>
  <c r="B438" i="16" s="1"/>
  <c r="B439" i="16" s="1"/>
  <c r="B440" i="16" s="1"/>
  <c r="B441" i="16" s="1"/>
  <c r="B442" i="16" s="1"/>
  <c r="B443" i="16" s="1"/>
  <c r="B444" i="16" s="1"/>
  <c r="B445" i="16" s="1"/>
  <c r="B446" i="16" s="1"/>
  <c r="B447" i="16" s="1"/>
  <c r="B448" i="16" s="1"/>
  <c r="B449" i="16" s="1"/>
  <c r="B450" i="16" s="1"/>
  <c r="B451" i="16" s="1"/>
  <c r="B452" i="16" s="1"/>
  <c r="B453" i="16" s="1"/>
  <c r="B454" i="16" s="1"/>
  <c r="B455" i="16" s="1"/>
  <c r="B456" i="16" s="1"/>
  <c r="B457" i="16" s="1"/>
  <c r="B458" i="16" s="1"/>
  <c r="B459" i="16" s="1"/>
  <c r="B460" i="16" s="1"/>
  <c r="B461" i="16" s="1"/>
  <c r="B462" i="16" s="1"/>
  <c r="B463" i="16" s="1"/>
  <c r="B464" i="16" s="1"/>
  <c r="B465" i="16" s="1"/>
  <c r="B466" i="16" s="1"/>
  <c r="B467" i="16" s="1"/>
  <c r="B468" i="16" s="1"/>
  <c r="B469" i="16" s="1"/>
  <c r="B470" i="16" s="1"/>
  <c r="B471" i="16" s="1"/>
  <c r="B472" i="16" s="1"/>
  <c r="B473" i="16" s="1"/>
  <c r="B474" i="16" s="1"/>
  <c r="B475" i="16" s="1"/>
  <c r="B476" i="16" s="1"/>
  <c r="B477" i="16" s="1"/>
  <c r="B478" i="16" s="1"/>
  <c r="B479" i="16" s="1"/>
  <c r="B480" i="16" s="1"/>
  <c r="B481" i="16" s="1"/>
  <c r="B482" i="16" s="1"/>
  <c r="B483" i="16" s="1"/>
  <c r="B484" i="16" s="1"/>
  <c r="B485" i="16" s="1"/>
  <c r="B486" i="16" s="1"/>
  <c r="B487" i="16" s="1"/>
  <c r="B488" i="16" s="1"/>
  <c r="B489" i="16" s="1"/>
  <c r="B490" i="16" s="1"/>
  <c r="B491" i="16" s="1"/>
  <c r="B492" i="16" s="1"/>
  <c r="B493" i="16" s="1"/>
  <c r="B494" i="16" s="1"/>
  <c r="B495" i="16" s="1"/>
  <c r="B496" i="16" s="1"/>
  <c r="B497" i="16" s="1"/>
  <c r="B498" i="16" s="1"/>
  <c r="B499" i="16" s="1"/>
  <c r="B500" i="16" s="1"/>
  <c r="B501" i="16" s="1"/>
  <c r="B502" i="16" s="1"/>
  <c r="B503" i="16" s="1"/>
  <c r="B504" i="16" s="1"/>
  <c r="B505" i="16" s="1"/>
  <c r="B506" i="16" s="1"/>
  <c r="B507" i="16" s="1"/>
  <c r="B508" i="16" s="1"/>
  <c r="B509" i="16" s="1"/>
  <c r="B510" i="16" s="1"/>
  <c r="B511" i="16" s="1"/>
  <c r="B512" i="16" s="1"/>
  <c r="B513" i="16" s="1"/>
  <c r="B514" i="16" s="1"/>
  <c r="B515" i="16" s="1"/>
  <c r="B516" i="16" s="1"/>
  <c r="B517" i="16" s="1"/>
  <c r="B518" i="16" s="1"/>
  <c r="B519" i="16" s="1"/>
  <c r="B520" i="16" s="1"/>
  <c r="B521" i="16" s="1"/>
  <c r="B522" i="16" s="1"/>
  <c r="B523" i="16" s="1"/>
  <c r="B524" i="16" s="1"/>
  <c r="B525" i="16" s="1"/>
  <c r="B526" i="16" s="1"/>
  <c r="B527" i="16" s="1"/>
  <c r="B528" i="16" s="1"/>
  <c r="B529" i="16" s="1"/>
  <c r="B530" i="16" s="1"/>
  <c r="B531" i="16" s="1"/>
  <c r="B532" i="16" s="1"/>
  <c r="B533" i="16" s="1"/>
  <c r="B534" i="16" s="1"/>
  <c r="B535" i="16" s="1"/>
  <c r="B536" i="16" s="1"/>
  <c r="B537" i="16" s="1"/>
  <c r="B538" i="16" s="1"/>
  <c r="B539" i="16" s="1"/>
  <c r="B540" i="16" s="1"/>
  <c r="B541" i="16" s="1"/>
  <c r="B542" i="16" s="1"/>
  <c r="B543" i="16" s="1"/>
  <c r="B544" i="16" s="1"/>
  <c r="B545" i="16" s="1"/>
  <c r="B546" i="16" s="1"/>
  <c r="B547" i="16" s="1"/>
  <c r="B548" i="16" s="1"/>
  <c r="B549" i="16" s="1"/>
  <c r="B550" i="16" s="1"/>
  <c r="B551" i="16" s="1"/>
  <c r="B552" i="16" s="1"/>
  <c r="B553" i="16" s="1"/>
  <c r="B554" i="16" s="1"/>
  <c r="B555" i="16" s="1"/>
  <c r="B556" i="16" s="1"/>
  <c r="B557" i="16" s="1"/>
  <c r="B558" i="16" s="1"/>
  <c r="B559" i="16" s="1"/>
  <c r="B560" i="16" s="1"/>
  <c r="B561" i="16" s="1"/>
  <c r="B562" i="16" s="1"/>
  <c r="B563" i="16" s="1"/>
  <c r="B564" i="16" s="1"/>
  <c r="B565" i="16" s="1"/>
  <c r="B566" i="16" s="1"/>
  <c r="B567" i="16" s="1"/>
  <c r="B568" i="16" s="1"/>
  <c r="B569" i="16" s="1"/>
  <c r="B570" i="16" s="1"/>
  <c r="B571" i="16" s="1"/>
  <c r="B572" i="16" s="1"/>
  <c r="B573" i="16" s="1"/>
  <c r="B574" i="16" s="1"/>
  <c r="B575" i="16" s="1"/>
  <c r="B576" i="16" s="1"/>
  <c r="B577" i="16" s="1"/>
  <c r="B578" i="16" s="1"/>
  <c r="B579" i="16" s="1"/>
  <c r="B580" i="16" s="1"/>
  <c r="B581" i="16" s="1"/>
  <c r="B582" i="16" s="1"/>
  <c r="B583" i="16" s="1"/>
  <c r="B584" i="16" s="1"/>
  <c r="B585" i="16" s="1"/>
  <c r="B586" i="16" s="1"/>
  <c r="B587" i="16" s="1"/>
  <c r="B588" i="16" s="1"/>
  <c r="B589" i="16" s="1"/>
  <c r="B590" i="16" s="1"/>
  <c r="B591" i="16" s="1"/>
  <c r="B592" i="16" s="1"/>
  <c r="B593" i="16" s="1"/>
  <c r="B594" i="16" s="1"/>
  <c r="B595" i="16" s="1"/>
  <c r="B596" i="16" s="1"/>
  <c r="B597" i="16" s="1"/>
  <c r="B598" i="16" s="1"/>
  <c r="B599" i="16" s="1"/>
  <c r="B600" i="16" s="1"/>
  <c r="B601" i="16" s="1"/>
  <c r="B602" i="16" s="1"/>
  <c r="B603" i="16" s="1"/>
  <c r="B604" i="16" s="1"/>
  <c r="B605" i="16" s="1"/>
  <c r="B606" i="16" s="1"/>
  <c r="B607" i="16" s="1"/>
  <c r="B608" i="16" s="1"/>
  <c r="B609" i="16" s="1"/>
  <c r="B610" i="16" s="1"/>
  <c r="B611" i="16" s="1"/>
  <c r="B612" i="16" s="1"/>
  <c r="B613" i="16" s="1"/>
  <c r="B614" i="16" s="1"/>
  <c r="B615" i="16" s="1"/>
  <c r="B616" i="16" s="1"/>
  <c r="B617" i="16" s="1"/>
  <c r="B618" i="16" s="1"/>
  <c r="B619" i="16" s="1"/>
  <c r="B620" i="16" s="1"/>
  <c r="B621" i="16" s="1"/>
  <c r="B622" i="16" s="1"/>
  <c r="B623" i="16" s="1"/>
  <c r="B624" i="16" s="1"/>
  <c r="B625" i="16" s="1"/>
  <c r="B626" i="16" s="1"/>
  <c r="B627" i="16" s="1"/>
  <c r="B628" i="16" s="1"/>
  <c r="B629" i="16" s="1"/>
  <c r="B630" i="16" s="1"/>
  <c r="B631" i="16" s="1"/>
  <c r="B632" i="16" s="1"/>
  <c r="B633" i="16" s="1"/>
  <c r="B634" i="16" s="1"/>
  <c r="B635" i="16" s="1"/>
  <c r="B636" i="16" s="1"/>
  <c r="B637" i="16" s="1"/>
  <c r="B638" i="16" s="1"/>
  <c r="B639" i="16" s="1"/>
  <c r="B640" i="16" s="1"/>
  <c r="B641" i="16" s="1"/>
  <c r="B642" i="16" s="1"/>
  <c r="B643" i="16" s="1"/>
  <c r="B644" i="16" s="1"/>
  <c r="B645" i="16" s="1"/>
  <c r="B646" i="16" s="1"/>
  <c r="B647" i="16" s="1"/>
  <c r="B648" i="16" s="1"/>
  <c r="B649" i="16" s="1"/>
  <c r="B650" i="16" s="1"/>
  <c r="B651" i="16" s="1"/>
  <c r="B652" i="16" s="1"/>
  <c r="B653" i="16" s="1"/>
  <c r="B654" i="16" s="1"/>
  <c r="B655" i="16" s="1"/>
  <c r="B656" i="16" s="1"/>
  <c r="B657" i="16" s="1"/>
  <c r="B658" i="16" s="1"/>
  <c r="B659" i="16" s="1"/>
  <c r="B660" i="16" s="1"/>
  <c r="B661" i="16" s="1"/>
  <c r="B662" i="16" s="1"/>
  <c r="B663" i="16" s="1"/>
  <c r="B664" i="16" s="1"/>
  <c r="B665" i="16" s="1"/>
  <c r="B666" i="16" s="1"/>
  <c r="B667" i="16" s="1"/>
  <c r="B668" i="16" s="1"/>
  <c r="B669" i="16" s="1"/>
  <c r="B670" i="16" s="1"/>
  <c r="B671" i="16" s="1"/>
  <c r="B672" i="16" s="1"/>
  <c r="B673" i="16" s="1"/>
  <c r="B674" i="16" s="1"/>
  <c r="B675" i="16" s="1"/>
  <c r="B676" i="16" s="1"/>
  <c r="B677" i="16" s="1"/>
  <c r="B678" i="16" s="1"/>
  <c r="B679" i="16" s="1"/>
  <c r="B680" i="16" s="1"/>
  <c r="B681" i="16" s="1"/>
  <c r="B682" i="16" s="1"/>
  <c r="B683" i="16" s="1"/>
  <c r="B684" i="16" s="1"/>
  <c r="B685" i="16" s="1"/>
  <c r="B686" i="16" s="1"/>
  <c r="B687" i="16" s="1"/>
  <c r="B688" i="16" s="1"/>
  <c r="B689" i="16" s="1"/>
  <c r="B690" i="16" s="1"/>
  <c r="B691" i="16" s="1"/>
  <c r="B692" i="16" s="1"/>
  <c r="B693" i="16" s="1"/>
  <c r="B694" i="16" s="1"/>
  <c r="B695" i="16" s="1"/>
  <c r="B696" i="16" s="1"/>
  <c r="B697" i="16" s="1"/>
  <c r="B698" i="16" s="1"/>
  <c r="B699" i="16" s="1"/>
  <c r="B700" i="16" s="1"/>
  <c r="B701" i="16" s="1"/>
  <c r="B702" i="16" s="1"/>
  <c r="B703" i="16" s="1"/>
  <c r="B704" i="16" s="1"/>
  <c r="B705" i="16" s="1"/>
  <c r="B706" i="16" s="1"/>
  <c r="B707" i="16" s="1"/>
  <c r="B708" i="16" s="1"/>
  <c r="B709" i="16" s="1"/>
  <c r="B710" i="16" s="1"/>
  <c r="B711" i="16" s="1"/>
  <c r="B712" i="16" s="1"/>
  <c r="B713" i="16" s="1"/>
  <c r="B714" i="16" s="1"/>
  <c r="B715" i="16" s="1"/>
  <c r="B716" i="16" s="1"/>
  <c r="B717" i="16" s="1"/>
  <c r="B718" i="16" s="1"/>
  <c r="B719" i="16" s="1"/>
  <c r="B720" i="16" s="1"/>
  <c r="B721" i="16" s="1"/>
  <c r="B722" i="16" s="1"/>
  <c r="B723" i="16" s="1"/>
  <c r="B724" i="16" s="1"/>
  <c r="B725" i="16" s="1"/>
  <c r="B726" i="16" s="1"/>
  <c r="B727" i="16" s="1"/>
  <c r="B728" i="16" s="1"/>
  <c r="B729" i="16" s="1"/>
  <c r="B730" i="16" s="1"/>
  <c r="B731" i="16" s="1"/>
  <c r="B732" i="16" s="1"/>
  <c r="B733" i="16" s="1"/>
  <c r="B734" i="16" s="1"/>
  <c r="B735" i="16" s="1"/>
  <c r="B736" i="16" s="1"/>
  <c r="B737" i="16" s="1"/>
  <c r="B738" i="16" s="1"/>
  <c r="B739" i="16" s="1"/>
  <c r="B740" i="16" s="1"/>
  <c r="B741" i="16" s="1"/>
  <c r="B742" i="16" s="1"/>
  <c r="B743" i="16" s="1"/>
  <c r="B744" i="16" s="1"/>
  <c r="B745" i="16" s="1"/>
  <c r="B746" i="16" s="1"/>
  <c r="B747" i="16" s="1"/>
  <c r="B748" i="16" s="1"/>
  <c r="B749" i="16" s="1"/>
  <c r="B750" i="16" s="1"/>
  <c r="B751" i="16" s="1"/>
  <c r="B752" i="16" s="1"/>
  <c r="B753" i="16" s="1"/>
  <c r="B754" i="16" s="1"/>
  <c r="B755" i="16" s="1"/>
  <c r="B756" i="16" s="1"/>
  <c r="B757" i="16" s="1"/>
  <c r="B758" i="16" s="1"/>
  <c r="B759" i="16" s="1"/>
  <c r="B760" i="16" s="1"/>
  <c r="B761" i="16" s="1"/>
  <c r="B762" i="16" s="1"/>
  <c r="B763" i="16" s="1"/>
  <c r="B764" i="16" s="1"/>
  <c r="B765" i="16" s="1"/>
  <c r="B766" i="16" s="1"/>
  <c r="B767" i="16" s="1"/>
  <c r="B768" i="16" s="1"/>
  <c r="B769" i="16" s="1"/>
  <c r="B770" i="16" s="1"/>
  <c r="B771" i="16" s="1"/>
  <c r="B772" i="16" s="1"/>
  <c r="B773" i="16" s="1"/>
  <c r="B774" i="16" s="1"/>
  <c r="B775" i="16" s="1"/>
  <c r="B776" i="16" s="1"/>
  <c r="B777" i="16" s="1"/>
  <c r="B778" i="16" s="1"/>
  <c r="B779" i="16" s="1"/>
  <c r="B780" i="16" s="1"/>
  <c r="B781" i="16" s="1"/>
  <c r="B782" i="16" s="1"/>
  <c r="B783" i="16" s="1"/>
  <c r="B784" i="16" s="1"/>
  <c r="B785" i="16" s="1"/>
  <c r="B786" i="16" s="1"/>
  <c r="B787" i="16" s="1"/>
  <c r="B788" i="16" s="1"/>
  <c r="B789" i="16" s="1"/>
  <c r="B790" i="16" s="1"/>
  <c r="B791" i="16" s="1"/>
  <c r="B792" i="16" s="1"/>
  <c r="B793" i="16" s="1"/>
  <c r="B794" i="16" s="1"/>
  <c r="B795" i="16" s="1"/>
  <c r="B796" i="16" s="1"/>
  <c r="B797" i="16" s="1"/>
  <c r="B798" i="16" s="1"/>
  <c r="B799" i="16" s="1"/>
  <c r="B800" i="16" s="1"/>
  <c r="B801" i="16" s="1"/>
  <c r="B802" i="16" s="1"/>
  <c r="B803" i="16" s="1"/>
  <c r="B804" i="16" s="1"/>
  <c r="B805" i="16" s="1"/>
  <c r="B806" i="16" s="1"/>
  <c r="B807" i="16" s="1"/>
  <c r="B808" i="16" s="1"/>
  <c r="B809" i="16" s="1"/>
  <c r="B810" i="16" s="1"/>
  <c r="B811" i="16" s="1"/>
  <c r="B812" i="16" s="1"/>
  <c r="B813" i="16" s="1"/>
  <c r="B814" i="16" s="1"/>
  <c r="B815" i="16" s="1"/>
  <c r="B816" i="16" s="1"/>
  <c r="B817" i="16" s="1"/>
  <c r="B818" i="16" s="1"/>
  <c r="B819" i="16" s="1"/>
  <c r="B820" i="16" s="1"/>
  <c r="B821" i="16" s="1"/>
  <c r="B822" i="16" s="1"/>
  <c r="B823" i="16" s="1"/>
  <c r="B824" i="16" s="1"/>
  <c r="B825" i="16" s="1"/>
  <c r="B826" i="16" s="1"/>
  <c r="B827" i="16" s="1"/>
  <c r="B828" i="16" s="1"/>
  <c r="B829" i="16" s="1"/>
  <c r="B830" i="16" s="1"/>
  <c r="B831" i="16" s="1"/>
  <c r="B832" i="16" s="1"/>
  <c r="B833" i="16" s="1"/>
  <c r="B834" i="16" s="1"/>
  <c r="B835" i="16" s="1"/>
  <c r="B836" i="16" s="1"/>
  <c r="B837" i="16" s="1"/>
  <c r="B838" i="16" s="1"/>
  <c r="B839" i="16" s="1"/>
  <c r="B840" i="16" s="1"/>
  <c r="B841" i="16" s="1"/>
  <c r="B842" i="16" s="1"/>
  <c r="B843" i="16" s="1"/>
  <c r="B844" i="16" s="1"/>
  <c r="B845" i="16" s="1"/>
  <c r="B846" i="16" s="1"/>
  <c r="B847" i="16" s="1"/>
  <c r="B848" i="16" s="1"/>
  <c r="B849" i="16" s="1"/>
  <c r="B850" i="16" s="1"/>
  <c r="B851" i="16" s="1"/>
  <c r="B852" i="16" s="1"/>
  <c r="B853" i="16" s="1"/>
  <c r="B854" i="16" s="1"/>
  <c r="B855" i="16" s="1"/>
  <c r="B856" i="16" s="1"/>
  <c r="B857" i="16" s="1"/>
  <c r="B858" i="16" s="1"/>
  <c r="B859" i="16" s="1"/>
  <c r="B860" i="16" s="1"/>
  <c r="B861" i="16" s="1"/>
  <c r="B862" i="16" s="1"/>
  <c r="B863" i="16" s="1"/>
  <c r="B864" i="16" s="1"/>
  <c r="B865" i="16" s="1"/>
  <c r="B866" i="16" s="1"/>
  <c r="B867" i="16" s="1"/>
  <c r="B868" i="16" s="1"/>
  <c r="B869" i="16" s="1"/>
  <c r="B870" i="16" s="1"/>
  <c r="B871" i="16" s="1"/>
  <c r="B872" i="16" s="1"/>
  <c r="B873" i="16" s="1"/>
  <c r="B874" i="16" s="1"/>
  <c r="B875" i="16" s="1"/>
  <c r="B876" i="16" s="1"/>
  <c r="B877" i="16" s="1"/>
  <c r="B878" i="16" s="1"/>
  <c r="B879" i="16" s="1"/>
  <c r="B880" i="16" s="1"/>
  <c r="B881" i="16" s="1"/>
  <c r="B882" i="16" s="1"/>
  <c r="B883" i="16" s="1"/>
  <c r="B884" i="16" s="1"/>
  <c r="B885" i="16" s="1"/>
  <c r="B886" i="16" s="1"/>
  <c r="B887" i="16" s="1"/>
  <c r="B888" i="16" s="1"/>
  <c r="B889" i="16" s="1"/>
  <c r="B890" i="16" s="1"/>
  <c r="B891" i="16" s="1"/>
  <c r="B892" i="16" s="1"/>
  <c r="B893" i="16" s="1"/>
  <c r="B894" i="16" s="1"/>
  <c r="B895" i="16" s="1"/>
  <c r="B896" i="16" s="1"/>
  <c r="B897" i="16" s="1"/>
  <c r="B898" i="16" s="1"/>
  <c r="B899" i="16" s="1"/>
  <c r="B900" i="16" s="1"/>
  <c r="B901" i="16" s="1"/>
  <c r="B902" i="16" s="1"/>
  <c r="B903" i="16" s="1"/>
  <c r="B904" i="16" s="1"/>
  <c r="B905" i="16" s="1"/>
  <c r="B906" i="16" s="1"/>
  <c r="B907" i="16" s="1"/>
  <c r="B908" i="16" s="1"/>
  <c r="B909" i="16" s="1"/>
  <c r="B910" i="16" s="1"/>
  <c r="B911" i="16" s="1"/>
  <c r="B912" i="16" s="1"/>
  <c r="B913" i="16" s="1"/>
  <c r="B914" i="16" s="1"/>
  <c r="B915" i="16" s="1"/>
  <c r="B916" i="16" s="1"/>
  <c r="B917" i="16" s="1"/>
  <c r="B918" i="16" s="1"/>
  <c r="B919" i="16" s="1"/>
  <c r="B920" i="16" s="1"/>
  <c r="B921" i="16" s="1"/>
  <c r="B922" i="16" s="1"/>
  <c r="B923" i="16" s="1"/>
  <c r="B924" i="16" s="1"/>
  <c r="B925" i="16" s="1"/>
  <c r="B926" i="16" s="1"/>
  <c r="B927" i="16" s="1"/>
  <c r="B928" i="16" s="1"/>
  <c r="B929" i="16" s="1"/>
  <c r="B930" i="16" s="1"/>
  <c r="B931" i="16" s="1"/>
  <c r="B932" i="16" s="1"/>
  <c r="B933" i="16" s="1"/>
  <c r="B934" i="16" s="1"/>
  <c r="B935" i="16" s="1"/>
  <c r="B936" i="16" s="1"/>
  <c r="B937" i="16" s="1"/>
  <c r="B938" i="16" s="1"/>
  <c r="B939" i="16" s="1"/>
  <c r="B940" i="16" s="1"/>
  <c r="B941" i="16" s="1"/>
  <c r="B942" i="16" s="1"/>
  <c r="B943" i="16" s="1"/>
  <c r="B944" i="16" s="1"/>
  <c r="B945" i="16" s="1"/>
  <c r="B946" i="16" s="1"/>
  <c r="B947" i="16" s="1"/>
  <c r="B948" i="16" s="1"/>
  <c r="B949" i="16" s="1"/>
  <c r="B950" i="16" s="1"/>
  <c r="B951" i="16" s="1"/>
  <c r="B952" i="16" s="1"/>
  <c r="B953" i="16" s="1"/>
  <c r="B954" i="16" s="1"/>
  <c r="B955" i="16" s="1"/>
  <c r="B956" i="16" s="1"/>
  <c r="B957" i="16" s="1"/>
  <c r="B958" i="16" s="1"/>
  <c r="B959" i="16" s="1"/>
  <c r="B960" i="16" s="1"/>
  <c r="B961" i="16" s="1"/>
  <c r="B962" i="16" s="1"/>
  <c r="B963" i="16" s="1"/>
  <c r="B964" i="16" s="1"/>
  <c r="B965" i="16" s="1"/>
  <c r="B966" i="16" s="1"/>
  <c r="B967" i="16" s="1"/>
  <c r="B968" i="16" s="1"/>
  <c r="B969" i="16" s="1"/>
  <c r="B970" i="16" s="1"/>
  <c r="B971" i="16" s="1"/>
  <c r="B972" i="16" s="1"/>
  <c r="B973" i="16" s="1"/>
  <c r="B974" i="16" s="1"/>
  <c r="B975" i="16" s="1"/>
  <c r="B976" i="16" s="1"/>
  <c r="B977" i="16" s="1"/>
  <c r="B978" i="16" s="1"/>
  <c r="B979" i="16" s="1"/>
  <c r="B980" i="16" s="1"/>
  <c r="B981" i="16" s="1"/>
  <c r="B982" i="16" s="1"/>
  <c r="B983" i="16" s="1"/>
  <c r="B984" i="16" s="1"/>
  <c r="B985" i="16" s="1"/>
  <c r="B986" i="16" s="1"/>
  <c r="B987" i="16" s="1"/>
  <c r="B988" i="16" s="1"/>
  <c r="B989" i="16" s="1"/>
  <c r="B990" i="16" s="1"/>
  <c r="B991" i="16" s="1"/>
  <c r="B992" i="16" s="1"/>
  <c r="B993" i="16" s="1"/>
  <c r="B994" i="16" s="1"/>
  <c r="B995" i="16" s="1"/>
  <c r="B996" i="16" s="1"/>
  <c r="B997" i="16" s="1"/>
  <c r="B998" i="16" s="1"/>
  <c r="B999" i="16" s="1"/>
  <c r="B1000" i="16" s="1"/>
  <c r="B1001" i="16" s="1"/>
  <c r="B1002" i="16" s="1"/>
  <c r="B1003" i="16" s="1"/>
  <c r="B1004" i="16" s="1"/>
  <c r="B1005" i="16" s="1"/>
  <c r="B1006" i="16" s="1"/>
  <c r="B1007" i="16" s="1"/>
  <c r="B1008" i="16" s="1"/>
  <c r="B1009" i="16" s="1"/>
  <c r="B1010" i="16" s="1"/>
  <c r="B1011" i="16" s="1"/>
  <c r="B1012" i="16" s="1"/>
  <c r="B1013" i="16" s="1"/>
  <c r="B1014" i="16" s="1"/>
  <c r="B1015" i="16" s="1"/>
  <c r="B1016" i="16" s="1"/>
  <c r="B1017" i="16" s="1"/>
  <c r="B1018" i="16" s="1"/>
  <c r="B1019" i="16" s="1"/>
  <c r="B1020" i="16" s="1"/>
  <c r="B1021" i="16" s="1"/>
  <c r="B1022" i="16" s="1"/>
  <c r="B1023" i="16" s="1"/>
  <c r="B1024" i="16" s="1"/>
  <c r="B1025" i="16" s="1"/>
  <c r="B1026" i="16" s="1"/>
  <c r="B1027" i="16" s="1"/>
  <c r="B1028" i="16" s="1"/>
  <c r="B1029" i="16" s="1"/>
  <c r="B1030" i="16" s="1"/>
  <c r="B1031" i="16" s="1"/>
  <c r="B1032" i="16" s="1"/>
  <c r="B1033" i="16" s="1"/>
  <c r="B1034" i="16" s="1"/>
  <c r="B1035" i="16" s="1"/>
  <c r="B1036" i="16" s="1"/>
  <c r="B1037" i="16" s="1"/>
  <c r="B1038" i="16" s="1"/>
  <c r="B1039" i="16" s="1"/>
  <c r="B1040" i="16" s="1"/>
  <c r="B1041" i="16" s="1"/>
  <c r="B1042" i="16" s="1"/>
  <c r="B1043" i="16" s="1"/>
  <c r="B1044" i="16" s="1"/>
  <c r="B1045" i="16" s="1"/>
  <c r="B1046" i="16" s="1"/>
  <c r="B1047" i="16" s="1"/>
  <c r="B1048" i="16" s="1"/>
  <c r="B1049" i="16" s="1"/>
  <c r="B1050" i="16" s="1"/>
  <c r="B1051" i="16" s="1"/>
  <c r="B1052" i="16" s="1"/>
  <c r="B1053" i="16" s="1"/>
  <c r="B1054" i="16" s="1"/>
  <c r="B1055" i="16" s="1"/>
  <c r="B1056" i="16" s="1"/>
  <c r="B1057" i="16" s="1"/>
  <c r="B1058" i="16" s="1"/>
  <c r="B1059" i="16" s="1"/>
  <c r="B1060" i="16" s="1"/>
  <c r="B1061" i="16" s="1"/>
  <c r="B1062" i="16" s="1"/>
  <c r="B1063" i="16" s="1"/>
  <c r="B1064" i="16" s="1"/>
  <c r="B1065" i="16" s="1"/>
  <c r="B1066" i="16" s="1"/>
  <c r="B1067" i="16" s="1"/>
  <c r="B1068" i="16" s="1"/>
  <c r="B1069" i="16" s="1"/>
  <c r="B1070" i="16" s="1"/>
  <c r="B1071" i="16" s="1"/>
  <c r="B1072" i="16" s="1"/>
  <c r="B1073" i="16" s="1"/>
  <c r="B1074" i="16" s="1"/>
  <c r="B1075" i="16" s="1"/>
  <c r="B1076" i="16" s="1"/>
  <c r="B1077" i="16" s="1"/>
  <c r="B1078" i="16" s="1"/>
  <c r="B1079" i="16" s="1"/>
  <c r="B1080" i="16" s="1"/>
  <c r="B1081" i="16" s="1"/>
  <c r="B1082" i="16" s="1"/>
  <c r="B1083" i="16" s="1"/>
  <c r="B1084" i="16" s="1"/>
  <c r="B1085" i="16" s="1"/>
  <c r="B1086" i="16" s="1"/>
  <c r="B1087" i="16" s="1"/>
  <c r="B1088" i="16" s="1"/>
  <c r="B1089" i="16" s="1"/>
  <c r="B1090" i="16" s="1"/>
  <c r="B1091" i="16" s="1"/>
  <c r="B1092" i="16" s="1"/>
  <c r="B1093" i="16" s="1"/>
  <c r="B1094" i="16" s="1"/>
  <c r="B1095" i="16" s="1"/>
  <c r="B1096" i="16" s="1"/>
  <c r="B1097" i="16" s="1"/>
  <c r="B1098" i="16" s="1"/>
  <c r="B1099" i="16" s="1"/>
  <c r="B1100" i="16" s="1"/>
  <c r="B1101" i="16" s="1"/>
  <c r="B1102" i="16" s="1"/>
  <c r="B1103" i="16" s="1"/>
  <c r="B1104" i="16" s="1"/>
  <c r="B1105" i="16" s="1"/>
  <c r="B1106" i="16" s="1"/>
  <c r="B1107" i="16" s="1"/>
  <c r="B1108" i="16" s="1"/>
  <c r="B1109" i="16" s="1"/>
  <c r="B1110" i="16" s="1"/>
  <c r="B1111" i="16" s="1"/>
  <c r="B1112" i="16" s="1"/>
  <c r="B1113" i="16" s="1"/>
  <c r="B1114" i="16" s="1"/>
  <c r="B1115" i="16" s="1"/>
  <c r="B1116" i="16" s="1"/>
  <c r="B1117" i="16" s="1"/>
  <c r="B1118" i="16" s="1"/>
  <c r="B1119" i="16" s="1"/>
  <c r="B1120" i="16" s="1"/>
  <c r="B1121" i="16" s="1"/>
  <c r="B1122" i="16" s="1"/>
  <c r="B1123" i="16" s="1"/>
  <c r="B1124" i="16" s="1"/>
  <c r="B1125" i="16" s="1"/>
  <c r="B1126" i="16" s="1"/>
  <c r="B1127" i="16" s="1"/>
  <c r="B1128" i="16" s="1"/>
  <c r="B1129" i="16" s="1"/>
  <c r="B1130" i="16" s="1"/>
  <c r="B1131" i="16" s="1"/>
  <c r="B1132" i="16" s="1"/>
  <c r="B1133" i="16" s="1"/>
  <c r="B1134" i="16" s="1"/>
  <c r="B1135" i="16" s="1"/>
  <c r="B1136" i="16" s="1"/>
  <c r="B1137" i="16" s="1"/>
  <c r="B1138" i="16" s="1"/>
  <c r="B1139" i="16" s="1"/>
  <c r="B1140" i="16" s="1"/>
  <c r="B1141" i="16" s="1"/>
  <c r="B1142" i="16" s="1"/>
  <c r="B1143" i="16" s="1"/>
  <c r="B1144" i="16" s="1"/>
  <c r="B1145" i="16" s="1"/>
  <c r="B1146" i="16" s="1"/>
  <c r="B1147" i="16" s="1"/>
  <c r="B1148" i="16" s="1"/>
  <c r="B1149" i="16" s="1"/>
  <c r="B1150" i="16" s="1"/>
  <c r="B1151" i="16" s="1"/>
  <c r="B1152" i="16" s="1"/>
  <c r="B1153" i="16" s="1"/>
  <c r="B1154" i="16" s="1"/>
  <c r="B1155" i="16" s="1"/>
  <c r="B1156" i="16" s="1"/>
  <c r="B1157" i="16" s="1"/>
  <c r="B1158" i="16" s="1"/>
  <c r="B1159" i="16" s="1"/>
  <c r="B1160" i="16" s="1"/>
  <c r="B1161" i="16" s="1"/>
  <c r="B1162" i="16" s="1"/>
  <c r="B1163" i="16" s="1"/>
  <c r="B1164" i="16" s="1"/>
  <c r="B1165" i="16" s="1"/>
  <c r="B1166" i="16" s="1"/>
  <c r="B1167" i="16" s="1"/>
  <c r="B1168" i="16" s="1"/>
  <c r="B1169" i="16" s="1"/>
  <c r="B1170" i="16" s="1"/>
  <c r="B1171" i="16" s="1"/>
  <c r="B1172" i="16" s="1"/>
  <c r="B1173" i="16" s="1"/>
  <c r="B1174" i="16" s="1"/>
  <c r="B1175" i="16" s="1"/>
  <c r="B1176" i="16" s="1"/>
  <c r="B1177" i="16" s="1"/>
  <c r="B1178" i="16" s="1"/>
  <c r="B1179" i="16" s="1"/>
  <c r="B1180" i="16" s="1"/>
  <c r="B1181" i="16" s="1"/>
  <c r="B1182" i="16" s="1"/>
  <c r="B1183" i="16" s="1"/>
  <c r="B1184" i="16" s="1"/>
  <c r="B1185" i="16" s="1"/>
  <c r="B1186" i="16" s="1"/>
  <c r="B1187" i="16" s="1"/>
  <c r="B1188" i="16" s="1"/>
  <c r="B1189" i="16" s="1"/>
  <c r="B1190" i="16" s="1"/>
  <c r="B1191" i="16" s="1"/>
  <c r="B1192" i="16" s="1"/>
  <c r="B1193" i="16" s="1"/>
  <c r="B1194" i="16" s="1"/>
  <c r="B1195" i="16" s="1"/>
  <c r="B1196" i="16" s="1"/>
  <c r="B1197" i="16" s="1"/>
  <c r="B1198" i="16" s="1"/>
  <c r="B1199" i="16" s="1"/>
  <c r="B1200" i="16" s="1"/>
  <c r="B1201" i="16" s="1"/>
  <c r="B1202" i="16" s="1"/>
  <c r="B1203" i="16" s="1"/>
  <c r="B1204" i="16" s="1"/>
  <c r="B1205" i="16" s="1"/>
  <c r="B1206" i="16" s="1"/>
  <c r="B1207" i="16" s="1"/>
  <c r="B1208" i="16" s="1"/>
  <c r="B1209" i="16" s="1"/>
  <c r="B1210" i="16" s="1"/>
  <c r="B1211" i="16" s="1"/>
  <c r="B1212" i="16" s="1"/>
  <c r="B1213" i="16" s="1"/>
  <c r="B1214" i="16" s="1"/>
  <c r="B1215" i="16" s="1"/>
  <c r="B1216" i="16" s="1"/>
  <c r="B1217" i="16" s="1"/>
  <c r="B1218" i="16" s="1"/>
  <c r="B1219" i="16" s="1"/>
  <c r="B1220" i="16" s="1"/>
  <c r="B1221" i="16" s="1"/>
  <c r="B1222" i="16" s="1"/>
  <c r="B1223" i="16" s="1"/>
  <c r="B1224" i="16" s="1"/>
  <c r="B1225" i="16" s="1"/>
  <c r="B1226" i="16" s="1"/>
  <c r="B1227" i="16" s="1"/>
  <c r="B1228" i="16" s="1"/>
  <c r="B1229" i="16" s="1"/>
  <c r="B1230" i="16" s="1"/>
  <c r="B1231" i="16" s="1"/>
  <c r="B1232" i="16" s="1"/>
  <c r="B1233" i="16" s="1"/>
  <c r="B1234" i="16" s="1"/>
  <c r="B1235" i="16" s="1"/>
  <c r="B1236" i="16" s="1"/>
  <c r="B1237" i="16" s="1"/>
  <c r="B1238" i="16" s="1"/>
  <c r="B1239" i="16" s="1"/>
  <c r="B1240" i="16" s="1"/>
  <c r="B1241" i="16" s="1"/>
  <c r="B1242" i="16" s="1"/>
  <c r="B1243" i="16" s="1"/>
  <c r="B1244" i="16" s="1"/>
  <c r="B1245" i="16" s="1"/>
  <c r="B1246" i="16" s="1"/>
  <c r="B1247" i="16" s="1"/>
  <c r="B1248" i="16" s="1"/>
  <c r="B1249" i="16" s="1"/>
  <c r="B1250" i="16" s="1"/>
  <c r="B1251" i="16" s="1"/>
  <c r="B1252" i="16" s="1"/>
  <c r="B1253" i="16" s="1"/>
  <c r="B1254" i="16" s="1"/>
  <c r="B1255" i="16" s="1"/>
  <c r="B1256" i="16" s="1"/>
  <c r="B1257" i="16" s="1"/>
  <c r="B1258" i="16" s="1"/>
  <c r="B1259" i="16" s="1"/>
  <c r="B1260" i="16" s="1"/>
  <c r="B1261" i="16" s="1"/>
  <c r="B1262" i="16" s="1"/>
  <c r="B1263" i="16" s="1"/>
  <c r="B1264" i="16" s="1"/>
  <c r="B1265" i="16" s="1"/>
  <c r="B1266" i="16" s="1"/>
  <c r="B1267" i="16" s="1"/>
  <c r="B1268" i="16" s="1"/>
  <c r="B1269" i="16" s="1"/>
  <c r="B1270" i="16" s="1"/>
  <c r="B1271" i="16" s="1"/>
  <c r="B1272" i="16" s="1"/>
  <c r="B1273" i="16" s="1"/>
  <c r="B1274" i="16" s="1"/>
  <c r="B1275" i="16" s="1"/>
  <c r="B1276" i="16" s="1"/>
  <c r="B1277" i="16" s="1"/>
  <c r="B1278" i="16" s="1"/>
  <c r="B1279" i="16" s="1"/>
  <c r="B1280" i="16" s="1"/>
  <c r="B1281" i="16" s="1"/>
  <c r="B1282" i="16" s="1"/>
  <c r="B1283" i="16" s="1"/>
  <c r="B1284" i="16" s="1"/>
  <c r="B1285" i="16" s="1"/>
  <c r="B1286" i="16" s="1"/>
  <c r="B1287" i="16" s="1"/>
  <c r="B1288" i="16" s="1"/>
  <c r="B1289" i="16" s="1"/>
  <c r="B1290" i="16" s="1"/>
  <c r="B1291" i="16" s="1"/>
  <c r="B1292" i="16" s="1"/>
  <c r="B1293" i="16" s="1"/>
  <c r="B1294" i="16" s="1"/>
  <c r="B1295" i="16" s="1"/>
  <c r="B1296" i="16" s="1"/>
  <c r="B1297" i="16" s="1"/>
  <c r="B1298" i="16" s="1"/>
  <c r="B1299" i="16" s="1"/>
  <c r="B1300" i="16" s="1"/>
  <c r="B1301" i="16" s="1"/>
  <c r="B1302" i="16" s="1"/>
  <c r="B1303" i="16" s="1"/>
  <c r="B1304" i="16" s="1"/>
  <c r="B1305" i="16" s="1"/>
  <c r="B1306" i="16" s="1"/>
  <c r="B1307" i="16" s="1"/>
  <c r="B1308" i="16" s="1"/>
  <c r="B1309" i="16" s="1"/>
  <c r="B1310" i="16" s="1"/>
  <c r="B1311" i="16" s="1"/>
  <c r="B1312" i="16" s="1"/>
  <c r="B1313" i="16" s="1"/>
  <c r="B1314" i="16" s="1"/>
  <c r="B1315" i="16" s="1"/>
  <c r="B1316" i="16" s="1"/>
  <c r="B1317" i="16" s="1"/>
  <c r="B1318" i="16" s="1"/>
  <c r="B1319" i="16" s="1"/>
  <c r="B1320" i="16" s="1"/>
  <c r="B1321" i="16" s="1"/>
  <c r="B1322" i="16" s="1"/>
  <c r="B1323" i="16" s="1"/>
  <c r="B1324" i="16" s="1"/>
  <c r="B1325" i="16" s="1"/>
  <c r="B1326" i="16" s="1"/>
  <c r="B1327" i="16" s="1"/>
  <c r="B1328" i="16" s="1"/>
  <c r="B1329" i="16" s="1"/>
  <c r="B1330" i="16" s="1"/>
  <c r="B1331" i="16" s="1"/>
  <c r="B1332" i="16" s="1"/>
  <c r="B1333" i="16" s="1"/>
  <c r="B1334" i="16" s="1"/>
  <c r="B1335" i="16" s="1"/>
  <c r="B1336" i="16" s="1"/>
  <c r="B1337" i="16" s="1"/>
  <c r="B1338" i="16" s="1"/>
  <c r="B1339" i="16" s="1"/>
  <c r="B1340" i="16" s="1"/>
  <c r="B1341" i="16" s="1"/>
  <c r="B1342" i="16" s="1"/>
  <c r="B1343" i="16" s="1"/>
  <c r="B1344" i="16" s="1"/>
  <c r="B1345" i="16" s="1"/>
  <c r="B1346" i="16" s="1"/>
  <c r="B1347" i="16" s="1"/>
  <c r="B1348" i="16" s="1"/>
  <c r="B1349" i="16" s="1"/>
  <c r="B1350" i="16" s="1"/>
  <c r="B1351" i="16" s="1"/>
  <c r="B1352" i="16" s="1"/>
  <c r="B1353" i="16" s="1"/>
  <c r="B1354" i="16" s="1"/>
  <c r="B1355" i="16" s="1"/>
  <c r="B1356" i="16" s="1"/>
  <c r="B1357" i="16" s="1"/>
  <c r="B1358" i="16" s="1"/>
  <c r="B1359" i="16" s="1"/>
  <c r="B1360" i="16" s="1"/>
  <c r="B1361" i="16" s="1"/>
  <c r="B1362" i="16" s="1"/>
  <c r="B1363" i="16" s="1"/>
  <c r="B1364" i="16" s="1"/>
  <c r="B1365" i="16" s="1"/>
  <c r="B1366" i="16" s="1"/>
  <c r="B1367" i="16" s="1"/>
  <c r="B1368" i="16" s="1"/>
  <c r="B1369" i="16" s="1"/>
  <c r="B1370" i="16" s="1"/>
  <c r="B1371" i="16" s="1"/>
  <c r="B1372" i="16" s="1"/>
  <c r="B1373" i="16" s="1"/>
  <c r="B1374" i="16" s="1"/>
  <c r="B1375" i="16" s="1"/>
  <c r="B1376" i="16" s="1"/>
  <c r="B1377" i="16" s="1"/>
  <c r="B1378" i="16" s="1"/>
  <c r="B1379" i="16" s="1"/>
  <c r="B1380" i="16" s="1"/>
  <c r="B1381" i="16" s="1"/>
  <c r="B1382" i="16" s="1"/>
  <c r="B1383" i="16" s="1"/>
  <c r="B1384" i="16" s="1"/>
  <c r="B1385" i="16" s="1"/>
  <c r="B1386" i="16" s="1"/>
  <c r="B1387" i="16" s="1"/>
  <c r="B1388" i="16" s="1"/>
  <c r="B1389" i="16" s="1"/>
  <c r="B1390" i="16" s="1"/>
  <c r="B1391" i="16" s="1"/>
  <c r="B1392" i="16" s="1"/>
  <c r="B1393" i="16" s="1"/>
  <c r="B1394" i="16" s="1"/>
  <c r="B1395" i="16" s="1"/>
  <c r="B1396" i="16" s="1"/>
  <c r="B1397" i="16" s="1"/>
  <c r="B1398" i="16" s="1"/>
  <c r="B1399" i="16" s="1"/>
  <c r="B1400" i="16" s="1"/>
  <c r="B1401" i="16" s="1"/>
  <c r="B1402" i="16" s="1"/>
  <c r="B1403" i="16" s="1"/>
  <c r="B1404" i="16" s="1"/>
  <c r="B1405" i="16" s="1"/>
  <c r="B1406" i="16" s="1"/>
  <c r="B1407" i="16" s="1"/>
  <c r="B1408" i="16" s="1"/>
  <c r="B1409" i="16" s="1"/>
  <c r="B1410" i="16" s="1"/>
  <c r="B1411" i="16" s="1"/>
  <c r="B1412" i="16" s="1"/>
  <c r="B1413" i="16" s="1"/>
  <c r="B1414" i="16" s="1"/>
  <c r="B1415" i="16" s="1"/>
  <c r="B1416" i="16" s="1"/>
  <c r="B1417" i="16" s="1"/>
  <c r="B1418" i="16" s="1"/>
  <c r="B1419" i="16" s="1"/>
  <c r="B1420" i="16" s="1"/>
  <c r="B1421" i="16" s="1"/>
  <c r="B1422" i="16" s="1"/>
  <c r="B1423" i="16" s="1"/>
  <c r="B1424" i="16" s="1"/>
  <c r="B1425" i="16" s="1"/>
  <c r="B1426" i="16" s="1"/>
  <c r="B1427" i="16" s="1"/>
  <c r="B1428" i="16" s="1"/>
  <c r="B1429" i="16" s="1"/>
  <c r="B1430" i="16" s="1"/>
  <c r="B1431" i="16" s="1"/>
  <c r="B1432" i="16" s="1"/>
  <c r="B1433" i="16" s="1"/>
  <c r="B1434" i="16" s="1"/>
  <c r="B1435" i="16" s="1"/>
  <c r="B1436" i="16" s="1"/>
  <c r="B1437" i="16" s="1"/>
  <c r="B1438" i="16" s="1"/>
  <c r="B1439" i="16" s="1"/>
  <c r="B1440" i="16" s="1"/>
  <c r="B1441" i="16" s="1"/>
  <c r="B1442" i="16" s="1"/>
  <c r="B1443" i="16" s="1"/>
  <c r="B1444" i="16" s="1"/>
  <c r="B1445" i="16" s="1"/>
  <c r="B1446" i="16" s="1"/>
  <c r="B1447" i="16" s="1"/>
  <c r="B1448" i="16" s="1"/>
  <c r="B1449" i="16" s="1"/>
  <c r="B1450" i="16" s="1"/>
  <c r="B1451" i="16" s="1"/>
  <c r="B1452" i="16" s="1"/>
  <c r="B1453" i="16" s="1"/>
  <c r="B1454" i="16" s="1"/>
  <c r="B1455" i="16" s="1"/>
  <c r="B1456" i="16" s="1"/>
  <c r="B1457" i="16" s="1"/>
  <c r="B1458" i="16" s="1"/>
  <c r="B1459" i="16" s="1"/>
  <c r="B1460" i="16" s="1"/>
  <c r="B1461" i="16" s="1"/>
  <c r="B1462" i="16" s="1"/>
  <c r="B1463" i="16" s="1"/>
  <c r="B1464" i="16" s="1"/>
  <c r="B1465" i="16" s="1"/>
  <c r="B1466" i="16" s="1"/>
  <c r="B1467" i="16" s="1"/>
  <c r="B1468" i="16" s="1"/>
  <c r="B1469" i="16" s="1"/>
  <c r="B1470" i="16" s="1"/>
  <c r="B1471" i="16" s="1"/>
  <c r="B1472" i="16" s="1"/>
  <c r="B1473" i="16" s="1"/>
  <c r="B1474" i="16" s="1"/>
  <c r="B1475" i="16" s="1"/>
  <c r="B1476" i="16" s="1"/>
  <c r="B1477" i="16" s="1"/>
  <c r="B1478" i="16" s="1"/>
  <c r="B1479" i="16" s="1"/>
  <c r="B1480" i="16" s="1"/>
  <c r="B1481" i="16" s="1"/>
  <c r="B1482" i="16" s="1"/>
  <c r="B1483" i="16" s="1"/>
  <c r="B1484" i="16" s="1"/>
  <c r="B1485" i="16" s="1"/>
  <c r="B1486" i="16" s="1"/>
  <c r="B1487" i="16" s="1"/>
  <c r="B1488" i="16" s="1"/>
  <c r="B1489" i="16" s="1"/>
  <c r="B1490" i="16" s="1"/>
  <c r="B1491" i="16" s="1"/>
  <c r="B1492" i="16" s="1"/>
  <c r="B1493" i="16" s="1"/>
  <c r="B1494" i="16" s="1"/>
  <c r="B1495" i="16" s="1"/>
  <c r="B1496" i="16" s="1"/>
  <c r="B1497" i="16" s="1"/>
  <c r="B1498" i="16" s="1"/>
  <c r="B1499" i="16" s="1"/>
  <c r="B1500" i="16" s="1"/>
  <c r="B1501" i="16" s="1"/>
  <c r="B1502" i="16" s="1"/>
  <c r="B1503" i="16" s="1"/>
  <c r="B1504" i="16" s="1"/>
  <c r="B1505" i="16" s="1"/>
  <c r="B1506" i="16" s="1"/>
  <c r="B1507" i="16" s="1"/>
  <c r="B1508" i="16" s="1"/>
  <c r="B1509" i="16" s="1"/>
  <c r="B1510" i="16" s="1"/>
  <c r="D4" i="16"/>
  <c r="B365" i="11"/>
  <c r="B366" i="11" s="1"/>
  <c r="B367" i="11" s="1"/>
  <c r="B368" i="11" s="1"/>
  <c r="B369" i="11" s="1"/>
  <c r="B370" i="11" s="1"/>
  <c r="B371" i="11" s="1"/>
  <c r="B372" i="11" s="1"/>
  <c r="B373" i="11" s="1"/>
  <c r="B374" i="11" s="1"/>
  <c r="B375" i="11" s="1"/>
  <c r="B376" i="11" s="1"/>
  <c r="E88" i="12"/>
  <c r="E92" i="12"/>
  <c r="H99" i="12"/>
  <c r="H98" i="12"/>
  <c r="H97" i="12"/>
  <c r="H96" i="12"/>
  <c r="H95" i="12"/>
  <c r="H94" i="12"/>
  <c r="H93" i="12"/>
  <c r="H92" i="12"/>
  <c r="H91" i="12"/>
  <c r="H90" i="12"/>
  <c r="H89" i="12"/>
  <c r="H88" i="12"/>
  <c r="H87" i="12"/>
  <c r="H86" i="12"/>
  <c r="H85" i="12"/>
  <c r="H84" i="12"/>
  <c r="H83" i="12"/>
  <c r="H82" i="12"/>
  <c r="H81" i="12"/>
  <c r="H80" i="12"/>
  <c r="H79" i="12"/>
  <c r="H78" i="12"/>
  <c r="H77" i="12"/>
  <c r="H76" i="12"/>
  <c r="H75" i="12"/>
  <c r="H74" i="12"/>
  <c r="H73" i="12"/>
  <c r="H72" i="12"/>
  <c r="H71" i="12"/>
  <c r="H70" i="12"/>
  <c r="H69" i="12"/>
  <c r="H68" i="12"/>
  <c r="H67" i="12"/>
  <c r="H66" i="12"/>
  <c r="H65" i="12"/>
  <c r="H64" i="12"/>
  <c r="H63" i="12"/>
  <c r="H62" i="12"/>
  <c r="H61" i="12"/>
  <c r="H60" i="12"/>
  <c r="H59" i="12"/>
  <c r="H58" i="12"/>
  <c r="H57" i="12"/>
  <c r="H56" i="12"/>
  <c r="H55" i="12"/>
  <c r="H54" i="12"/>
  <c r="H53" i="12"/>
  <c r="H52" i="12"/>
  <c r="H51" i="12"/>
  <c r="H50" i="12"/>
  <c r="H49" i="12"/>
  <c r="H48" i="12"/>
  <c r="H47" i="12"/>
  <c r="H46" i="12"/>
  <c r="H45" i="12"/>
  <c r="H44" i="12"/>
  <c r="H43" i="12"/>
  <c r="H42" i="12"/>
  <c r="H41" i="12"/>
  <c r="H40" i="12"/>
  <c r="H39" i="12"/>
  <c r="H38" i="12"/>
  <c r="H37" i="12"/>
  <c r="H36" i="12"/>
  <c r="H35" i="12"/>
  <c r="H34" i="12"/>
  <c r="H33" i="12"/>
  <c r="H32" i="12"/>
  <c r="H31" i="12"/>
  <c r="H30" i="12"/>
  <c r="H29" i="12"/>
  <c r="H28" i="12"/>
  <c r="H27" i="12"/>
  <c r="H26" i="12"/>
  <c r="H25" i="12"/>
  <c r="H24" i="12"/>
  <c r="H23" i="12"/>
  <c r="H22" i="12"/>
  <c r="H21" i="12"/>
  <c r="H20" i="12"/>
  <c r="H19" i="12"/>
  <c r="H18" i="12"/>
  <c r="H17" i="12"/>
  <c r="H16" i="12"/>
  <c r="H15" i="12"/>
  <c r="H14" i="12"/>
  <c r="H13" i="12"/>
  <c r="H12" i="12"/>
  <c r="H11" i="12"/>
  <c r="H10" i="12"/>
  <c r="H9" i="12"/>
  <c r="H8" i="12"/>
  <c r="H7" i="12"/>
  <c r="H6" i="12"/>
  <c r="H5" i="12"/>
  <c r="G89" i="12"/>
  <c r="G82" i="12"/>
  <c r="G81" i="12"/>
  <c r="G80" i="12"/>
  <c r="G79" i="12"/>
  <c r="G78" i="12"/>
  <c r="G77" i="12"/>
  <c r="G76" i="12"/>
  <c r="G75" i="12"/>
  <c r="G74" i="12"/>
  <c r="G73" i="12"/>
  <c r="G72" i="12"/>
  <c r="G71" i="12"/>
  <c r="G70" i="12"/>
  <c r="G69" i="12"/>
  <c r="G68" i="12"/>
  <c r="G67" i="12"/>
  <c r="G66" i="12"/>
  <c r="G65" i="12"/>
  <c r="G64" i="12"/>
  <c r="G63" i="12"/>
  <c r="G62" i="12"/>
  <c r="G61" i="12"/>
  <c r="G60" i="12"/>
  <c r="G59" i="12"/>
  <c r="G58" i="12"/>
  <c r="G57" i="12"/>
  <c r="G56" i="12"/>
  <c r="G55" i="12"/>
  <c r="G54" i="12"/>
  <c r="G53" i="12"/>
  <c r="G52" i="12"/>
  <c r="G51" i="12"/>
  <c r="G50" i="12"/>
  <c r="G49" i="12"/>
  <c r="G48" i="12"/>
  <c r="G47" i="12"/>
  <c r="G46" i="12"/>
  <c r="G45" i="12"/>
  <c r="G44" i="12"/>
  <c r="G43" i="12"/>
  <c r="G42" i="12"/>
  <c r="G41" i="12"/>
  <c r="G40" i="12"/>
  <c r="G39" i="12"/>
  <c r="G38" i="12"/>
  <c r="G37" i="12"/>
  <c r="G36" i="12"/>
  <c r="G35" i="12"/>
  <c r="G34" i="12"/>
  <c r="G33" i="12"/>
  <c r="G32" i="12"/>
  <c r="G31" i="12"/>
  <c r="G30" i="12"/>
  <c r="G29" i="12"/>
  <c r="G28" i="12"/>
  <c r="G27" i="12"/>
  <c r="G26" i="12"/>
  <c r="G25" i="12"/>
  <c r="G24" i="12"/>
  <c r="G23" i="12"/>
  <c r="G22" i="12"/>
  <c r="G21" i="12"/>
  <c r="G20" i="12"/>
  <c r="G19" i="12"/>
  <c r="G18" i="12"/>
  <c r="G17" i="12"/>
  <c r="G16" i="12"/>
  <c r="G15" i="12"/>
  <c r="G14" i="12"/>
  <c r="G13" i="12"/>
  <c r="G12" i="12"/>
  <c r="G11" i="12"/>
  <c r="G10" i="12"/>
  <c r="G9" i="12"/>
  <c r="G8" i="12"/>
  <c r="G7" i="12"/>
  <c r="G6" i="12"/>
  <c r="G5" i="12"/>
  <c r="E5" i="12"/>
  <c r="F99" i="12"/>
  <c r="F98" i="12"/>
  <c r="E95" i="12"/>
  <c r="E94" i="12"/>
  <c r="F27" i="15"/>
  <c r="F28" i="15" s="1"/>
  <c r="F29" i="15" s="1"/>
  <c r="F30" i="15" s="1"/>
  <c r="F31" i="15" s="1"/>
  <c r="F32" i="15" s="1"/>
  <c r="F33" i="15" s="1"/>
  <c r="F34" i="15" s="1"/>
  <c r="F35" i="15" s="1"/>
  <c r="F36" i="15" s="1"/>
  <c r="F37" i="15" s="1"/>
  <c r="F38" i="15" s="1"/>
  <c r="F39" i="15" s="1"/>
  <c r="F40" i="15" s="1"/>
  <c r="I3" i="15" s="1"/>
  <c r="I4" i="15" s="1"/>
  <c r="I5" i="15" s="1"/>
  <c r="I6" i="15" s="1"/>
  <c r="I7" i="15" s="1"/>
  <c r="I8" i="15" s="1"/>
  <c r="I9" i="15" s="1"/>
  <c r="I10" i="15" s="1"/>
  <c r="I11" i="15" s="1"/>
  <c r="I12" i="15" s="1"/>
  <c r="I13" i="15" s="1"/>
  <c r="I14" i="15" s="1"/>
  <c r="I15" i="15" s="1"/>
  <c r="I16" i="15" s="1"/>
  <c r="I17" i="15" s="1"/>
  <c r="I18" i="15" s="1"/>
  <c r="I19" i="15" s="1"/>
  <c r="I20" i="15" s="1"/>
  <c r="I21" i="15" s="1"/>
  <c r="F25" i="15"/>
  <c r="F24" i="15" s="1"/>
  <c r="F23" i="15" s="1"/>
  <c r="F22" i="15" s="1"/>
  <c r="F21" i="15" s="1"/>
  <c r="F20" i="15" s="1"/>
  <c r="F19" i="15" s="1"/>
  <c r="F18" i="15" s="1"/>
  <c r="F17" i="15" s="1"/>
  <c r="F16" i="15" s="1"/>
  <c r="F15" i="15" s="1"/>
  <c r="F14" i="15" s="1"/>
  <c r="F13" i="15" s="1"/>
  <c r="F12" i="15" s="1"/>
  <c r="F11" i="15" s="1"/>
  <c r="F10" i="15" s="1"/>
  <c r="F9" i="15" s="1"/>
  <c r="F8" i="15" s="1"/>
  <c r="F7" i="15" s="1"/>
  <c r="F6" i="15" s="1"/>
  <c r="F5" i="15" s="1"/>
  <c r="F4" i="15" s="1"/>
  <c r="F3" i="15" s="1"/>
  <c r="C40" i="15" s="1"/>
  <c r="C39" i="15" s="1"/>
  <c r="C38" i="15" s="1"/>
  <c r="C37" i="15" s="1"/>
  <c r="C36" i="15" s="1"/>
  <c r="C35" i="15" s="1"/>
  <c r="C34" i="15" s="1"/>
  <c r="C33" i="15" s="1"/>
  <c r="C32" i="15" s="1"/>
  <c r="C31" i="15" s="1"/>
  <c r="C30" i="15" s="1"/>
  <c r="C29" i="15" s="1"/>
  <c r="C28" i="15" s="1"/>
  <c r="C27" i="15" s="1"/>
  <c r="C26" i="15" s="1"/>
  <c r="C25" i="15" s="1"/>
  <c r="C24" i="15" s="1"/>
  <c r="C23" i="15" s="1"/>
  <c r="C22" i="15" s="1"/>
  <c r="C21" i="15" s="1"/>
  <c r="C20" i="15" s="1"/>
  <c r="C19" i="15" s="1"/>
  <c r="C18" i="15" s="1"/>
  <c r="C17" i="15" s="1"/>
  <c r="C16" i="15" s="1"/>
  <c r="C15" i="15" s="1"/>
  <c r="C14" i="15" s="1"/>
  <c r="C13" i="15" s="1"/>
  <c r="C12" i="15" s="1"/>
  <c r="C11" i="15" s="1"/>
  <c r="C10" i="15" s="1"/>
  <c r="C9" i="15" s="1"/>
  <c r="C8" i="15" s="1"/>
  <c r="C7" i="15" s="1"/>
  <c r="C6" i="15" s="1"/>
  <c r="C5" i="15" s="1"/>
  <c r="C4" i="15" s="1"/>
  <c r="C3" i="15" s="1"/>
  <c r="E90" i="12"/>
  <c r="G90" i="12" s="1"/>
  <c r="F97" i="12"/>
  <c r="M64" i="14"/>
  <c r="M63" i="14" s="1"/>
  <c r="M62" i="14" s="1"/>
  <c r="M61" i="14" s="1"/>
  <c r="M60" i="14" s="1"/>
  <c r="M59" i="14" s="1"/>
  <c r="M58" i="14" s="1"/>
  <c r="M57" i="14" s="1"/>
  <c r="M56" i="14" s="1"/>
  <c r="M55" i="14" s="1"/>
  <c r="M54" i="14" s="1"/>
  <c r="M53" i="14" s="1"/>
  <c r="M52" i="14" s="1"/>
  <c r="M51" i="14" s="1"/>
  <c r="M50" i="14" s="1"/>
  <c r="M49" i="14" s="1"/>
  <c r="M48" i="14" s="1"/>
  <c r="M47" i="14" s="1"/>
  <c r="M46" i="14" s="1"/>
  <c r="M45" i="14" s="1"/>
  <c r="M44" i="14" s="1"/>
  <c r="M43" i="14" s="1"/>
  <c r="M42" i="14" s="1"/>
  <c r="M41" i="14" s="1"/>
  <c r="M40" i="14" s="1"/>
  <c r="M39" i="14" s="1"/>
  <c r="M38" i="14" s="1"/>
  <c r="M37" i="14" s="1"/>
  <c r="M36" i="14" s="1"/>
  <c r="M35" i="14" s="1"/>
  <c r="M34" i="14" s="1"/>
  <c r="M33" i="14" s="1"/>
  <c r="M32" i="14" s="1"/>
  <c r="M31" i="14" s="1"/>
  <c r="M30" i="14" s="1"/>
  <c r="M29" i="14" s="1"/>
  <c r="M28" i="14" s="1"/>
  <c r="M27" i="14" s="1"/>
  <c r="M26" i="14" s="1"/>
  <c r="M25" i="14" s="1"/>
  <c r="M24" i="14" s="1"/>
  <c r="M23" i="14" s="1"/>
  <c r="M22" i="14" s="1"/>
  <c r="L77" i="14"/>
  <c r="L76" i="14" s="1"/>
  <c r="L75" i="14" s="1"/>
  <c r="L74" i="14" s="1"/>
  <c r="L73" i="14" s="1"/>
  <c r="L72" i="14" s="1"/>
  <c r="L71" i="14" s="1"/>
  <c r="L70" i="14" s="1"/>
  <c r="L69" i="14" s="1"/>
  <c r="L68" i="14" s="1"/>
  <c r="L67" i="14" s="1"/>
  <c r="L66" i="14" s="1"/>
  <c r="L65" i="14" s="1"/>
  <c r="L64" i="14" s="1"/>
  <c r="L63" i="14" s="1"/>
  <c r="F96" i="12"/>
  <c r="E77" i="12"/>
  <c r="I589" i="14"/>
  <c r="F95" i="12"/>
  <c r="E89" i="12"/>
  <c r="F94" i="12"/>
  <c r="F93" i="12"/>
  <c r="E93" i="12"/>
  <c r="G93" i="12" s="1"/>
  <c r="J595" i="14"/>
  <c r="M597" i="14" s="1"/>
  <c r="G575" i="14"/>
  <c r="H575" i="14" s="1"/>
  <c r="I575" i="14" s="1"/>
  <c r="J575" i="14" s="1"/>
  <c r="K575" i="14" s="1"/>
  <c r="L575" i="14" s="1"/>
  <c r="F572" i="14"/>
  <c r="E572" i="14" s="1"/>
  <c r="D572" i="14" s="1"/>
  <c r="C572" i="14" s="1"/>
  <c r="O556" i="14" l="1"/>
  <c r="O557" i="14" s="1"/>
  <c r="O558" i="14" s="1"/>
  <c r="O559" i="14" s="1"/>
  <c r="O560" i="14" s="1"/>
  <c r="O561" i="14" s="1"/>
  <c r="O562" i="14" s="1"/>
  <c r="O563" i="14" s="1"/>
  <c r="O564" i="14" s="1"/>
  <c r="O565" i="14" s="1"/>
  <c r="O566" i="14" s="1"/>
  <c r="O567" i="14" s="1"/>
  <c r="O568" i="14" s="1"/>
  <c r="O569" i="14" s="1"/>
  <c r="O570" i="14" s="1"/>
  <c r="O571" i="14" s="1"/>
  <c r="O572" i="14" s="1"/>
  <c r="O573" i="14" s="1"/>
  <c r="O574" i="14" s="1"/>
  <c r="O575" i="14" s="1"/>
  <c r="O576" i="14" s="1"/>
  <c r="O577" i="14" s="1"/>
  <c r="O578" i="14" s="1"/>
  <c r="O579" i="14" s="1"/>
  <c r="O580" i="14" s="1"/>
  <c r="O581" i="14" s="1"/>
  <c r="O582" i="14" s="1"/>
  <c r="O583" i="14" s="1"/>
  <c r="O584" i="14" s="1"/>
  <c r="O432" i="14"/>
  <c r="O433" i="14" s="1"/>
  <c r="O434" i="14" s="1"/>
  <c r="O435" i="14" s="1"/>
  <c r="O436" i="14" s="1"/>
  <c r="O437" i="14" s="1"/>
  <c r="O438" i="14" s="1"/>
  <c r="O439" i="14" s="1"/>
  <c r="O440" i="14" s="1"/>
  <c r="O441" i="14" s="1"/>
  <c r="O442" i="14" s="1"/>
  <c r="O443" i="14" s="1"/>
  <c r="O444" i="14" s="1"/>
  <c r="O445" i="14" s="1"/>
  <c r="I566" i="14"/>
  <c r="H566" i="14" s="1"/>
  <c r="G566" i="14" s="1"/>
  <c r="F566" i="14" s="1"/>
  <c r="E566" i="14" s="1"/>
  <c r="D566" i="14" s="1"/>
  <c r="H4" i="16"/>
  <c r="H36" i="16"/>
  <c r="H68" i="16"/>
  <c r="H100" i="16"/>
  <c r="H132" i="16"/>
  <c r="H164" i="16"/>
  <c r="H196" i="16"/>
  <c r="H228" i="16"/>
  <c r="H260" i="16"/>
  <c r="H292" i="16"/>
  <c r="H324" i="16"/>
  <c r="H356" i="16"/>
  <c r="H388" i="16"/>
  <c r="H420" i="16"/>
  <c r="H452" i="16"/>
  <c r="H484" i="16"/>
  <c r="H516" i="16"/>
  <c r="H220" i="16"/>
  <c r="H252" i="16"/>
  <c r="H284" i="16"/>
  <c r="H316" i="16"/>
  <c r="H348" i="16"/>
  <c r="H380" i="16"/>
  <c r="H412" i="16"/>
  <c r="H444" i="16"/>
  <c r="H476" i="16"/>
  <c r="H508" i="16"/>
  <c r="H520" i="16"/>
  <c r="H521" i="16"/>
  <c r="H536" i="16"/>
  <c r="H537" i="16"/>
  <c r="H552" i="16"/>
  <c r="H553" i="16"/>
  <c r="H568" i="16"/>
  <c r="H569" i="16"/>
  <c r="H584" i="16"/>
  <c r="H585" i="16"/>
  <c r="H600" i="16"/>
  <c r="H601" i="16"/>
  <c r="H616" i="16"/>
  <c r="H617" i="16"/>
  <c r="H632" i="16"/>
  <c r="H633" i="16"/>
  <c r="H648" i="16"/>
  <c r="H649" i="16"/>
  <c r="H664" i="16"/>
  <c r="H665" i="16"/>
  <c r="H680" i="16"/>
  <c r="H681" i="16"/>
  <c r="H696" i="16"/>
  <c r="H697" i="16"/>
  <c r="H712" i="16"/>
  <c r="H713" i="16"/>
  <c r="H728" i="16"/>
  <c r="H729" i="16"/>
  <c r="H744" i="16"/>
  <c r="H745" i="16"/>
  <c r="H760" i="16"/>
  <c r="H761" i="16"/>
  <c r="H531" i="16"/>
  <c r="H547" i="16"/>
  <c r="H563" i="16"/>
  <c r="H579" i="16"/>
  <c r="H595" i="16"/>
  <c r="H611" i="16"/>
  <c r="H627" i="16"/>
  <c r="H643" i="16"/>
  <c r="H659" i="16"/>
  <c r="H675" i="16"/>
  <c r="H691" i="16"/>
  <c r="H707" i="16"/>
  <c r="H723" i="16"/>
  <c r="H739" i="16"/>
  <c r="H755" i="16"/>
  <c r="H771" i="16"/>
  <c r="H777" i="16"/>
  <c r="H781" i="16"/>
  <c r="H785" i="16"/>
  <c r="H789" i="16"/>
  <c r="H9" i="16"/>
  <c r="H17" i="16"/>
  <c r="H25" i="16"/>
  <c r="H33" i="16"/>
  <c r="H41" i="16"/>
  <c r="H49" i="16"/>
  <c r="H57" i="16"/>
  <c r="H65" i="16"/>
  <c r="H73" i="16"/>
  <c r="H81" i="16"/>
  <c r="H89" i="16"/>
  <c r="H97" i="16"/>
  <c r="H105" i="16"/>
  <c r="H113" i="16"/>
  <c r="H121" i="16"/>
  <c r="H129" i="16"/>
  <c r="H137" i="16"/>
  <c r="H145" i="16"/>
  <c r="H153" i="16"/>
  <c r="H161" i="16"/>
  <c r="H169" i="16"/>
  <c r="H177" i="16"/>
  <c r="H185" i="16"/>
  <c r="H193" i="16"/>
  <c r="H201" i="16"/>
  <c r="H209" i="16"/>
  <c r="H217" i="16"/>
  <c r="H225" i="16"/>
  <c r="H233" i="16"/>
  <c r="H241" i="16"/>
  <c r="H249" i="16"/>
  <c r="H257" i="16"/>
  <c r="H265" i="16"/>
  <c r="H273" i="16"/>
  <c r="H281" i="16"/>
  <c r="H289" i="16"/>
  <c r="H297" i="16"/>
  <c r="H305" i="16"/>
  <c r="H313" i="16"/>
  <c r="H321" i="16"/>
  <c r="H329" i="16"/>
  <c r="H337" i="16"/>
  <c r="H345" i="16"/>
  <c r="H353" i="16"/>
  <c r="H361" i="16"/>
  <c r="H369" i="16"/>
  <c r="H377" i="16"/>
  <c r="H385" i="16"/>
  <c r="H393" i="16"/>
  <c r="H401" i="16"/>
  <c r="H409" i="16"/>
  <c r="H417" i="16"/>
  <c r="H425" i="16"/>
  <c r="H433" i="16"/>
  <c r="H441" i="16"/>
  <c r="H449" i="16"/>
  <c r="H457" i="16"/>
  <c r="H465" i="16"/>
  <c r="H473" i="16"/>
  <c r="H481" i="16"/>
  <c r="H489" i="16"/>
  <c r="H497" i="16"/>
  <c r="H505" i="16"/>
  <c r="H513" i="16"/>
  <c r="H528" i="16"/>
  <c r="H529" i="16"/>
  <c r="H544" i="16"/>
  <c r="H545" i="16"/>
  <c r="H560" i="16"/>
  <c r="H561" i="16"/>
  <c r="H576" i="16"/>
  <c r="H577" i="16"/>
  <c r="H592" i="16"/>
  <c r="H593" i="16"/>
  <c r="H608" i="16"/>
  <c r="H609" i="16"/>
  <c r="H624" i="16"/>
  <c r="H625" i="16"/>
  <c r="H640" i="16"/>
  <c r="H641" i="16"/>
  <c r="H656" i="16"/>
  <c r="H657" i="16"/>
  <c r="H672" i="16"/>
  <c r="H673" i="16"/>
  <c r="H688" i="16"/>
  <c r="H689" i="16"/>
  <c r="H704" i="16"/>
  <c r="H705" i="16"/>
  <c r="H720" i="16"/>
  <c r="H721" i="16"/>
  <c r="H736" i="16"/>
  <c r="H737" i="16"/>
  <c r="H752" i="16"/>
  <c r="H753" i="16"/>
  <c r="H768" i="16"/>
  <c r="H769" i="16"/>
  <c r="H797" i="16"/>
  <c r="H805" i="16"/>
  <c r="H813" i="16"/>
  <c r="H817" i="16"/>
  <c r="H825" i="16"/>
  <c r="H833" i="16"/>
  <c r="H841" i="16"/>
  <c r="H849" i="16"/>
  <c r="H857" i="16"/>
  <c r="H865" i="16"/>
  <c r="H873" i="16"/>
  <c r="H881" i="16"/>
  <c r="H889" i="16"/>
  <c r="H897" i="16"/>
  <c r="H905" i="16"/>
  <c r="H913" i="16"/>
  <c r="H921" i="16"/>
  <c r="H937" i="16"/>
  <c r="H524" i="16"/>
  <c r="H532" i="16"/>
  <c r="H540" i="16"/>
  <c r="H548" i="16"/>
  <c r="H556" i="16"/>
  <c r="H564" i="16"/>
  <c r="H572" i="16"/>
  <c r="H580" i="16"/>
  <c r="H588" i="16"/>
  <c r="H596" i="16"/>
  <c r="H604" i="16"/>
  <c r="H612" i="16"/>
  <c r="H620" i="16"/>
  <c r="H628" i="16"/>
  <c r="H636" i="16"/>
  <c r="H644" i="16"/>
  <c r="H652" i="16"/>
  <c r="H660" i="16"/>
  <c r="H668" i="16"/>
  <c r="H676" i="16"/>
  <c r="H684" i="16"/>
  <c r="H692" i="16"/>
  <c r="H700" i="16"/>
  <c r="H708" i="16"/>
  <c r="H716" i="16"/>
  <c r="H724" i="16"/>
  <c r="H732" i="16"/>
  <c r="H740" i="16"/>
  <c r="H748" i="16"/>
  <c r="H756" i="16"/>
  <c r="H764" i="16"/>
  <c r="H772" i="16"/>
  <c r="H793" i="16"/>
  <c r="H801" i="16"/>
  <c r="H809" i="16"/>
  <c r="H821" i="16"/>
  <c r="H829" i="16"/>
  <c r="H837" i="16"/>
  <c r="H845" i="16"/>
  <c r="H853" i="16"/>
  <c r="H861" i="16"/>
  <c r="H869" i="16"/>
  <c r="H877" i="16"/>
  <c r="H885" i="16"/>
  <c r="H893" i="16"/>
  <c r="H901" i="16"/>
  <c r="H909" i="16"/>
  <c r="H917" i="16"/>
  <c r="H925" i="16"/>
  <c r="H929" i="16"/>
  <c r="H933" i="16"/>
  <c r="H941" i="16"/>
  <c r="H518" i="16"/>
  <c r="H526" i="16"/>
  <c r="H534" i="16"/>
  <c r="H542" i="16"/>
  <c r="H550" i="16"/>
  <c r="H558" i="16"/>
  <c r="H566" i="16"/>
  <c r="H574" i="16"/>
  <c r="H582" i="16"/>
  <c r="H590" i="16"/>
  <c r="H598" i="16"/>
  <c r="H606" i="16"/>
  <c r="H614" i="16"/>
  <c r="H622" i="16"/>
  <c r="H630" i="16"/>
  <c r="H638" i="16"/>
  <c r="H646" i="16"/>
  <c r="H654" i="16"/>
  <c r="H662" i="16"/>
  <c r="H670" i="16"/>
  <c r="H678" i="16"/>
  <c r="H686" i="16"/>
  <c r="H694" i="16"/>
  <c r="H702" i="16"/>
  <c r="H710" i="16"/>
  <c r="H718" i="16"/>
  <c r="H726" i="16"/>
  <c r="H734" i="16"/>
  <c r="H742" i="16"/>
  <c r="H750" i="16"/>
  <c r="H758" i="16"/>
  <c r="H766" i="16"/>
  <c r="H774" i="16"/>
  <c r="H778" i="16"/>
  <c r="H782" i="16"/>
  <c r="H786" i="16"/>
  <c r="H790" i="16"/>
  <c r="H794" i="16"/>
  <c r="H798" i="16"/>
  <c r="H802" i="16"/>
  <c r="H806" i="16"/>
  <c r="H810" i="16"/>
  <c r="H814" i="16"/>
  <c r="H818" i="16"/>
  <c r="H822" i="16"/>
  <c r="H826" i="16"/>
  <c r="H830" i="16"/>
  <c r="H834" i="16"/>
  <c r="H838" i="16"/>
  <c r="H842" i="16"/>
  <c r="H846" i="16"/>
  <c r="H850" i="16"/>
  <c r="H854" i="16"/>
  <c r="H858" i="16"/>
  <c r="H862" i="16"/>
  <c r="H866" i="16"/>
  <c r="H870" i="16"/>
  <c r="H874" i="16"/>
  <c r="H878" i="16"/>
  <c r="H882" i="16"/>
  <c r="H886" i="16"/>
  <c r="H890" i="16"/>
  <c r="H894" i="16"/>
  <c r="H898" i="16"/>
  <c r="H902" i="16"/>
  <c r="H906" i="16"/>
  <c r="H910" i="16"/>
  <c r="H914" i="16"/>
  <c r="H918" i="16"/>
  <c r="H922" i="16"/>
  <c r="H926" i="16"/>
  <c r="H930" i="16"/>
  <c r="H934" i="16"/>
  <c r="H938" i="16"/>
  <c r="H943" i="16"/>
  <c r="H942" i="16"/>
  <c r="F12" i="17"/>
  <c r="D11" i="17"/>
  <c r="E10" i="17" s="1"/>
  <c r="E6" i="17"/>
  <c r="E4" i="16"/>
  <c r="E5" i="17"/>
  <c r="E9" i="17"/>
  <c r="E6" i="16"/>
  <c r="B572" i="14"/>
  <c r="L569" i="14" s="1"/>
  <c r="K569" i="14" s="1"/>
  <c r="J569" i="14" s="1"/>
  <c r="I569" i="14" s="1"/>
  <c r="H569" i="14" s="1"/>
  <c r="G569" i="14" s="1"/>
  <c r="F569" i="14" s="1"/>
  <c r="E569" i="14" s="1"/>
  <c r="D569" i="14" s="1"/>
  <c r="C569" i="14" s="1"/>
  <c r="B569" i="14" s="1"/>
  <c r="C573" i="14"/>
  <c r="G572" i="14"/>
  <c r="H572" i="14" s="1"/>
  <c r="I572" i="14" s="1"/>
  <c r="J572" i="14" s="1"/>
  <c r="K572" i="14" s="1"/>
  <c r="L572" i="14" s="1"/>
  <c r="C566" i="14" l="1"/>
  <c r="B566" i="14" s="1"/>
  <c r="F13" i="17"/>
  <c r="D12" i="17"/>
  <c r="E11" i="17" s="1"/>
  <c r="F14" i="17" l="1"/>
  <c r="D13" i="17"/>
  <c r="E12" i="17" s="1"/>
  <c r="F15" i="17" l="1"/>
  <c r="D14" i="17"/>
  <c r="E13" i="17" s="1"/>
  <c r="F16" i="17" l="1"/>
  <c r="D15" i="17"/>
  <c r="E14" i="17" s="1"/>
  <c r="F17" i="17" l="1"/>
  <c r="D16" i="17"/>
  <c r="E15" i="17" s="1"/>
  <c r="F18" i="17" l="1"/>
  <c r="D17" i="17"/>
  <c r="E16" i="17" s="1"/>
  <c r="F19" i="17" l="1"/>
  <c r="D18" i="17"/>
  <c r="E17" i="17" s="1"/>
  <c r="F20" i="17" l="1"/>
  <c r="D19" i="17"/>
  <c r="E18" i="17" s="1"/>
  <c r="F21" i="17" l="1"/>
  <c r="D20" i="17"/>
  <c r="E19" i="17" s="1"/>
  <c r="F22" i="17" l="1"/>
  <c r="D21" i="17"/>
  <c r="E20" i="17" s="1"/>
  <c r="G92" i="12"/>
  <c r="E91" i="12"/>
  <c r="G91" i="12" s="1"/>
  <c r="G88" i="12"/>
  <c r="E87" i="12"/>
  <c r="G87" i="12" s="1"/>
  <c r="F23" i="17" l="1"/>
  <c r="D22" i="17"/>
  <c r="E21" i="17" s="1"/>
  <c r="F92" i="12"/>
  <c r="F91" i="12"/>
  <c r="E86" i="12"/>
  <c r="G86" i="12" s="1"/>
  <c r="F90" i="12"/>
  <c r="F24" i="17" l="1"/>
  <c r="D23" i="17"/>
  <c r="E22" i="17" s="1"/>
  <c r="F89" i="12"/>
  <c r="K295" i="11"/>
  <c r="K294" i="11"/>
  <c r="K293" i="11"/>
  <c r="K292" i="11"/>
  <c r="K291" i="11"/>
  <c r="K290" i="11"/>
  <c r="K289" i="11"/>
  <c r="K288" i="11"/>
  <c r="K287" i="11"/>
  <c r="K286" i="11"/>
  <c r="K285" i="11"/>
  <c r="K284" i="11"/>
  <c r="K283" i="11"/>
  <c r="K282" i="11"/>
  <c r="K281" i="11"/>
  <c r="K280" i="11"/>
  <c r="K279" i="11"/>
  <c r="K278" i="11"/>
  <c r="K277" i="11"/>
  <c r="K276" i="11"/>
  <c r="K275" i="11"/>
  <c r="K274" i="11"/>
  <c r="K273" i="11"/>
  <c r="K272" i="11"/>
  <c r="K271" i="11"/>
  <c r="K270" i="11"/>
  <c r="K269" i="11"/>
  <c r="K268" i="11"/>
  <c r="K267" i="11"/>
  <c r="K266" i="11"/>
  <c r="K265" i="11"/>
  <c r="K263" i="11"/>
  <c r="K262" i="11"/>
  <c r="K261" i="11"/>
  <c r="K260" i="11"/>
  <c r="K259" i="11"/>
  <c r="K257" i="11"/>
  <c r="K256" i="11"/>
  <c r="K254" i="11"/>
  <c r="K242" i="11"/>
  <c r="K241" i="11"/>
  <c r="K235" i="11"/>
  <c r="K264" i="11"/>
  <c r="K258" i="11"/>
  <c r="K255" i="11"/>
  <c r="K253" i="11"/>
  <c r="K252" i="11"/>
  <c r="K251" i="11"/>
  <c r="K250" i="11"/>
  <c r="K249" i="11"/>
  <c r="K248" i="11"/>
  <c r="K247" i="11"/>
  <c r="K246" i="11"/>
  <c r="K245" i="11"/>
  <c r="K244" i="11"/>
  <c r="K243" i="11"/>
  <c r="K240" i="11"/>
  <c r="K239" i="11"/>
  <c r="K238" i="11"/>
  <c r="K237" i="11"/>
  <c r="K236" i="11"/>
  <c r="K234" i="11"/>
  <c r="K233" i="11"/>
  <c r="K232" i="11"/>
  <c r="K231" i="11"/>
  <c r="K230" i="11"/>
  <c r="K229" i="11"/>
  <c r="K228" i="11"/>
  <c r="K227" i="11"/>
  <c r="K226" i="11"/>
  <c r="K225" i="11"/>
  <c r="K224" i="11"/>
  <c r="K223" i="11"/>
  <c r="K222" i="11"/>
  <c r="K221" i="11"/>
  <c r="K220" i="11"/>
  <c r="K219" i="11"/>
  <c r="K218" i="11"/>
  <c r="K217" i="11"/>
  <c r="K216" i="11"/>
  <c r="K215" i="11"/>
  <c r="K214" i="11"/>
  <c r="K213" i="11"/>
  <c r="K212" i="11"/>
  <c r="E83" i="12"/>
  <c r="G83" i="12" s="1"/>
  <c r="F88" i="12"/>
  <c r="F87" i="12"/>
  <c r="F86" i="12"/>
  <c r="E85" i="12"/>
  <c r="G85" i="12" s="1"/>
  <c r="E84" i="12"/>
  <c r="G84" i="12" s="1"/>
  <c r="E82" i="12"/>
  <c r="E81" i="12"/>
  <c r="E80" i="12"/>
  <c r="E79" i="12"/>
  <c r="E78" i="12"/>
  <c r="E75" i="12"/>
  <c r="E74" i="12"/>
  <c r="E73" i="12"/>
  <c r="E72" i="12"/>
  <c r="E71" i="12"/>
  <c r="E70" i="12"/>
  <c r="E69" i="12"/>
  <c r="E68" i="12"/>
  <c r="E66" i="12"/>
  <c r="E67" i="12"/>
  <c r="E65" i="12"/>
  <c r="E64" i="12"/>
  <c r="E63" i="12"/>
  <c r="E62" i="12"/>
  <c r="E61" i="12"/>
  <c r="E60" i="12"/>
  <c r="E59" i="12"/>
  <c r="E58" i="12"/>
  <c r="E57" i="12"/>
  <c r="E56" i="12"/>
  <c r="E55" i="12"/>
  <c r="E54" i="12"/>
  <c r="E53" i="12"/>
  <c r="E52" i="12"/>
  <c r="E51" i="12"/>
  <c r="E50" i="12"/>
  <c r="E49" i="12"/>
  <c r="E48" i="12"/>
  <c r="E47" i="12"/>
  <c r="E46" i="12"/>
  <c r="E45" i="12"/>
  <c r="E44" i="12"/>
  <c r="E43" i="12"/>
  <c r="E42" i="12"/>
  <c r="E41" i="12"/>
  <c r="E40" i="12"/>
  <c r="E39" i="12"/>
  <c r="E38" i="12"/>
  <c r="E37" i="12"/>
  <c r="E36" i="12"/>
  <c r="E35" i="12"/>
  <c r="E34" i="12"/>
  <c r="E33" i="12"/>
  <c r="E32" i="12"/>
  <c r="E31" i="12"/>
  <c r="E30" i="12"/>
  <c r="E29" i="12"/>
  <c r="E28" i="12"/>
  <c r="E27" i="12"/>
  <c r="E26" i="12"/>
  <c r="E25" i="12"/>
  <c r="E24" i="12"/>
  <c r="E23" i="12"/>
  <c r="E22" i="12"/>
  <c r="E21" i="12"/>
  <c r="E20" i="12"/>
  <c r="E19" i="12"/>
  <c r="E18" i="12"/>
  <c r="E17" i="12"/>
  <c r="E16" i="12"/>
  <c r="E15" i="12"/>
  <c r="E14" i="12"/>
  <c r="E13" i="12"/>
  <c r="E12" i="12"/>
  <c r="E11" i="12"/>
  <c r="E10" i="12"/>
  <c r="E9" i="12"/>
  <c r="E8" i="12"/>
  <c r="E7" i="12"/>
  <c r="E6" i="12"/>
  <c r="F85" i="12"/>
  <c r="F84" i="12"/>
  <c r="F83" i="12"/>
  <c r="F82" i="12"/>
  <c r="F81" i="12"/>
  <c r="F25" i="17" l="1"/>
  <c r="D24" i="17"/>
  <c r="E23" i="17" s="1"/>
  <c r="F80" i="12"/>
  <c r="F79" i="12"/>
  <c r="F78" i="12"/>
  <c r="E76" i="12"/>
  <c r="F5" i="11"/>
  <c r="I213" i="11"/>
  <c r="I214" i="11" s="1"/>
  <c r="I215" i="11" s="1"/>
  <c r="I216" i="11" s="1"/>
  <c r="I217" i="11" s="1"/>
  <c r="I218" i="11" s="1"/>
  <c r="I219" i="11" s="1"/>
  <c r="I220" i="11" s="1"/>
  <c r="I221" i="11" s="1"/>
  <c r="I222" i="11" s="1"/>
  <c r="I223" i="11" s="1"/>
  <c r="I224" i="11" s="1"/>
  <c r="I225" i="11" s="1"/>
  <c r="I226" i="11" s="1"/>
  <c r="I227" i="11" s="1"/>
  <c r="I228" i="11" s="1"/>
  <c r="I229" i="11" s="1"/>
  <c r="I230" i="11" s="1"/>
  <c r="I231" i="11" s="1"/>
  <c r="I232" i="11" s="1"/>
  <c r="I233" i="11" s="1"/>
  <c r="I234" i="11" s="1"/>
  <c r="I235" i="11" s="1"/>
  <c r="I236" i="11" s="1"/>
  <c r="I237" i="11" s="1"/>
  <c r="I238" i="11" s="1"/>
  <c r="I239" i="11" s="1"/>
  <c r="I240" i="11" s="1"/>
  <c r="I241" i="11" s="1"/>
  <c r="I242" i="11" s="1"/>
  <c r="I243" i="11" s="1"/>
  <c r="I244" i="11" s="1"/>
  <c r="I245" i="11" s="1"/>
  <c r="I246" i="11" s="1"/>
  <c r="I247" i="11" s="1"/>
  <c r="I248" i="11" s="1"/>
  <c r="I249" i="11" s="1"/>
  <c r="I250" i="11" s="1"/>
  <c r="I251" i="11" s="1"/>
  <c r="I252" i="11" s="1"/>
  <c r="I253" i="11" s="1"/>
  <c r="I254" i="11" s="1"/>
  <c r="I255" i="11" s="1"/>
  <c r="I256" i="11" s="1"/>
  <c r="I257" i="11" s="1"/>
  <c r="I258" i="11" s="1"/>
  <c r="I259" i="11" s="1"/>
  <c r="I260" i="11" s="1"/>
  <c r="I261" i="11" s="1"/>
  <c r="I262" i="11" s="1"/>
  <c r="I263" i="11" s="1"/>
  <c r="I264" i="11" s="1"/>
  <c r="I265" i="11" s="1"/>
  <c r="I266" i="11" s="1"/>
  <c r="I267" i="11" s="1"/>
  <c r="I268" i="11" s="1"/>
  <c r="I269" i="11" s="1"/>
  <c r="I270" i="11" s="1"/>
  <c r="I271" i="11" s="1"/>
  <c r="I272" i="11" s="1"/>
  <c r="I273" i="11" s="1"/>
  <c r="I274" i="11" s="1"/>
  <c r="I275" i="11" s="1"/>
  <c r="I276" i="11" s="1"/>
  <c r="I277" i="11" s="1"/>
  <c r="I278" i="11" s="1"/>
  <c r="I279" i="11" s="1"/>
  <c r="I280" i="11" s="1"/>
  <c r="I281" i="11" s="1"/>
  <c r="I282" i="11" s="1"/>
  <c r="I283" i="11" s="1"/>
  <c r="I284" i="11" s="1"/>
  <c r="I285" i="11" s="1"/>
  <c r="I286" i="11" s="1"/>
  <c r="I287" i="11" s="1"/>
  <c r="I288" i="11" s="1"/>
  <c r="I289" i="11" s="1"/>
  <c r="I290" i="11" s="1"/>
  <c r="I291" i="11" s="1"/>
  <c r="I292" i="11" s="1"/>
  <c r="I293" i="11" s="1"/>
  <c r="I294" i="11" s="1"/>
  <c r="I295" i="11" s="1"/>
  <c r="I296" i="11" s="1"/>
  <c r="I297" i="11" s="1"/>
  <c r="I298" i="11" s="1"/>
  <c r="I299" i="11" s="1"/>
  <c r="I300" i="11" s="1"/>
  <c r="I301" i="11" s="1"/>
  <c r="I302" i="11" s="1"/>
  <c r="I303" i="11" s="1"/>
  <c r="I304" i="11" s="1"/>
  <c r="I305" i="11" s="1"/>
  <c r="I306" i="11" s="1"/>
  <c r="I307" i="11" s="1"/>
  <c r="I308" i="11" s="1"/>
  <c r="I309" i="11" s="1"/>
  <c r="I310" i="11" s="1"/>
  <c r="I311" i="11" s="1"/>
  <c r="I312" i="11" s="1"/>
  <c r="I313" i="11" s="1"/>
  <c r="I314" i="11" s="1"/>
  <c r="I315" i="11" s="1"/>
  <c r="I316" i="11" s="1"/>
  <c r="I317" i="11" s="1"/>
  <c r="I318" i="11" s="1"/>
  <c r="I319" i="11" s="1"/>
  <c r="I320" i="11" s="1"/>
  <c r="I321" i="11" s="1"/>
  <c r="I322" i="11" s="1"/>
  <c r="I323" i="11" s="1"/>
  <c r="I324" i="11" s="1"/>
  <c r="I325" i="11" s="1"/>
  <c r="I326" i="11" s="1"/>
  <c r="I327" i="11" s="1"/>
  <c r="I328" i="11" s="1"/>
  <c r="I329" i="11" s="1"/>
  <c r="I330" i="11" s="1"/>
  <c r="I331" i="11" s="1"/>
  <c r="I332" i="11" s="1"/>
  <c r="I333" i="11" s="1"/>
  <c r="I334" i="11" s="1"/>
  <c r="I335" i="11" s="1"/>
  <c r="I336" i="11" s="1"/>
  <c r="I337" i="11" s="1"/>
  <c r="I338" i="11" s="1"/>
  <c r="I339" i="11" s="1"/>
  <c r="I340" i="11" s="1"/>
  <c r="I341" i="11" s="1"/>
  <c r="I342" i="11" s="1"/>
  <c r="I343" i="11" s="1"/>
  <c r="I344" i="11" s="1"/>
  <c r="I345" i="11" s="1"/>
  <c r="I346" i="11" s="1"/>
  <c r="I347" i="11" s="1"/>
  <c r="I348" i="11" s="1"/>
  <c r="I349" i="11" s="1"/>
  <c r="I350" i="11" s="1"/>
  <c r="I351" i="11" s="1"/>
  <c r="I352" i="11" s="1"/>
  <c r="I353" i="11" s="1"/>
  <c r="I354" i="11" s="1"/>
  <c r="I355" i="11" s="1"/>
  <c r="I356" i="11" s="1"/>
  <c r="I357" i="11" s="1"/>
  <c r="I358" i="11" s="1"/>
  <c r="I359" i="11" s="1"/>
  <c r="I360" i="11" s="1"/>
  <c r="I361" i="11" s="1"/>
  <c r="I362" i="11" s="1"/>
  <c r="I363" i="11" s="1"/>
  <c r="I364" i="11" s="1"/>
  <c r="I365" i="11" s="1"/>
  <c r="I366" i="11" s="1"/>
  <c r="I367" i="11" s="1"/>
  <c r="I368" i="11" s="1"/>
  <c r="I369" i="11" s="1"/>
  <c r="I370" i="11" s="1"/>
  <c r="I371" i="11" s="1"/>
  <c r="I372" i="11" s="1"/>
  <c r="I373" i="11" s="1"/>
  <c r="I374" i="11" s="1"/>
  <c r="I375" i="11" s="1"/>
  <c r="I376" i="11" s="1"/>
  <c r="I377" i="11" s="1"/>
  <c r="I378" i="11" s="1"/>
  <c r="I379" i="11" s="1"/>
  <c r="I380" i="11" s="1"/>
  <c r="I381" i="11" s="1"/>
  <c r="I382" i="11" s="1"/>
  <c r="I383" i="11" s="1"/>
  <c r="I384" i="11" s="1"/>
  <c r="I385" i="11" s="1"/>
  <c r="I386" i="11" s="1"/>
  <c r="I387" i="11" s="1"/>
  <c r="I388" i="11" s="1"/>
  <c r="I389" i="11" s="1"/>
  <c r="I390" i="11" s="1"/>
  <c r="I391" i="11" s="1"/>
  <c r="I392" i="11" s="1"/>
  <c r="I393" i="11" s="1"/>
  <c r="I394" i="11" s="1"/>
  <c r="I395" i="11" s="1"/>
  <c r="I396" i="11" s="1"/>
  <c r="I397" i="11" s="1"/>
  <c r="I398" i="11" s="1"/>
  <c r="I399" i="11" s="1"/>
  <c r="I400" i="11" s="1"/>
  <c r="I401" i="11" s="1"/>
  <c r="I402" i="11" s="1"/>
  <c r="I403" i="11" s="1"/>
  <c r="I404" i="11" s="1"/>
  <c r="I405" i="11" s="1"/>
  <c r="I406" i="11" s="1"/>
  <c r="I407" i="11" s="1"/>
  <c r="I408" i="11" s="1"/>
  <c r="I409" i="11" s="1"/>
  <c r="I410" i="11" s="1"/>
  <c r="I411" i="11" s="1"/>
  <c r="I412" i="11" s="1"/>
  <c r="I413" i="11" s="1"/>
  <c r="I414" i="11" s="1"/>
  <c r="I415" i="11" s="1"/>
  <c r="I416" i="11" s="1"/>
  <c r="I417" i="11" s="1"/>
  <c r="I418" i="11" s="1"/>
  <c r="I419" i="11" s="1"/>
  <c r="I420" i="11" s="1"/>
  <c r="I421" i="11" s="1"/>
  <c r="I422" i="11" s="1"/>
  <c r="I423" i="11" s="1"/>
  <c r="I424" i="11" s="1"/>
  <c r="I425" i="11" s="1"/>
  <c r="I426" i="11" s="1"/>
  <c r="I427" i="11" s="1"/>
  <c r="I428" i="11" s="1"/>
  <c r="I429" i="11" s="1"/>
  <c r="I430" i="11" s="1"/>
  <c r="I431" i="11" s="1"/>
  <c r="I432" i="11" s="1"/>
  <c r="I433" i="11" s="1"/>
  <c r="I434" i="11" s="1"/>
  <c r="I435" i="11" s="1"/>
  <c r="I436" i="11" s="1"/>
  <c r="I437" i="11" s="1"/>
  <c r="I438" i="11" s="1"/>
  <c r="I439" i="11" s="1"/>
  <c r="I440" i="11" s="1"/>
  <c r="I441" i="11" s="1"/>
  <c r="I442" i="11" s="1"/>
  <c r="I443" i="11" s="1"/>
  <c r="I444" i="11" s="1"/>
  <c r="I445" i="11" s="1"/>
  <c r="I446" i="11" s="1"/>
  <c r="I447" i="11" s="1"/>
  <c r="I448" i="11" s="1"/>
  <c r="I449" i="11" s="1"/>
  <c r="I450" i="11" s="1"/>
  <c r="I451" i="11" s="1"/>
  <c r="I452" i="11" s="1"/>
  <c r="I453" i="11" s="1"/>
  <c r="I454" i="11" s="1"/>
  <c r="I455" i="11" s="1"/>
  <c r="I456" i="11" s="1"/>
  <c r="I457" i="11" s="1"/>
  <c r="I458" i="11" s="1"/>
  <c r="I459" i="11" s="1"/>
  <c r="I460" i="11" s="1"/>
  <c r="I461" i="11" s="1"/>
  <c r="I462" i="11" s="1"/>
  <c r="I463" i="11" s="1"/>
  <c r="I464" i="11" s="1"/>
  <c r="I465" i="11" s="1"/>
  <c r="I466" i="11" s="1"/>
  <c r="I467" i="11" s="1"/>
  <c r="I468" i="11" s="1"/>
  <c r="I469" i="11" s="1"/>
  <c r="I470" i="11" s="1"/>
  <c r="I471" i="11" s="1"/>
  <c r="I472" i="11" s="1"/>
  <c r="I473" i="11" s="1"/>
  <c r="I474" i="11" s="1"/>
  <c r="I475" i="11" s="1"/>
  <c r="I476" i="11" s="1"/>
  <c r="I477" i="11" s="1"/>
  <c r="I478" i="11" s="1"/>
  <c r="I479" i="11" s="1"/>
  <c r="I480" i="11" s="1"/>
  <c r="I481" i="11" s="1"/>
  <c r="I482" i="11" s="1"/>
  <c r="I483" i="11" s="1"/>
  <c r="I484" i="11" s="1"/>
  <c r="I485" i="11" s="1"/>
  <c r="I486" i="11" s="1"/>
  <c r="I487" i="11" s="1"/>
  <c r="I488" i="11" s="1"/>
  <c r="I489" i="11" s="1"/>
  <c r="I490" i="11" s="1"/>
  <c r="I491" i="11" s="1"/>
  <c r="I492" i="11" s="1"/>
  <c r="I493" i="11" s="1"/>
  <c r="I494" i="11" s="1"/>
  <c r="I495" i="11" s="1"/>
  <c r="I496" i="11" s="1"/>
  <c r="I497" i="11" s="1"/>
  <c r="I498" i="11" s="1"/>
  <c r="I499" i="11" s="1"/>
  <c r="I500" i="11" s="1"/>
  <c r="I501" i="11" s="1"/>
  <c r="I502" i="11" s="1"/>
  <c r="I503" i="11" s="1"/>
  <c r="I504" i="11" s="1"/>
  <c r="I505" i="11" s="1"/>
  <c r="I506" i="11" s="1"/>
  <c r="I507" i="11" s="1"/>
  <c r="I508" i="11" s="1"/>
  <c r="I509" i="11" s="1"/>
  <c r="I510" i="11" s="1"/>
  <c r="I511" i="11" s="1"/>
  <c r="I512" i="11" s="1"/>
  <c r="I513" i="11" s="1"/>
  <c r="I514" i="11" s="1"/>
  <c r="I515" i="11" s="1"/>
  <c r="I516" i="11" s="1"/>
  <c r="I517" i="11" s="1"/>
  <c r="I518" i="11" s="1"/>
  <c r="I519" i="11" s="1"/>
  <c r="I520" i="11" s="1"/>
  <c r="I521" i="11" s="1"/>
  <c r="I522" i="11" s="1"/>
  <c r="I523" i="11" s="1"/>
  <c r="I524" i="11" s="1"/>
  <c r="I525" i="11" s="1"/>
  <c r="I526" i="11" s="1"/>
  <c r="I527" i="11" s="1"/>
  <c r="I528" i="11" s="1"/>
  <c r="I529" i="11" s="1"/>
  <c r="I530" i="11" s="1"/>
  <c r="I531" i="11" s="1"/>
  <c r="I532" i="11" s="1"/>
  <c r="I533" i="11" s="1"/>
  <c r="I534" i="11" s="1"/>
  <c r="I535" i="11" s="1"/>
  <c r="I536" i="11" s="1"/>
  <c r="I537" i="11" s="1"/>
  <c r="I538" i="11" s="1"/>
  <c r="I539" i="11" s="1"/>
  <c r="I540" i="11" s="1"/>
  <c r="I541" i="11" s="1"/>
  <c r="I542" i="11" s="1"/>
  <c r="I543" i="11" s="1"/>
  <c r="I544" i="11" s="1"/>
  <c r="I545" i="11" s="1"/>
  <c r="I546" i="11" s="1"/>
  <c r="I547" i="11" s="1"/>
  <c r="I548" i="11" s="1"/>
  <c r="I549" i="11" s="1"/>
  <c r="I550" i="11" s="1"/>
  <c r="I551" i="11" s="1"/>
  <c r="I552" i="11" s="1"/>
  <c r="I553" i="11" s="1"/>
  <c r="I554" i="11" s="1"/>
  <c r="I555" i="11" s="1"/>
  <c r="I556" i="11" s="1"/>
  <c r="I557" i="11" s="1"/>
  <c r="I558" i="11" s="1"/>
  <c r="I559" i="11" s="1"/>
  <c r="I560" i="11" s="1"/>
  <c r="I561" i="11" s="1"/>
  <c r="I562" i="11" s="1"/>
  <c r="I563" i="11" s="1"/>
  <c r="I564" i="11" s="1"/>
  <c r="I565" i="11" s="1"/>
  <c r="I566" i="11" s="1"/>
  <c r="I567" i="11" s="1"/>
  <c r="I568" i="11" s="1"/>
  <c r="I569" i="11" s="1"/>
  <c r="I570" i="11" s="1"/>
  <c r="I571" i="11" s="1"/>
  <c r="I572" i="11" s="1"/>
  <c r="I573" i="11" s="1"/>
  <c r="I574" i="11" s="1"/>
  <c r="I575" i="11" s="1"/>
  <c r="I576" i="11" s="1"/>
  <c r="I577" i="11" s="1"/>
  <c r="I578" i="11" s="1"/>
  <c r="I579" i="11" s="1"/>
  <c r="I580" i="11" s="1"/>
  <c r="I581" i="11" s="1"/>
  <c r="I582" i="11" s="1"/>
  <c r="I583" i="11" s="1"/>
  <c r="I584" i="11" s="1"/>
  <c r="I585" i="11" s="1"/>
  <c r="I586" i="11" s="1"/>
  <c r="I587" i="11" s="1"/>
  <c r="I588" i="11" s="1"/>
  <c r="I589" i="11" s="1"/>
  <c r="I590" i="11" s="1"/>
  <c r="I591" i="11" s="1"/>
  <c r="I592" i="11" s="1"/>
  <c r="I593" i="11" s="1"/>
  <c r="I594" i="11" s="1"/>
  <c r="I595" i="11" s="1"/>
  <c r="I596" i="11" s="1"/>
  <c r="I597" i="11" s="1"/>
  <c r="I598" i="11" s="1"/>
  <c r="I599" i="11" s="1"/>
  <c r="I600" i="11" s="1"/>
  <c r="I601" i="11" s="1"/>
  <c r="I602" i="11" s="1"/>
  <c r="I603" i="11" s="1"/>
  <c r="I604" i="11" s="1"/>
  <c r="I605" i="11" s="1"/>
  <c r="I606" i="11" s="1"/>
  <c r="I607" i="11" s="1"/>
  <c r="I608" i="11" s="1"/>
  <c r="I609" i="11" s="1"/>
  <c r="I610" i="11" s="1"/>
  <c r="I611" i="11" s="1"/>
  <c r="I612" i="11" s="1"/>
  <c r="I613" i="11" s="1"/>
  <c r="I614" i="11" s="1"/>
  <c r="I615" i="11" s="1"/>
  <c r="I616" i="11" s="1"/>
  <c r="I617" i="11" s="1"/>
  <c r="I618" i="11" s="1"/>
  <c r="I619" i="11" s="1"/>
  <c r="I620" i="11" s="1"/>
  <c r="I621" i="11" s="1"/>
  <c r="I622" i="11" s="1"/>
  <c r="I623" i="11" s="1"/>
  <c r="I624" i="11" s="1"/>
  <c r="I625" i="11" s="1"/>
  <c r="I626" i="11" s="1"/>
  <c r="I627" i="11" s="1"/>
  <c r="I628" i="11" s="1"/>
  <c r="I629" i="11" s="1"/>
  <c r="I630" i="11" s="1"/>
  <c r="I631" i="11" s="1"/>
  <c r="I632" i="11" s="1"/>
  <c r="I633" i="11" s="1"/>
  <c r="I634" i="11" s="1"/>
  <c r="I635" i="11" s="1"/>
  <c r="I636" i="11" s="1"/>
  <c r="I637" i="11" s="1"/>
  <c r="I638" i="11" s="1"/>
  <c r="I639" i="11" s="1"/>
  <c r="I640" i="11" s="1"/>
  <c r="I641" i="11" s="1"/>
  <c r="I642" i="11" s="1"/>
  <c r="I643" i="11" s="1"/>
  <c r="I644" i="11" s="1"/>
  <c r="I645" i="11" s="1"/>
  <c r="I646" i="11" s="1"/>
  <c r="I647" i="11" s="1"/>
  <c r="I648" i="11" s="1"/>
  <c r="I649" i="11" s="1"/>
  <c r="I650" i="11" s="1"/>
  <c r="I651" i="11" s="1"/>
  <c r="I652" i="11" s="1"/>
  <c r="I653" i="11" s="1"/>
  <c r="I654" i="11" s="1"/>
  <c r="I655" i="11" s="1"/>
  <c r="I656" i="11" s="1"/>
  <c r="I657" i="11" s="1"/>
  <c r="I658" i="11" s="1"/>
  <c r="I659" i="11" s="1"/>
  <c r="I660" i="11" s="1"/>
  <c r="I661" i="11" s="1"/>
  <c r="I662" i="11" s="1"/>
  <c r="I663" i="11" s="1"/>
  <c r="I664" i="11" s="1"/>
  <c r="I665" i="11" s="1"/>
  <c r="I666" i="11" s="1"/>
  <c r="I667" i="11" s="1"/>
  <c r="I668" i="11" s="1"/>
  <c r="I669" i="11" s="1"/>
  <c r="I670" i="11" s="1"/>
  <c r="I671" i="11" s="1"/>
  <c r="I672" i="11" s="1"/>
  <c r="I673" i="11" s="1"/>
  <c r="I674" i="11" s="1"/>
  <c r="I675" i="11" s="1"/>
  <c r="I676" i="11" s="1"/>
  <c r="I677" i="11" s="1"/>
  <c r="I678" i="11" s="1"/>
  <c r="I679" i="11" s="1"/>
  <c r="I680" i="11" s="1"/>
  <c r="I681" i="11" s="1"/>
  <c r="I682" i="11" s="1"/>
  <c r="I683" i="11" s="1"/>
  <c r="I684" i="11" s="1"/>
  <c r="I685" i="11" s="1"/>
  <c r="I686" i="11" s="1"/>
  <c r="I687" i="11" s="1"/>
  <c r="I688" i="11" s="1"/>
  <c r="I689" i="11" s="1"/>
  <c r="I690" i="11" s="1"/>
  <c r="I691" i="11" s="1"/>
  <c r="I692" i="11" s="1"/>
  <c r="I693" i="11" s="1"/>
  <c r="I694" i="11" s="1"/>
  <c r="I695" i="11" s="1"/>
  <c r="I696" i="11" s="1"/>
  <c r="I697" i="11" s="1"/>
  <c r="I698" i="11" s="1"/>
  <c r="I699" i="11" s="1"/>
  <c r="I700" i="11" s="1"/>
  <c r="I701" i="11" s="1"/>
  <c r="I702" i="11" s="1"/>
  <c r="I703" i="11" s="1"/>
  <c r="I704" i="11" s="1"/>
  <c r="I705" i="11" s="1"/>
  <c r="I706" i="11" s="1"/>
  <c r="I707" i="11" s="1"/>
  <c r="I708" i="11" s="1"/>
  <c r="I709" i="11" s="1"/>
  <c r="I710" i="11" s="1"/>
  <c r="I711" i="11" s="1"/>
  <c r="I712" i="11" s="1"/>
  <c r="I713" i="11" s="1"/>
  <c r="I714" i="11" s="1"/>
  <c r="I715" i="11" s="1"/>
  <c r="I716" i="11" s="1"/>
  <c r="I717" i="11" s="1"/>
  <c r="I718" i="11" s="1"/>
  <c r="I719" i="11" s="1"/>
  <c r="I720" i="11" s="1"/>
  <c r="I721" i="11" s="1"/>
  <c r="I722" i="11" s="1"/>
  <c r="I723" i="11" s="1"/>
  <c r="I724" i="11" s="1"/>
  <c r="I725" i="11" s="1"/>
  <c r="I726" i="11" s="1"/>
  <c r="I727" i="11" s="1"/>
  <c r="I728" i="11" s="1"/>
  <c r="I729" i="11" s="1"/>
  <c r="I730" i="11" s="1"/>
  <c r="I731" i="11" s="1"/>
  <c r="I732" i="11" s="1"/>
  <c r="I733" i="11" s="1"/>
  <c r="I734" i="11" s="1"/>
  <c r="I735" i="11" s="1"/>
  <c r="I736" i="11" s="1"/>
  <c r="I737" i="11" s="1"/>
  <c r="I738" i="11" s="1"/>
  <c r="I739" i="11" s="1"/>
  <c r="I740" i="11" s="1"/>
  <c r="I741" i="11" s="1"/>
  <c r="I742" i="11" s="1"/>
  <c r="I743" i="11" s="1"/>
  <c r="I744" i="11" s="1"/>
  <c r="I745" i="11" s="1"/>
  <c r="I746" i="11" s="1"/>
  <c r="I747" i="11" s="1"/>
  <c r="I748" i="11" s="1"/>
  <c r="I749" i="11" s="1"/>
  <c r="I750" i="11" s="1"/>
  <c r="I751" i="11" s="1"/>
  <c r="I752" i="11" s="1"/>
  <c r="I753" i="11" s="1"/>
  <c r="I754" i="11" s="1"/>
  <c r="I755" i="11" s="1"/>
  <c r="I756" i="11" s="1"/>
  <c r="I757" i="11" s="1"/>
  <c r="I758" i="11" s="1"/>
  <c r="I759" i="11" s="1"/>
  <c r="I760" i="11" s="1"/>
  <c r="I761" i="11" s="1"/>
  <c r="I762" i="11" s="1"/>
  <c r="I763" i="11" s="1"/>
  <c r="I764" i="11" s="1"/>
  <c r="I765" i="11" s="1"/>
  <c r="I766" i="11" s="1"/>
  <c r="I767" i="11" s="1"/>
  <c r="I768" i="11" s="1"/>
  <c r="I769" i="11" s="1"/>
  <c r="I770" i="11" s="1"/>
  <c r="I771" i="11" s="1"/>
  <c r="I772" i="11" s="1"/>
  <c r="I773" i="11" s="1"/>
  <c r="I774" i="11" s="1"/>
  <c r="I775" i="11" s="1"/>
  <c r="I776" i="11" s="1"/>
  <c r="I777" i="11" s="1"/>
  <c r="I778" i="11" s="1"/>
  <c r="I779" i="11" s="1"/>
  <c r="I780" i="11" s="1"/>
  <c r="I781" i="11" s="1"/>
  <c r="I782" i="11" s="1"/>
  <c r="I783" i="11" s="1"/>
  <c r="I784" i="11" s="1"/>
  <c r="I785" i="11" s="1"/>
  <c r="I786" i="11" s="1"/>
  <c r="I787" i="11" s="1"/>
  <c r="I788" i="11" s="1"/>
  <c r="I789" i="11" s="1"/>
  <c r="I790" i="11" s="1"/>
  <c r="I791" i="11" s="1"/>
  <c r="I792" i="11" s="1"/>
  <c r="I793" i="11" s="1"/>
  <c r="I794" i="11" s="1"/>
  <c r="I795" i="11" s="1"/>
  <c r="I796" i="11" s="1"/>
  <c r="I797" i="11" s="1"/>
  <c r="I798" i="11" s="1"/>
  <c r="I799" i="11" s="1"/>
  <c r="I800" i="11" s="1"/>
  <c r="I801" i="11" s="1"/>
  <c r="I802" i="11" s="1"/>
  <c r="I803" i="11" s="1"/>
  <c r="I804" i="11" s="1"/>
  <c r="I805" i="11" s="1"/>
  <c r="I806" i="11" s="1"/>
  <c r="I807" i="11" s="1"/>
  <c r="I808" i="11" s="1"/>
  <c r="I809" i="11" s="1"/>
  <c r="I810" i="11" s="1"/>
  <c r="I811" i="11" s="1"/>
  <c r="I812" i="11" s="1"/>
  <c r="I813" i="11" s="1"/>
  <c r="I814" i="11" s="1"/>
  <c r="I815" i="11" s="1"/>
  <c r="I816" i="11" s="1"/>
  <c r="I817" i="11" s="1"/>
  <c r="I818" i="11" s="1"/>
  <c r="I819" i="11" s="1"/>
  <c r="I820" i="11" s="1"/>
  <c r="I821" i="11" s="1"/>
  <c r="I822" i="11" s="1"/>
  <c r="I823" i="11" s="1"/>
  <c r="I824" i="11" s="1"/>
  <c r="I825" i="11" s="1"/>
  <c r="I826" i="11" s="1"/>
  <c r="I827" i="11" s="1"/>
  <c r="I828" i="11" s="1"/>
  <c r="I829" i="11" s="1"/>
  <c r="I830" i="11" s="1"/>
  <c r="I831" i="11" s="1"/>
  <c r="I832" i="11" s="1"/>
  <c r="I833" i="11" s="1"/>
  <c r="I834" i="11" s="1"/>
  <c r="I835" i="11" s="1"/>
  <c r="I836" i="11" s="1"/>
  <c r="I837" i="11" s="1"/>
  <c r="I838" i="11" s="1"/>
  <c r="I839" i="11" s="1"/>
  <c r="I840" i="11" s="1"/>
  <c r="I841" i="11" s="1"/>
  <c r="I842" i="11" s="1"/>
  <c r="I843" i="11" s="1"/>
  <c r="I844" i="11" s="1"/>
  <c r="I845" i="11" s="1"/>
  <c r="I846" i="11" s="1"/>
  <c r="I847" i="11" s="1"/>
  <c r="I848" i="11" s="1"/>
  <c r="I849" i="11" s="1"/>
  <c r="I850" i="11" s="1"/>
  <c r="I851" i="11" s="1"/>
  <c r="I852" i="11" s="1"/>
  <c r="I853" i="11" s="1"/>
  <c r="I854" i="11" s="1"/>
  <c r="I855" i="11" s="1"/>
  <c r="I856" i="11" s="1"/>
  <c r="I857" i="11" s="1"/>
  <c r="I858" i="11" s="1"/>
  <c r="I859" i="11" s="1"/>
  <c r="I860" i="11" s="1"/>
  <c r="I861" i="11" s="1"/>
  <c r="I862" i="11" s="1"/>
  <c r="I863" i="11" s="1"/>
  <c r="I864" i="11" s="1"/>
  <c r="I865" i="11" s="1"/>
  <c r="I866" i="11" s="1"/>
  <c r="I867" i="11" s="1"/>
  <c r="I868" i="11" s="1"/>
  <c r="I869" i="11" s="1"/>
  <c r="I870" i="11" s="1"/>
  <c r="I871" i="11" s="1"/>
  <c r="I872" i="11" s="1"/>
  <c r="I873" i="11" s="1"/>
  <c r="I874" i="11" s="1"/>
  <c r="I875" i="11" s="1"/>
  <c r="I876" i="11" s="1"/>
  <c r="I877" i="11" s="1"/>
  <c r="I878" i="11" s="1"/>
  <c r="I879" i="11" s="1"/>
  <c r="I880" i="11" s="1"/>
  <c r="I881" i="11" s="1"/>
  <c r="I882" i="11" s="1"/>
  <c r="I883" i="11" s="1"/>
  <c r="I884" i="11" s="1"/>
  <c r="I885" i="11" s="1"/>
  <c r="I886" i="11" s="1"/>
  <c r="I887" i="11" s="1"/>
  <c r="I888" i="11" s="1"/>
  <c r="I889" i="11" s="1"/>
  <c r="I890" i="11" s="1"/>
  <c r="I891" i="11" s="1"/>
  <c r="I892" i="11" s="1"/>
  <c r="I893" i="11" s="1"/>
  <c r="I894" i="11" s="1"/>
  <c r="I895" i="11" s="1"/>
  <c r="I896" i="11" s="1"/>
  <c r="I897" i="11" s="1"/>
  <c r="I898" i="11" s="1"/>
  <c r="I899" i="11" s="1"/>
  <c r="I900" i="11" s="1"/>
  <c r="I901" i="11" s="1"/>
  <c r="I902" i="11" s="1"/>
  <c r="I903" i="11" s="1"/>
  <c r="I904" i="11" s="1"/>
  <c r="I905" i="11" s="1"/>
  <c r="I906" i="11" s="1"/>
  <c r="I907" i="11" s="1"/>
  <c r="I908" i="11" s="1"/>
  <c r="I909" i="11" s="1"/>
  <c r="I910" i="11" s="1"/>
  <c r="I911" i="11" s="1"/>
  <c r="I912" i="11" s="1"/>
  <c r="I913" i="11" s="1"/>
  <c r="I914" i="11" s="1"/>
  <c r="I915" i="11" s="1"/>
  <c r="I916" i="11" s="1"/>
  <c r="I917" i="11" s="1"/>
  <c r="I918" i="11" s="1"/>
  <c r="I919" i="11" s="1"/>
  <c r="I920" i="11" s="1"/>
  <c r="I921" i="11" s="1"/>
  <c r="I922" i="11" s="1"/>
  <c r="I923" i="11" s="1"/>
  <c r="I924" i="11" s="1"/>
  <c r="I925" i="11" s="1"/>
  <c r="I926" i="11" s="1"/>
  <c r="I927" i="11" s="1"/>
  <c r="I928" i="11" s="1"/>
  <c r="I929" i="11" s="1"/>
  <c r="I930" i="11" s="1"/>
  <c r="I931" i="11" s="1"/>
  <c r="I932" i="11" s="1"/>
  <c r="I933" i="11" s="1"/>
  <c r="I934" i="11" s="1"/>
  <c r="I935" i="11" s="1"/>
  <c r="I936" i="11" s="1"/>
  <c r="I937" i="11" s="1"/>
  <c r="I938" i="11" s="1"/>
  <c r="I939" i="11" s="1"/>
  <c r="I940" i="11" s="1"/>
  <c r="I941" i="11" s="1"/>
  <c r="I942" i="11" s="1"/>
  <c r="I943" i="11" s="1"/>
  <c r="I944" i="11" s="1"/>
  <c r="I945" i="11" s="1"/>
  <c r="I946" i="11" s="1"/>
  <c r="I947" i="11" s="1"/>
  <c r="I948" i="11" s="1"/>
  <c r="I949" i="11" s="1"/>
  <c r="I950" i="11" s="1"/>
  <c r="I951" i="11" s="1"/>
  <c r="I952" i="11" s="1"/>
  <c r="I953" i="11" s="1"/>
  <c r="I954" i="11" s="1"/>
  <c r="I955" i="11" s="1"/>
  <c r="I956" i="11" s="1"/>
  <c r="I957" i="11" s="1"/>
  <c r="I958" i="11" s="1"/>
  <c r="I959" i="11" s="1"/>
  <c r="I960" i="11" s="1"/>
  <c r="I961" i="11" s="1"/>
  <c r="I962" i="11" s="1"/>
  <c r="I963" i="11" s="1"/>
  <c r="I964" i="11" s="1"/>
  <c r="I965" i="11" s="1"/>
  <c r="I966" i="11" s="1"/>
  <c r="I967" i="11" s="1"/>
  <c r="I968" i="11" s="1"/>
  <c r="I969" i="11" s="1"/>
  <c r="I970" i="11" s="1"/>
  <c r="I971" i="11" s="1"/>
  <c r="I972" i="11" s="1"/>
  <c r="I973" i="11" s="1"/>
  <c r="I974" i="11" s="1"/>
  <c r="I975" i="11" s="1"/>
  <c r="I976" i="11" s="1"/>
  <c r="I977" i="11" s="1"/>
  <c r="I978" i="11" s="1"/>
  <c r="I979" i="11" s="1"/>
  <c r="I980" i="11" s="1"/>
  <c r="I981" i="11" s="1"/>
  <c r="I982" i="11" s="1"/>
  <c r="I983" i="11" s="1"/>
  <c r="I984" i="11" s="1"/>
  <c r="I985" i="11" s="1"/>
  <c r="I986" i="11" s="1"/>
  <c r="I987" i="11" s="1"/>
  <c r="I988" i="11" s="1"/>
  <c r="I989" i="11" s="1"/>
  <c r="I990" i="11" s="1"/>
  <c r="I991" i="11" s="1"/>
  <c r="I992" i="11" s="1"/>
  <c r="I993" i="11" s="1"/>
  <c r="I994" i="11" s="1"/>
  <c r="I995" i="11" s="1"/>
  <c r="I996" i="11" s="1"/>
  <c r="I997" i="11" s="1"/>
  <c r="I998" i="11" s="1"/>
  <c r="I999" i="11" s="1"/>
  <c r="I1000" i="11" s="1"/>
  <c r="I1001" i="11" s="1"/>
  <c r="I1002" i="11" s="1"/>
  <c r="I1003" i="11" s="1"/>
  <c r="I1004" i="11" s="1"/>
  <c r="I1005" i="11" s="1"/>
  <c r="I1006" i="11" s="1"/>
  <c r="I1007" i="11" s="1"/>
  <c r="I1008" i="11" s="1"/>
  <c r="I1009" i="11" s="1"/>
  <c r="I1010" i="11" s="1"/>
  <c r="I1011" i="11" s="1"/>
  <c r="I1012" i="11" s="1"/>
  <c r="I1013" i="11" s="1"/>
  <c r="I1014" i="11" s="1"/>
  <c r="I1015" i="11" s="1"/>
  <c r="I1016" i="11" s="1"/>
  <c r="I1017" i="11" s="1"/>
  <c r="I1018" i="11" s="1"/>
  <c r="I1019" i="11" s="1"/>
  <c r="I1020" i="11" s="1"/>
  <c r="I1021" i="11" s="1"/>
  <c r="I1022" i="11" s="1"/>
  <c r="I1023" i="11" s="1"/>
  <c r="I1024" i="11" s="1"/>
  <c r="I1025" i="11" s="1"/>
  <c r="I1026" i="11" s="1"/>
  <c r="I1027" i="11" s="1"/>
  <c r="I1028" i="11" s="1"/>
  <c r="I1029" i="11" s="1"/>
  <c r="I1030" i="11" s="1"/>
  <c r="I1031" i="11" s="1"/>
  <c r="I1032" i="11" s="1"/>
  <c r="I1033" i="11" s="1"/>
  <c r="I1034" i="11" s="1"/>
  <c r="I1035" i="11" s="1"/>
  <c r="I1036" i="11" s="1"/>
  <c r="I1037" i="11" s="1"/>
  <c r="I1038" i="11" s="1"/>
  <c r="I1039" i="11" s="1"/>
  <c r="I1040" i="11" s="1"/>
  <c r="I1041" i="11" s="1"/>
  <c r="I1042" i="11" s="1"/>
  <c r="I1043" i="11" s="1"/>
  <c r="I1044" i="11" s="1"/>
  <c r="I1045" i="11" s="1"/>
  <c r="I1046" i="11" s="1"/>
  <c r="I1047" i="11" s="1"/>
  <c r="I1048" i="11" s="1"/>
  <c r="I1049" i="11" s="1"/>
  <c r="I1050" i="11" s="1"/>
  <c r="I1051" i="11" s="1"/>
  <c r="I1052" i="11" s="1"/>
  <c r="I1053" i="11" s="1"/>
  <c r="I1054" i="11" s="1"/>
  <c r="I1055" i="11" s="1"/>
  <c r="I1056" i="11" s="1"/>
  <c r="I1057" i="11" s="1"/>
  <c r="I1058" i="11" s="1"/>
  <c r="I1059" i="11" s="1"/>
  <c r="I1060" i="11" s="1"/>
  <c r="I1061" i="11" s="1"/>
  <c r="I1062" i="11" s="1"/>
  <c r="I1063" i="11" s="1"/>
  <c r="I1064" i="11" s="1"/>
  <c r="I1065" i="11" s="1"/>
  <c r="I1066" i="11" s="1"/>
  <c r="I1067" i="11" s="1"/>
  <c r="I1068" i="11" s="1"/>
  <c r="I1069" i="11" s="1"/>
  <c r="I1070" i="11" s="1"/>
  <c r="I1071" i="11" s="1"/>
  <c r="I1072" i="11" s="1"/>
  <c r="I1073" i="11" s="1"/>
  <c r="I1074" i="11" s="1"/>
  <c r="I1075" i="11" s="1"/>
  <c r="I1076" i="11" s="1"/>
  <c r="I1077" i="11" s="1"/>
  <c r="I1078" i="11" s="1"/>
  <c r="I1079" i="11" s="1"/>
  <c r="I1080" i="11" s="1"/>
  <c r="I1081" i="11" s="1"/>
  <c r="I1082" i="11" s="1"/>
  <c r="I1083" i="11" s="1"/>
  <c r="I1084" i="11" s="1"/>
  <c r="I1085" i="11" s="1"/>
  <c r="I1086" i="11" s="1"/>
  <c r="I1087" i="11" s="1"/>
  <c r="I1088" i="11" s="1"/>
  <c r="I1089" i="11" s="1"/>
  <c r="I1090" i="11" s="1"/>
  <c r="I1091" i="11" s="1"/>
  <c r="I1092" i="11" s="1"/>
  <c r="I1093" i="11" s="1"/>
  <c r="I1094" i="11" s="1"/>
  <c r="I1095" i="11" s="1"/>
  <c r="I1096" i="11" s="1"/>
  <c r="I1097" i="11" s="1"/>
  <c r="I1098" i="11" s="1"/>
  <c r="I1099" i="11" s="1"/>
  <c r="I1100" i="11" s="1"/>
  <c r="I1101" i="11" s="1"/>
  <c r="I1102" i="11" s="1"/>
  <c r="I1103" i="11" s="1"/>
  <c r="I1104" i="11" s="1"/>
  <c r="I1105" i="11" s="1"/>
  <c r="I1106" i="11" s="1"/>
  <c r="I1107" i="11" s="1"/>
  <c r="I1108" i="11" s="1"/>
  <c r="I1109" i="11" s="1"/>
  <c r="I1110" i="11" s="1"/>
  <c r="I1111" i="11" s="1"/>
  <c r="I1112" i="11" s="1"/>
  <c r="I1113" i="11" s="1"/>
  <c r="I1114" i="11" s="1"/>
  <c r="I1115" i="11" s="1"/>
  <c r="I1116" i="11" s="1"/>
  <c r="I1117" i="11" s="1"/>
  <c r="I1118" i="11" s="1"/>
  <c r="I1119" i="11" s="1"/>
  <c r="I1120" i="11" s="1"/>
  <c r="I1121" i="11" s="1"/>
  <c r="I1122" i="11" s="1"/>
  <c r="I1123" i="11" s="1"/>
  <c r="I1124" i="11" s="1"/>
  <c r="I1125" i="11" s="1"/>
  <c r="I1126" i="11" s="1"/>
  <c r="I1127" i="11" s="1"/>
  <c r="I1128" i="11" s="1"/>
  <c r="I1129" i="11" s="1"/>
  <c r="I1130" i="11" s="1"/>
  <c r="I1131" i="11" s="1"/>
  <c r="I1132" i="11" s="1"/>
  <c r="I1133" i="11" s="1"/>
  <c r="I1134" i="11" s="1"/>
  <c r="I1135" i="11" s="1"/>
  <c r="I1136" i="11" s="1"/>
  <c r="I1137" i="11" s="1"/>
  <c r="I1138" i="11" s="1"/>
  <c r="I1139" i="11" s="1"/>
  <c r="I1140" i="11" s="1"/>
  <c r="I1141" i="11" s="1"/>
  <c r="I1142" i="11" s="1"/>
  <c r="I1143" i="11" s="1"/>
  <c r="I1144" i="11" s="1"/>
  <c r="I1145" i="11" s="1"/>
  <c r="I1146" i="11" s="1"/>
  <c r="I1147" i="11" s="1"/>
  <c r="I1148" i="11" s="1"/>
  <c r="I1149" i="11" s="1"/>
  <c r="I1150" i="11" s="1"/>
  <c r="I1151" i="11" s="1"/>
  <c r="I1152" i="11" s="1"/>
  <c r="I1153" i="11" s="1"/>
  <c r="I1154" i="11" s="1"/>
  <c r="I1155" i="11" s="1"/>
  <c r="I1156" i="11" s="1"/>
  <c r="I1157" i="11" s="1"/>
  <c r="I1158" i="11" s="1"/>
  <c r="I1159" i="11" s="1"/>
  <c r="I1160" i="11" s="1"/>
  <c r="I1161" i="11" s="1"/>
  <c r="I1162" i="11" s="1"/>
  <c r="I1163" i="11" s="1"/>
  <c r="I1164" i="11" s="1"/>
  <c r="I1165" i="11" s="1"/>
  <c r="I1166" i="11" s="1"/>
  <c r="I1167" i="11" s="1"/>
  <c r="I1168" i="11" s="1"/>
  <c r="I1169" i="11" s="1"/>
  <c r="I1170" i="11" s="1"/>
  <c r="I1171" i="11" s="1"/>
  <c r="I1172" i="11" s="1"/>
  <c r="I1173" i="11" s="1"/>
  <c r="I1174" i="11" s="1"/>
  <c r="I1175" i="11" s="1"/>
  <c r="I1176" i="11" s="1"/>
  <c r="I1177" i="11" s="1"/>
  <c r="I1178" i="11" s="1"/>
  <c r="I1179" i="11" s="1"/>
  <c r="I1180" i="11" s="1"/>
  <c r="I1181" i="11" s="1"/>
  <c r="I1182" i="11" s="1"/>
  <c r="I1183" i="11" s="1"/>
  <c r="I1184" i="11" s="1"/>
  <c r="I1185" i="11" s="1"/>
  <c r="I1186" i="11" s="1"/>
  <c r="I1187" i="11" s="1"/>
  <c r="I1188" i="11" s="1"/>
  <c r="I1189" i="11" s="1"/>
  <c r="I1190" i="11" s="1"/>
  <c r="I1191" i="11" s="1"/>
  <c r="I1192" i="11" s="1"/>
  <c r="I1193" i="11" s="1"/>
  <c r="I1194" i="11" s="1"/>
  <c r="I1195" i="11" s="1"/>
  <c r="I1196" i="11" s="1"/>
  <c r="I1197" i="11" s="1"/>
  <c r="I1198" i="11" s="1"/>
  <c r="I1199" i="11" s="1"/>
  <c r="I1200" i="11" s="1"/>
  <c r="I1201" i="11" s="1"/>
  <c r="I1202" i="11" s="1"/>
  <c r="I1203" i="11" s="1"/>
  <c r="I1204" i="11" s="1"/>
  <c r="I1205" i="11" s="1"/>
  <c r="I1206" i="11" s="1"/>
  <c r="I1207" i="11" s="1"/>
  <c r="I1208" i="11" s="1"/>
  <c r="I1209" i="11" s="1"/>
  <c r="I1210" i="11" s="1"/>
  <c r="I1211" i="11" s="1"/>
  <c r="I1212" i="11" s="1"/>
  <c r="I1213" i="11" s="1"/>
  <c r="I1214" i="11" s="1"/>
  <c r="I1215" i="11" s="1"/>
  <c r="I1216" i="11" s="1"/>
  <c r="I1217" i="11" s="1"/>
  <c r="I1218" i="11" s="1"/>
  <c r="I1219" i="11" s="1"/>
  <c r="I1220" i="11" s="1"/>
  <c r="I1221" i="11" s="1"/>
  <c r="I1222" i="11" s="1"/>
  <c r="I1223" i="11" s="1"/>
  <c r="I1224" i="11" s="1"/>
  <c r="I1225" i="11" s="1"/>
  <c r="I1226" i="11" s="1"/>
  <c r="I1227" i="11" s="1"/>
  <c r="I1228" i="11" s="1"/>
  <c r="I1229" i="11" s="1"/>
  <c r="I1230" i="11" s="1"/>
  <c r="I1231" i="11" s="1"/>
  <c r="I1232" i="11" s="1"/>
  <c r="I1233" i="11" s="1"/>
  <c r="I1234" i="11" s="1"/>
  <c r="I1235" i="11" s="1"/>
  <c r="I1236" i="11" s="1"/>
  <c r="I1237" i="11" s="1"/>
  <c r="I1238" i="11" s="1"/>
  <c r="I1239" i="11" s="1"/>
  <c r="I1240" i="11" s="1"/>
  <c r="I1241" i="11" s="1"/>
  <c r="I1242" i="11" s="1"/>
  <c r="I1243" i="11" s="1"/>
  <c r="I1244" i="11" s="1"/>
  <c r="I1245" i="11" s="1"/>
  <c r="I1246" i="11" s="1"/>
  <c r="I1247" i="11" s="1"/>
  <c r="I1248" i="11" s="1"/>
  <c r="I1249" i="11" s="1"/>
  <c r="I1250" i="11" s="1"/>
  <c r="I1251" i="11" s="1"/>
  <c r="I1252" i="11" s="1"/>
  <c r="I1253" i="11" s="1"/>
  <c r="I1254" i="11" s="1"/>
  <c r="I1255" i="11" s="1"/>
  <c r="I1256" i="11" s="1"/>
  <c r="I1257" i="11" s="1"/>
  <c r="I1258" i="11" s="1"/>
  <c r="I1259" i="11" s="1"/>
  <c r="I1260" i="11" s="1"/>
  <c r="I1261" i="11" s="1"/>
  <c r="I1262" i="11" s="1"/>
  <c r="I1263" i="11" s="1"/>
  <c r="I1264" i="11" s="1"/>
  <c r="I1265" i="11" s="1"/>
  <c r="I1266" i="11" s="1"/>
  <c r="I1267" i="11" s="1"/>
  <c r="I1268" i="11" s="1"/>
  <c r="I1269" i="11" s="1"/>
  <c r="I1270" i="11" s="1"/>
  <c r="I1271" i="11" s="1"/>
  <c r="I1272" i="11" s="1"/>
  <c r="I1273" i="11" s="1"/>
  <c r="I1274" i="11" s="1"/>
  <c r="I1275" i="11" s="1"/>
  <c r="I1276" i="11" s="1"/>
  <c r="I1277" i="11" s="1"/>
  <c r="I1278" i="11" s="1"/>
  <c r="I1279" i="11" s="1"/>
  <c r="I1280" i="11" s="1"/>
  <c r="I1281" i="11" s="1"/>
  <c r="I1282" i="11" s="1"/>
  <c r="I1283" i="11" s="1"/>
  <c r="I1284" i="11" s="1"/>
  <c r="I1285" i="11" s="1"/>
  <c r="I1286" i="11" s="1"/>
  <c r="I1287" i="11" s="1"/>
  <c r="I1288" i="11" s="1"/>
  <c r="I1289" i="11" s="1"/>
  <c r="I1290" i="11" s="1"/>
  <c r="I1291" i="11" s="1"/>
  <c r="I1292" i="11" s="1"/>
  <c r="I1293" i="11" s="1"/>
  <c r="I1294" i="11" s="1"/>
  <c r="I1295" i="11" s="1"/>
  <c r="I1296" i="11" s="1"/>
  <c r="I1297" i="11" s="1"/>
  <c r="I1298" i="11" s="1"/>
  <c r="I1299" i="11" s="1"/>
  <c r="I1300" i="11" s="1"/>
  <c r="I1301" i="11" s="1"/>
  <c r="I1302" i="11" s="1"/>
  <c r="I1303" i="11" s="1"/>
  <c r="I1304" i="11" s="1"/>
  <c r="I1305" i="11" s="1"/>
  <c r="I1306" i="11" s="1"/>
  <c r="I1307" i="11" s="1"/>
  <c r="I1308" i="11" s="1"/>
  <c r="I1309" i="11" s="1"/>
  <c r="I1310" i="11" s="1"/>
  <c r="I1311" i="11" s="1"/>
  <c r="I1312" i="11" s="1"/>
  <c r="I1313" i="11" s="1"/>
  <c r="I1314" i="11" s="1"/>
  <c r="I1315" i="11" s="1"/>
  <c r="I1316" i="11" s="1"/>
  <c r="I1317" i="11" s="1"/>
  <c r="I1318" i="11" s="1"/>
  <c r="I1319" i="11" s="1"/>
  <c r="I1320" i="11" s="1"/>
  <c r="I1321" i="11" s="1"/>
  <c r="I1322" i="11" s="1"/>
  <c r="I1323" i="11" s="1"/>
  <c r="I1324" i="11" s="1"/>
  <c r="I1325" i="11" s="1"/>
  <c r="I1326" i="11" s="1"/>
  <c r="I1327" i="11" s="1"/>
  <c r="I1328" i="11" s="1"/>
  <c r="I1329" i="11" s="1"/>
  <c r="I1330" i="11" s="1"/>
  <c r="I1331" i="11" s="1"/>
  <c r="I1332" i="11" s="1"/>
  <c r="I1333" i="11" s="1"/>
  <c r="I1334" i="11" s="1"/>
  <c r="I1335" i="11" s="1"/>
  <c r="I1336" i="11" s="1"/>
  <c r="I1337" i="11" s="1"/>
  <c r="I1338" i="11" s="1"/>
  <c r="I1339" i="11" s="1"/>
  <c r="I1340" i="11" s="1"/>
  <c r="I1341" i="11" s="1"/>
  <c r="I1342" i="11" s="1"/>
  <c r="I1343" i="11" s="1"/>
  <c r="I1344" i="11" s="1"/>
  <c r="I1345" i="11" s="1"/>
  <c r="I1346" i="11" s="1"/>
  <c r="I1347" i="11" s="1"/>
  <c r="I1348" i="11" s="1"/>
  <c r="I1349" i="11" s="1"/>
  <c r="I1350" i="11" s="1"/>
  <c r="I1351" i="11" s="1"/>
  <c r="I1352" i="11" s="1"/>
  <c r="I1353" i="11" s="1"/>
  <c r="I1354" i="11" s="1"/>
  <c r="I1355" i="11" s="1"/>
  <c r="I1356" i="11" s="1"/>
  <c r="I1357" i="11" s="1"/>
  <c r="I1358" i="11" s="1"/>
  <c r="I1359" i="11" s="1"/>
  <c r="I1360" i="11" s="1"/>
  <c r="I1361" i="11" s="1"/>
  <c r="I1362" i="11" s="1"/>
  <c r="I1363" i="11" s="1"/>
  <c r="I1364" i="11" s="1"/>
  <c r="I1365" i="11" s="1"/>
  <c r="I1366" i="11" s="1"/>
  <c r="I1367" i="11" s="1"/>
  <c r="I1368" i="11" s="1"/>
  <c r="I1369" i="11" s="1"/>
  <c r="I1370" i="11" s="1"/>
  <c r="I1371" i="11" s="1"/>
  <c r="I1372" i="11" s="1"/>
  <c r="I1373" i="11" s="1"/>
  <c r="I1374" i="11" s="1"/>
  <c r="I1375" i="11" s="1"/>
  <c r="I1376" i="11" s="1"/>
  <c r="I1377" i="11" s="1"/>
  <c r="I1378" i="11" s="1"/>
  <c r="I1379" i="11" s="1"/>
  <c r="I1380" i="11" s="1"/>
  <c r="I1381" i="11" s="1"/>
  <c r="I1382" i="11" s="1"/>
  <c r="I1383" i="11" s="1"/>
  <c r="I1384" i="11" s="1"/>
  <c r="I1385" i="11" s="1"/>
  <c r="I1386" i="11" s="1"/>
  <c r="I1387" i="11" s="1"/>
  <c r="I1388" i="11" s="1"/>
  <c r="I1389" i="11" s="1"/>
  <c r="I1390" i="11" s="1"/>
  <c r="I1391" i="11" s="1"/>
  <c r="I1392" i="11" s="1"/>
  <c r="I1393" i="11" s="1"/>
  <c r="I1394" i="11" s="1"/>
  <c r="I1395" i="11" s="1"/>
  <c r="I1396" i="11" s="1"/>
  <c r="I1397" i="11" s="1"/>
  <c r="I1398" i="11" s="1"/>
  <c r="I1399" i="11" s="1"/>
  <c r="I1400" i="11" s="1"/>
  <c r="I1401" i="11" s="1"/>
  <c r="I1402" i="11" s="1"/>
  <c r="I1403" i="11" s="1"/>
  <c r="I1404" i="11" s="1"/>
  <c r="I1405" i="11" s="1"/>
  <c r="I1406" i="11" s="1"/>
  <c r="I1407" i="11" s="1"/>
  <c r="I1408" i="11" s="1"/>
  <c r="I1409" i="11" s="1"/>
  <c r="I1410" i="11" s="1"/>
  <c r="I1411" i="11" s="1"/>
  <c r="I1412" i="11" s="1"/>
  <c r="I1413" i="11" s="1"/>
  <c r="I1414" i="11" s="1"/>
  <c r="I1415" i="11" s="1"/>
  <c r="I1416" i="11" s="1"/>
  <c r="I1417" i="11" s="1"/>
  <c r="I1418" i="11" s="1"/>
  <c r="I1419" i="11" s="1"/>
  <c r="I1420" i="11" s="1"/>
  <c r="I1421" i="11" s="1"/>
  <c r="I1422" i="11" s="1"/>
  <c r="I1423" i="11" s="1"/>
  <c r="I1424" i="11" s="1"/>
  <c r="I1425" i="11" s="1"/>
  <c r="I1426" i="11" s="1"/>
  <c r="I1427" i="11" s="1"/>
  <c r="I1428" i="11" s="1"/>
  <c r="I1429" i="11" s="1"/>
  <c r="I1430" i="11" s="1"/>
  <c r="I1431" i="11" s="1"/>
  <c r="I1432" i="11" s="1"/>
  <c r="I1433" i="11" s="1"/>
  <c r="I1434" i="11" s="1"/>
  <c r="I1435" i="11" s="1"/>
  <c r="I1436" i="11" s="1"/>
  <c r="I1437" i="11" s="1"/>
  <c r="I1438" i="11" s="1"/>
  <c r="I1439" i="11" s="1"/>
  <c r="I1440" i="11" s="1"/>
  <c r="I1441" i="11" s="1"/>
  <c r="I1442" i="11" s="1"/>
  <c r="I1443" i="11" s="1"/>
  <c r="I1444" i="11" s="1"/>
  <c r="I1445" i="11" s="1"/>
  <c r="I1446" i="11" s="1"/>
  <c r="I1447" i="11" s="1"/>
  <c r="I1448" i="11" s="1"/>
  <c r="I1449" i="11" s="1"/>
  <c r="I1450" i="11" s="1"/>
  <c r="I1451" i="11" s="1"/>
  <c r="I1452" i="11" s="1"/>
  <c r="I1453" i="11" s="1"/>
  <c r="I1454" i="11" s="1"/>
  <c r="I1455" i="11" s="1"/>
  <c r="I1456" i="11" s="1"/>
  <c r="I1457" i="11" s="1"/>
  <c r="I1458" i="11" s="1"/>
  <c r="I1459" i="11" s="1"/>
  <c r="I1460" i="11" s="1"/>
  <c r="I1461" i="11" s="1"/>
  <c r="I1462" i="11" s="1"/>
  <c r="I1463" i="11" s="1"/>
  <c r="I1464" i="11" s="1"/>
  <c r="I1465" i="11" s="1"/>
  <c r="I1466" i="11" s="1"/>
  <c r="I1467" i="11" s="1"/>
  <c r="I1468" i="11" s="1"/>
  <c r="I1469" i="11" s="1"/>
  <c r="I1470" i="11" s="1"/>
  <c r="I1471" i="11" s="1"/>
  <c r="I1472" i="11" s="1"/>
  <c r="I1473" i="11" s="1"/>
  <c r="I1474" i="11" s="1"/>
  <c r="I1475" i="11" s="1"/>
  <c r="I1476" i="11" s="1"/>
  <c r="I1477" i="11" s="1"/>
  <c r="I1478" i="11" s="1"/>
  <c r="I1479" i="11" s="1"/>
  <c r="I1480" i="11" s="1"/>
  <c r="I1481" i="11" s="1"/>
  <c r="I1482" i="11" s="1"/>
  <c r="I1483" i="11" s="1"/>
  <c r="I1484" i="11" s="1"/>
  <c r="I1485" i="11" s="1"/>
  <c r="I1486" i="11" s="1"/>
  <c r="I1487" i="11" s="1"/>
  <c r="I1488" i="11" s="1"/>
  <c r="I1489" i="11" s="1"/>
  <c r="I1490" i="11" s="1"/>
  <c r="I1491" i="11" s="1"/>
  <c r="I1492" i="11" s="1"/>
  <c r="I1493" i="11" s="1"/>
  <c r="I1494" i="11" s="1"/>
  <c r="I1495" i="11" s="1"/>
  <c r="I1496" i="11" s="1"/>
  <c r="I1497" i="11" s="1"/>
  <c r="I1498" i="11" s="1"/>
  <c r="I1499" i="11" s="1"/>
  <c r="I1500" i="11" s="1"/>
  <c r="I1501" i="11" s="1"/>
  <c r="I1502" i="11" s="1"/>
  <c r="I1503" i="11" s="1"/>
  <c r="I1504" i="11" s="1"/>
  <c r="I1505" i="11" s="1"/>
  <c r="I1506" i="11" s="1"/>
  <c r="I1507" i="11" s="1"/>
  <c r="I1508" i="11" s="1"/>
  <c r="I1510" i="11" s="1"/>
  <c r="I212" i="11"/>
  <c r="I210" i="11"/>
  <c r="I209" i="11" s="1"/>
  <c r="I208" i="11" s="1"/>
  <c r="I207" i="11" s="1"/>
  <c r="I206" i="11" s="1"/>
  <c r="I205" i="11" s="1"/>
  <c r="I204" i="11" s="1"/>
  <c r="I203" i="11" s="1"/>
  <c r="I202" i="11" s="1"/>
  <c r="I201" i="11" s="1"/>
  <c r="I200" i="11" s="1"/>
  <c r="I199" i="11" s="1"/>
  <c r="I198" i="11" s="1"/>
  <c r="I197" i="11" s="1"/>
  <c r="I196" i="11" s="1"/>
  <c r="I195" i="11" s="1"/>
  <c r="I194" i="11" s="1"/>
  <c r="I193" i="11" s="1"/>
  <c r="I192" i="11" s="1"/>
  <c r="I191" i="11" s="1"/>
  <c r="I190" i="11" s="1"/>
  <c r="I189" i="11" s="1"/>
  <c r="I188" i="11" s="1"/>
  <c r="I187" i="11" s="1"/>
  <c r="I186" i="11" s="1"/>
  <c r="I185" i="11" s="1"/>
  <c r="I184" i="11" s="1"/>
  <c r="I183" i="11" s="1"/>
  <c r="I182" i="11" s="1"/>
  <c r="I181" i="11" s="1"/>
  <c r="I180" i="11" s="1"/>
  <c r="I179" i="11" s="1"/>
  <c r="I178" i="11" s="1"/>
  <c r="I177" i="11" s="1"/>
  <c r="I176" i="11" s="1"/>
  <c r="I175" i="11" s="1"/>
  <c r="I174" i="11" s="1"/>
  <c r="I173" i="11" s="1"/>
  <c r="I172" i="11" s="1"/>
  <c r="I171" i="11" s="1"/>
  <c r="I170" i="11" s="1"/>
  <c r="I169" i="11" s="1"/>
  <c r="I168" i="11" s="1"/>
  <c r="I167" i="11" s="1"/>
  <c r="I166" i="11" s="1"/>
  <c r="I165" i="11" s="1"/>
  <c r="I164" i="11" s="1"/>
  <c r="I163" i="11" s="1"/>
  <c r="I162" i="11" s="1"/>
  <c r="I161" i="11" s="1"/>
  <c r="I160" i="11" s="1"/>
  <c r="I159" i="11" s="1"/>
  <c r="I158" i="11" s="1"/>
  <c r="I157" i="11" s="1"/>
  <c r="I156" i="11" s="1"/>
  <c r="I155" i="11" s="1"/>
  <c r="I154" i="11" s="1"/>
  <c r="I153" i="11" s="1"/>
  <c r="I152" i="11" s="1"/>
  <c r="I151" i="11" s="1"/>
  <c r="I150" i="11" s="1"/>
  <c r="I149" i="11" s="1"/>
  <c r="I148" i="11" s="1"/>
  <c r="I147" i="11" s="1"/>
  <c r="I146" i="11" s="1"/>
  <c r="I145" i="11" s="1"/>
  <c r="I144" i="11" s="1"/>
  <c r="I143" i="11" s="1"/>
  <c r="I142" i="11" s="1"/>
  <c r="I141" i="11" s="1"/>
  <c r="I140" i="11" s="1"/>
  <c r="I139" i="11" s="1"/>
  <c r="I138" i="11" s="1"/>
  <c r="I137" i="11" s="1"/>
  <c r="I136" i="11" s="1"/>
  <c r="I135" i="11" s="1"/>
  <c r="I134" i="11" s="1"/>
  <c r="I133" i="11" s="1"/>
  <c r="I132" i="11" s="1"/>
  <c r="I131" i="11" s="1"/>
  <c r="I130" i="11" s="1"/>
  <c r="I129" i="11" s="1"/>
  <c r="I128" i="11" s="1"/>
  <c r="I127" i="11" s="1"/>
  <c r="I126" i="11" s="1"/>
  <c r="I125" i="11" s="1"/>
  <c r="I124" i="11" s="1"/>
  <c r="I123" i="11" s="1"/>
  <c r="I122" i="11" s="1"/>
  <c r="I121" i="11" s="1"/>
  <c r="I120" i="11" s="1"/>
  <c r="I119" i="11" s="1"/>
  <c r="I118" i="11" s="1"/>
  <c r="I117" i="11" s="1"/>
  <c r="I116" i="11" s="1"/>
  <c r="I115" i="11" s="1"/>
  <c r="I114" i="11" s="1"/>
  <c r="I113" i="11" s="1"/>
  <c r="I112" i="11" s="1"/>
  <c r="I111" i="11" s="1"/>
  <c r="I110" i="11" s="1"/>
  <c r="I109" i="11" s="1"/>
  <c r="I108" i="11" s="1"/>
  <c r="I107" i="11" s="1"/>
  <c r="I106" i="11" s="1"/>
  <c r="I105" i="11" s="1"/>
  <c r="I104" i="11" s="1"/>
  <c r="I103" i="11" s="1"/>
  <c r="I102" i="11" s="1"/>
  <c r="I101" i="11" s="1"/>
  <c r="I100" i="11" s="1"/>
  <c r="I99" i="11" s="1"/>
  <c r="I98" i="11" s="1"/>
  <c r="I97" i="11" s="1"/>
  <c r="I96" i="11" s="1"/>
  <c r="I95" i="11" s="1"/>
  <c r="I94" i="11" s="1"/>
  <c r="I93" i="11" s="1"/>
  <c r="I92" i="11" s="1"/>
  <c r="I91" i="11" s="1"/>
  <c r="I90" i="11" s="1"/>
  <c r="I89" i="11" s="1"/>
  <c r="I88" i="11" s="1"/>
  <c r="I87" i="11" s="1"/>
  <c r="I86" i="11" s="1"/>
  <c r="I85" i="11" s="1"/>
  <c r="I84" i="11" s="1"/>
  <c r="I83" i="11" s="1"/>
  <c r="I82" i="11" s="1"/>
  <c r="I81" i="11" s="1"/>
  <c r="I80" i="11" s="1"/>
  <c r="I79" i="11" s="1"/>
  <c r="I78" i="11" s="1"/>
  <c r="I77" i="11" s="1"/>
  <c r="I76" i="11" s="1"/>
  <c r="I75" i="11" s="1"/>
  <c r="I74" i="11" s="1"/>
  <c r="I73" i="11" s="1"/>
  <c r="I72" i="11" s="1"/>
  <c r="I71" i="11" s="1"/>
  <c r="I70" i="11" s="1"/>
  <c r="I69" i="11" s="1"/>
  <c r="I68" i="11" s="1"/>
  <c r="I67" i="11" s="1"/>
  <c r="I66" i="11" s="1"/>
  <c r="I65" i="11" s="1"/>
  <c r="I64" i="11" s="1"/>
  <c r="I63" i="11" s="1"/>
  <c r="I62" i="11" s="1"/>
  <c r="I61" i="11" s="1"/>
  <c r="I60" i="11" s="1"/>
  <c r="I59" i="11" s="1"/>
  <c r="I58" i="11" s="1"/>
  <c r="I57" i="11" s="1"/>
  <c r="I56" i="11" s="1"/>
  <c r="I55" i="11" s="1"/>
  <c r="I54" i="11" s="1"/>
  <c r="I53" i="11" s="1"/>
  <c r="I52" i="11" s="1"/>
  <c r="I51" i="11" s="1"/>
  <c r="I50" i="11" s="1"/>
  <c r="I49" i="11" s="1"/>
  <c r="I48" i="11" s="1"/>
  <c r="I47" i="11" s="1"/>
  <c r="I46" i="11" s="1"/>
  <c r="I45" i="11" s="1"/>
  <c r="I44" i="11" s="1"/>
  <c r="I43" i="11" s="1"/>
  <c r="I42" i="11" s="1"/>
  <c r="I41" i="11" s="1"/>
  <c r="I40" i="11" s="1"/>
  <c r="I39" i="11" s="1"/>
  <c r="I38" i="11" s="1"/>
  <c r="I37" i="11" s="1"/>
  <c r="I36" i="11" s="1"/>
  <c r="I35" i="11" s="1"/>
  <c r="I34" i="11" s="1"/>
  <c r="I33" i="11" s="1"/>
  <c r="I32" i="11" s="1"/>
  <c r="I31" i="11" s="1"/>
  <c r="I30" i="11" s="1"/>
  <c r="I29" i="11" s="1"/>
  <c r="I28" i="11" s="1"/>
  <c r="I27" i="11" s="1"/>
  <c r="I26" i="11" s="1"/>
  <c r="I25" i="11" s="1"/>
  <c r="I24" i="11" s="1"/>
  <c r="I23" i="11" s="1"/>
  <c r="I22" i="11" s="1"/>
  <c r="I21" i="11" s="1"/>
  <c r="I20" i="11" s="1"/>
  <c r="I19" i="11" s="1"/>
  <c r="I18" i="11" s="1"/>
  <c r="I17" i="11" s="1"/>
  <c r="I16" i="11" s="1"/>
  <c r="I15" i="11" s="1"/>
  <c r="I14" i="11" s="1"/>
  <c r="I13" i="11" s="1"/>
  <c r="I12" i="11" s="1"/>
  <c r="I11" i="11" s="1"/>
  <c r="I10" i="11" s="1"/>
  <c r="I9" i="11" s="1"/>
  <c r="I8" i="11" s="1"/>
  <c r="I7" i="11" s="1"/>
  <c r="I6" i="11" s="1"/>
  <c r="I5" i="11" s="1"/>
  <c r="I4" i="11" s="1"/>
  <c r="G4" i="11"/>
  <c r="F77" i="12"/>
  <c r="F47" i="12"/>
  <c r="F76" i="12"/>
  <c r="F26" i="17" l="1"/>
  <c r="D25" i="17"/>
  <c r="E24" i="17" s="1"/>
  <c r="F6" i="11"/>
  <c r="D5" i="11"/>
  <c r="G5" i="11"/>
  <c r="F27" i="17" l="1"/>
  <c r="D26" i="17"/>
  <c r="E25" i="17" s="1"/>
  <c r="F7" i="11"/>
  <c r="D6" i="11"/>
  <c r="G6" i="11"/>
  <c r="F75" i="12"/>
  <c r="F74" i="12"/>
  <c r="F28" i="17" l="1"/>
  <c r="D27" i="17"/>
  <c r="E26" i="17" s="1"/>
  <c r="F8" i="11"/>
  <c r="D7" i="11"/>
  <c r="G7" i="11"/>
  <c r="F72" i="12"/>
  <c r="F73" i="12"/>
  <c r="F71" i="12"/>
  <c r="F70" i="12"/>
  <c r="F69" i="12"/>
  <c r="F68" i="12"/>
  <c r="F67" i="12"/>
  <c r="F66" i="12"/>
  <c r="F65" i="12"/>
  <c r="F64" i="12"/>
  <c r="F63" i="12"/>
  <c r="F62" i="12"/>
  <c r="F61" i="12"/>
  <c r="F60" i="12"/>
  <c r="F59" i="12"/>
  <c r="F58" i="12"/>
  <c r="F56" i="12"/>
  <c r="F55" i="12"/>
  <c r="F54" i="12"/>
  <c r="F53" i="12"/>
  <c r="F52" i="12"/>
  <c r="F50" i="12"/>
  <c r="F49" i="12"/>
  <c r="F35" i="12"/>
  <c r="F34" i="12"/>
  <c r="F28" i="12"/>
  <c r="F26" i="12"/>
  <c r="F57" i="12"/>
  <c r="F51" i="12"/>
  <c r="F48" i="12"/>
  <c r="F46" i="12"/>
  <c r="F45" i="12"/>
  <c r="F44" i="12"/>
  <c r="F43" i="12"/>
  <c r="F42" i="12"/>
  <c r="F41" i="12"/>
  <c r="F40" i="12"/>
  <c r="F39" i="12"/>
  <c r="F38" i="12"/>
  <c r="F37" i="12"/>
  <c r="F36" i="12"/>
  <c r="F33" i="12"/>
  <c r="F32" i="12"/>
  <c r="F31" i="12"/>
  <c r="F30" i="12"/>
  <c r="F29" i="12"/>
  <c r="F27" i="12"/>
  <c r="F25" i="12"/>
  <c r="F24" i="12"/>
  <c r="F23" i="12"/>
  <c r="F22" i="12"/>
  <c r="F21" i="12"/>
  <c r="F20" i="12"/>
  <c r="F19" i="12"/>
  <c r="F18" i="12"/>
  <c r="F17" i="12"/>
  <c r="F16" i="12"/>
  <c r="F15" i="12"/>
  <c r="F14" i="12"/>
  <c r="F13" i="12"/>
  <c r="F12" i="12"/>
  <c r="F11" i="12"/>
  <c r="F10" i="12"/>
  <c r="F9" i="12"/>
  <c r="F8" i="12"/>
  <c r="F7" i="12"/>
  <c r="F6" i="12"/>
  <c r="F5" i="12"/>
  <c r="B5" i="12"/>
  <c r="B6" i="12" s="1"/>
  <c r="B7" i="12" s="1"/>
  <c r="B8" i="12" s="1"/>
  <c r="B9" i="12" s="1"/>
  <c r="B10" i="12" s="1"/>
  <c r="B11" i="12" s="1"/>
  <c r="B12" i="12" s="1"/>
  <c r="B13" i="12" s="1"/>
  <c r="B14" i="12" s="1"/>
  <c r="B15" i="12" s="1"/>
  <c r="B16" i="12" s="1"/>
  <c r="B17" i="12" s="1"/>
  <c r="B18" i="12" s="1"/>
  <c r="B19" i="12" s="1"/>
  <c r="B20" i="12" s="1"/>
  <c r="B21" i="12" s="1"/>
  <c r="B22" i="12" s="1"/>
  <c r="B23" i="12" s="1"/>
  <c r="B24" i="12" s="1"/>
  <c r="B25" i="12" s="1"/>
  <c r="B26" i="12" s="1"/>
  <c r="B27" i="12" s="1"/>
  <c r="B28" i="12" s="1"/>
  <c r="B29" i="12" s="1"/>
  <c r="B30" i="12" s="1"/>
  <c r="B31" i="12" s="1"/>
  <c r="B32" i="12" s="1"/>
  <c r="B33" i="12" s="1"/>
  <c r="B34" i="12" s="1"/>
  <c r="B35" i="12" s="1"/>
  <c r="B36" i="12" s="1"/>
  <c r="B37" i="12" s="1"/>
  <c r="B38" i="12" s="1"/>
  <c r="B39" i="12" s="1"/>
  <c r="B40" i="12" s="1"/>
  <c r="B41" i="12" s="1"/>
  <c r="B42" i="12" s="1"/>
  <c r="B43" i="12" s="1"/>
  <c r="B44" i="12" s="1"/>
  <c r="B45" i="12" s="1"/>
  <c r="B46" i="12" s="1"/>
  <c r="B47" i="12" s="1"/>
  <c r="B48" i="12" s="1"/>
  <c r="B49" i="12" s="1"/>
  <c r="B50" i="12" s="1"/>
  <c r="B51" i="12" s="1"/>
  <c r="B52" i="12" s="1"/>
  <c r="B53" i="12" s="1"/>
  <c r="B54" i="12" s="1"/>
  <c r="B55" i="12" s="1"/>
  <c r="B56" i="12" s="1"/>
  <c r="B57" i="12" s="1"/>
  <c r="B58" i="12" s="1"/>
  <c r="B59" i="12" s="1"/>
  <c r="B60" i="12" s="1"/>
  <c r="B61" i="12" s="1"/>
  <c r="B62" i="12" s="1"/>
  <c r="B63" i="12" s="1"/>
  <c r="B64" i="12" s="1"/>
  <c r="B65" i="12" s="1"/>
  <c r="B66" i="12" s="1"/>
  <c r="B67" i="12" s="1"/>
  <c r="B68" i="12" s="1"/>
  <c r="B69" i="12" s="1"/>
  <c r="B70" i="12" s="1"/>
  <c r="B71" i="12" s="1"/>
  <c r="B72" i="12" s="1"/>
  <c r="B73" i="12" s="1"/>
  <c r="B74" i="12" s="1"/>
  <c r="B75" i="12" s="1"/>
  <c r="B76" i="12" s="1"/>
  <c r="B77" i="12" s="1"/>
  <c r="B78" i="12" s="1"/>
  <c r="B79" i="12" s="1"/>
  <c r="B80" i="12" s="1"/>
  <c r="B81" i="12" s="1"/>
  <c r="B82" i="12" s="1"/>
  <c r="B83" i="12" s="1"/>
  <c r="B84" i="12" s="1"/>
  <c r="B85" i="12" s="1"/>
  <c r="B86" i="12" s="1"/>
  <c r="B87" i="12" s="1"/>
  <c r="B88" i="12" s="1"/>
  <c r="B89" i="12" s="1"/>
  <c r="B90" i="12" s="1"/>
  <c r="B91" i="12" s="1"/>
  <c r="B92" i="12" s="1"/>
  <c r="B93" i="12" s="1"/>
  <c r="B94" i="12" s="1"/>
  <c r="B95" i="12" s="1"/>
  <c r="B96" i="12" s="1"/>
  <c r="B97" i="12" s="1"/>
  <c r="B98" i="12" s="1"/>
  <c r="B99" i="12" s="1"/>
  <c r="B100" i="12" s="1"/>
  <c r="B101" i="12" s="1"/>
  <c r="B102" i="12" s="1"/>
  <c r="B103" i="12" s="1"/>
  <c r="B104" i="12" s="1"/>
  <c r="B105" i="12" s="1"/>
  <c r="B106" i="12" s="1"/>
  <c r="B107" i="12" s="1"/>
  <c r="B108" i="12" s="1"/>
  <c r="B109" i="12" s="1"/>
  <c r="B110" i="12" s="1"/>
  <c r="B111" i="12" s="1"/>
  <c r="B112" i="12" s="1"/>
  <c r="B113" i="12" s="1"/>
  <c r="B114" i="12" s="1"/>
  <c r="B115" i="12" s="1"/>
  <c r="B116" i="12" s="1"/>
  <c r="B117" i="12" s="1"/>
  <c r="B118" i="12" s="1"/>
  <c r="B119" i="12" s="1"/>
  <c r="B120" i="12" s="1"/>
  <c r="B121" i="12" s="1"/>
  <c r="B122" i="12" s="1"/>
  <c r="B123" i="12" s="1"/>
  <c r="B124" i="12" s="1"/>
  <c r="B125" i="12" s="1"/>
  <c r="B126" i="12" s="1"/>
  <c r="B127" i="12" s="1"/>
  <c r="B128" i="12" s="1"/>
  <c r="B129" i="12" s="1"/>
  <c r="B130" i="12" s="1"/>
  <c r="B131" i="12" s="1"/>
  <c r="B132" i="12" s="1"/>
  <c r="B133" i="12" s="1"/>
  <c r="F29" i="17" l="1"/>
  <c r="D28" i="17"/>
  <c r="E27" i="17" s="1"/>
  <c r="D8" i="11"/>
  <c r="G8" i="11"/>
  <c r="F9" i="11"/>
  <c r="F30" i="17" l="1"/>
  <c r="D29" i="17"/>
  <c r="E28" i="17" s="1"/>
  <c r="D9" i="11"/>
  <c r="F10" i="11"/>
  <c r="G9" i="11"/>
  <c r="F31" i="17" l="1"/>
  <c r="D30" i="17"/>
  <c r="E29" i="17" s="1"/>
  <c r="D10" i="11"/>
  <c r="F11" i="11"/>
  <c r="G10" i="11"/>
  <c r="B5" i="11"/>
  <c r="B6" i="11" s="1"/>
  <c r="B7" i="11" s="1"/>
  <c r="B8" i="11" s="1"/>
  <c r="B9" i="11" s="1"/>
  <c r="B10" i="11" s="1"/>
  <c r="B11" i="11" s="1"/>
  <c r="B12" i="11" s="1"/>
  <c r="B13" i="11" s="1"/>
  <c r="B14" i="11" s="1"/>
  <c r="B15" i="11" s="1"/>
  <c r="B16" i="11" s="1"/>
  <c r="B17" i="11" s="1"/>
  <c r="B18" i="11" s="1"/>
  <c r="B19" i="11" s="1"/>
  <c r="B20" i="11" s="1"/>
  <c r="B21" i="11" s="1"/>
  <c r="B22" i="11" s="1"/>
  <c r="B23" i="11" s="1"/>
  <c r="B24" i="11" s="1"/>
  <c r="B25" i="11" s="1"/>
  <c r="B26" i="11" s="1"/>
  <c r="B27" i="11" s="1"/>
  <c r="B28" i="11" s="1"/>
  <c r="B29" i="11" s="1"/>
  <c r="B30" i="11" s="1"/>
  <c r="B31" i="11" s="1"/>
  <c r="B32" i="11" s="1"/>
  <c r="B33" i="11" s="1"/>
  <c r="B34" i="11" s="1"/>
  <c r="B35" i="11" s="1"/>
  <c r="B36" i="11" s="1"/>
  <c r="B37" i="11" s="1"/>
  <c r="B38" i="11" s="1"/>
  <c r="B39" i="11" s="1"/>
  <c r="B40" i="11" s="1"/>
  <c r="B41" i="11" s="1"/>
  <c r="B42" i="11" s="1"/>
  <c r="B43" i="11" s="1"/>
  <c r="B44" i="11" s="1"/>
  <c r="B45" i="11" s="1"/>
  <c r="B46" i="11" s="1"/>
  <c r="B47" i="11" s="1"/>
  <c r="B48" i="11" s="1"/>
  <c r="B49" i="11" s="1"/>
  <c r="B50" i="11" s="1"/>
  <c r="B51" i="11" s="1"/>
  <c r="B52" i="11" s="1"/>
  <c r="B53" i="11" s="1"/>
  <c r="B54" i="11" s="1"/>
  <c r="B55" i="11" s="1"/>
  <c r="B56" i="11" s="1"/>
  <c r="B57" i="11" s="1"/>
  <c r="B58" i="11" s="1"/>
  <c r="B59" i="11" s="1"/>
  <c r="B60" i="11" s="1"/>
  <c r="B61" i="11" s="1"/>
  <c r="B62" i="11" s="1"/>
  <c r="B63" i="11" s="1"/>
  <c r="B64" i="11" s="1"/>
  <c r="B65" i="11" s="1"/>
  <c r="B66" i="11" s="1"/>
  <c r="B67" i="11" s="1"/>
  <c r="B68" i="11" s="1"/>
  <c r="B69" i="11" s="1"/>
  <c r="B70" i="11" s="1"/>
  <c r="B71" i="11" s="1"/>
  <c r="B72" i="11" s="1"/>
  <c r="B73" i="11" s="1"/>
  <c r="B74" i="11" s="1"/>
  <c r="B75" i="11" s="1"/>
  <c r="B76" i="11" s="1"/>
  <c r="B77" i="11" s="1"/>
  <c r="B78" i="11" s="1"/>
  <c r="B79" i="11" s="1"/>
  <c r="B80" i="11" s="1"/>
  <c r="B81" i="11" s="1"/>
  <c r="B82" i="11" s="1"/>
  <c r="B83" i="11" s="1"/>
  <c r="B84" i="11" s="1"/>
  <c r="B85" i="11" s="1"/>
  <c r="B86" i="11" s="1"/>
  <c r="B87" i="11" s="1"/>
  <c r="B88" i="11" s="1"/>
  <c r="B89" i="11" s="1"/>
  <c r="B90" i="11" s="1"/>
  <c r="B91" i="11" s="1"/>
  <c r="B92" i="11" s="1"/>
  <c r="B93" i="11" s="1"/>
  <c r="B94" i="11" s="1"/>
  <c r="B95" i="11" s="1"/>
  <c r="B96" i="11" s="1"/>
  <c r="B97" i="11" s="1"/>
  <c r="B98" i="11" s="1"/>
  <c r="B99" i="11" s="1"/>
  <c r="B100" i="11" s="1"/>
  <c r="B101" i="11" s="1"/>
  <c r="B102" i="11" s="1"/>
  <c r="B103" i="11" s="1"/>
  <c r="B104" i="11" s="1"/>
  <c r="B105" i="11" s="1"/>
  <c r="B106" i="11" s="1"/>
  <c r="B107" i="11" s="1"/>
  <c r="B108" i="11" s="1"/>
  <c r="B109" i="11" s="1"/>
  <c r="B110" i="11" s="1"/>
  <c r="B111" i="11" s="1"/>
  <c r="B112" i="11" s="1"/>
  <c r="B113" i="11" s="1"/>
  <c r="B114" i="11" s="1"/>
  <c r="B115" i="11" s="1"/>
  <c r="B116" i="11" s="1"/>
  <c r="B117" i="11" s="1"/>
  <c r="B118" i="11" s="1"/>
  <c r="B119" i="11" s="1"/>
  <c r="B120" i="11" s="1"/>
  <c r="B121" i="11" s="1"/>
  <c r="B122" i="11" s="1"/>
  <c r="B123" i="11" s="1"/>
  <c r="B124" i="11" s="1"/>
  <c r="B125" i="11" s="1"/>
  <c r="B126" i="11" s="1"/>
  <c r="B127" i="11" s="1"/>
  <c r="B128" i="11" s="1"/>
  <c r="B129" i="11" s="1"/>
  <c r="B130" i="11" s="1"/>
  <c r="B131" i="11" s="1"/>
  <c r="B132" i="11" s="1"/>
  <c r="B133" i="11" s="1"/>
  <c r="B134" i="11" s="1"/>
  <c r="B135" i="11" s="1"/>
  <c r="B136" i="11" s="1"/>
  <c r="B137" i="11" s="1"/>
  <c r="B138" i="11" s="1"/>
  <c r="B139" i="11" s="1"/>
  <c r="B140" i="11" s="1"/>
  <c r="B141" i="11" s="1"/>
  <c r="B142" i="11" s="1"/>
  <c r="B143" i="11" s="1"/>
  <c r="B144" i="11" s="1"/>
  <c r="B145" i="11" s="1"/>
  <c r="B146" i="11" s="1"/>
  <c r="B147" i="11" s="1"/>
  <c r="B148" i="11" s="1"/>
  <c r="B149" i="11" s="1"/>
  <c r="B150" i="11" s="1"/>
  <c r="B151" i="11" s="1"/>
  <c r="B152" i="11" s="1"/>
  <c r="B153" i="11" s="1"/>
  <c r="B154" i="11" s="1"/>
  <c r="B155" i="11" s="1"/>
  <c r="B156" i="11" s="1"/>
  <c r="B157" i="11" s="1"/>
  <c r="B158" i="11" s="1"/>
  <c r="B159" i="11" s="1"/>
  <c r="B160" i="11" s="1"/>
  <c r="B161" i="11" s="1"/>
  <c r="B162" i="11" s="1"/>
  <c r="B163" i="11" s="1"/>
  <c r="B164" i="11" s="1"/>
  <c r="B165" i="11" s="1"/>
  <c r="B166" i="11" s="1"/>
  <c r="B167" i="11" s="1"/>
  <c r="B168" i="11" s="1"/>
  <c r="B169" i="11" s="1"/>
  <c r="B170" i="11" s="1"/>
  <c r="B171" i="11" s="1"/>
  <c r="B172" i="11" s="1"/>
  <c r="B173" i="11" s="1"/>
  <c r="B174" i="11" s="1"/>
  <c r="B175" i="11" s="1"/>
  <c r="B176" i="11" s="1"/>
  <c r="B177" i="11" s="1"/>
  <c r="B178" i="11" s="1"/>
  <c r="B179" i="11" s="1"/>
  <c r="B180" i="11" s="1"/>
  <c r="B181" i="11" s="1"/>
  <c r="B182" i="11" s="1"/>
  <c r="B183" i="11" s="1"/>
  <c r="B184" i="11" s="1"/>
  <c r="B185" i="11" s="1"/>
  <c r="B186" i="11" s="1"/>
  <c r="B187" i="11" s="1"/>
  <c r="B188" i="11" s="1"/>
  <c r="B189" i="11" s="1"/>
  <c r="B190" i="11" s="1"/>
  <c r="B191" i="11" s="1"/>
  <c r="B192" i="11" s="1"/>
  <c r="B193" i="11" s="1"/>
  <c r="B194" i="11" s="1"/>
  <c r="B195" i="11" s="1"/>
  <c r="B196" i="11" s="1"/>
  <c r="B197" i="11" s="1"/>
  <c r="B198" i="11" s="1"/>
  <c r="B199" i="11" s="1"/>
  <c r="B200" i="11" s="1"/>
  <c r="B201" i="11" s="1"/>
  <c r="B202" i="11" s="1"/>
  <c r="B203" i="11" s="1"/>
  <c r="B204" i="11" s="1"/>
  <c r="B205" i="11" s="1"/>
  <c r="B206" i="11" s="1"/>
  <c r="B207" i="11" s="1"/>
  <c r="B208" i="11" s="1"/>
  <c r="B209" i="11" s="1"/>
  <c r="B210" i="11" s="1"/>
  <c r="B211" i="11" s="1"/>
  <c r="B212" i="11" s="1"/>
  <c r="B213" i="11" s="1"/>
  <c r="B214" i="11" s="1"/>
  <c r="B215" i="11" s="1"/>
  <c r="B216" i="11" s="1"/>
  <c r="B217" i="11" s="1"/>
  <c r="B218" i="11" s="1"/>
  <c r="B219" i="11" s="1"/>
  <c r="B220" i="11" s="1"/>
  <c r="B221" i="11" s="1"/>
  <c r="B222" i="11" s="1"/>
  <c r="B223" i="11" s="1"/>
  <c r="B224" i="11" s="1"/>
  <c r="B225" i="11" s="1"/>
  <c r="B226" i="11" s="1"/>
  <c r="B227" i="11" s="1"/>
  <c r="B228" i="11" s="1"/>
  <c r="B229" i="11" s="1"/>
  <c r="B230" i="11" s="1"/>
  <c r="B231" i="11" s="1"/>
  <c r="B232" i="11" s="1"/>
  <c r="B233" i="11" s="1"/>
  <c r="B234" i="11" s="1"/>
  <c r="B235" i="11" s="1"/>
  <c r="B236" i="11" s="1"/>
  <c r="B237" i="11" s="1"/>
  <c r="B238" i="11" s="1"/>
  <c r="B239" i="11" s="1"/>
  <c r="B240" i="11" s="1"/>
  <c r="B241" i="11" s="1"/>
  <c r="B242" i="11" s="1"/>
  <c r="B243" i="11" s="1"/>
  <c r="B244" i="11" s="1"/>
  <c r="B245" i="11" s="1"/>
  <c r="B246" i="11" s="1"/>
  <c r="B247" i="11" s="1"/>
  <c r="B248" i="11" s="1"/>
  <c r="B249" i="11" s="1"/>
  <c r="B250" i="11" s="1"/>
  <c r="B251" i="11" s="1"/>
  <c r="B252" i="11" s="1"/>
  <c r="B253" i="11" s="1"/>
  <c r="B254" i="11" s="1"/>
  <c r="B255" i="11" s="1"/>
  <c r="B256" i="11" s="1"/>
  <c r="B257" i="11" s="1"/>
  <c r="B258" i="11" s="1"/>
  <c r="B259" i="11" s="1"/>
  <c r="B260" i="11" s="1"/>
  <c r="B261" i="11" s="1"/>
  <c r="B262" i="11" s="1"/>
  <c r="B263" i="11" s="1"/>
  <c r="B264" i="11" s="1"/>
  <c r="B265" i="11" s="1"/>
  <c r="B266" i="11" s="1"/>
  <c r="B267" i="11" s="1"/>
  <c r="B268" i="11" s="1"/>
  <c r="B269" i="11" s="1"/>
  <c r="B270" i="11" s="1"/>
  <c r="B271" i="11" s="1"/>
  <c r="B272" i="11" s="1"/>
  <c r="B273" i="11" s="1"/>
  <c r="B274" i="11" s="1"/>
  <c r="B275" i="11" s="1"/>
  <c r="B276" i="11" s="1"/>
  <c r="B277" i="11" s="1"/>
  <c r="B278" i="11" s="1"/>
  <c r="B279" i="11" s="1"/>
  <c r="B280" i="11" s="1"/>
  <c r="B281" i="11" s="1"/>
  <c r="B282" i="11" s="1"/>
  <c r="B283" i="11" s="1"/>
  <c r="B284" i="11" s="1"/>
  <c r="B285" i="11" s="1"/>
  <c r="B286" i="11" s="1"/>
  <c r="B287" i="11" s="1"/>
  <c r="B288" i="11" s="1"/>
  <c r="B289" i="11" s="1"/>
  <c r="B290" i="11" s="1"/>
  <c r="B291" i="11" s="1"/>
  <c r="B292" i="11" s="1"/>
  <c r="B293" i="11" s="1"/>
  <c r="B294" i="11" s="1"/>
  <c r="B295" i="11" s="1"/>
  <c r="B296" i="11" s="1"/>
  <c r="B297" i="11" s="1"/>
  <c r="B298" i="11" s="1"/>
  <c r="B299" i="11" s="1"/>
  <c r="B300" i="11" s="1"/>
  <c r="B301" i="11" s="1"/>
  <c r="B302" i="11" s="1"/>
  <c r="B303" i="11" s="1"/>
  <c r="B304" i="11" s="1"/>
  <c r="B305" i="11" s="1"/>
  <c r="B306" i="11" s="1"/>
  <c r="B307" i="11" s="1"/>
  <c r="B308" i="11" s="1"/>
  <c r="B309" i="11" s="1"/>
  <c r="B310" i="11" s="1"/>
  <c r="B311" i="11" s="1"/>
  <c r="B312" i="11" s="1"/>
  <c r="B313" i="11" s="1"/>
  <c r="B314" i="11" s="1"/>
  <c r="B315" i="11" s="1"/>
  <c r="B316" i="11" s="1"/>
  <c r="B317" i="11" s="1"/>
  <c r="B318" i="11" s="1"/>
  <c r="B319" i="11" s="1"/>
  <c r="B320" i="11" s="1"/>
  <c r="B321" i="11" s="1"/>
  <c r="B322" i="11" s="1"/>
  <c r="B323" i="11" s="1"/>
  <c r="B324" i="11" s="1"/>
  <c r="B325" i="11" s="1"/>
  <c r="B326" i="11" s="1"/>
  <c r="B327" i="11" s="1"/>
  <c r="B328" i="11" s="1"/>
  <c r="B329" i="11" s="1"/>
  <c r="B330" i="11" s="1"/>
  <c r="B331" i="11" s="1"/>
  <c r="B332" i="11" s="1"/>
  <c r="B333" i="11" s="1"/>
  <c r="B334" i="11" s="1"/>
  <c r="B335" i="11" s="1"/>
  <c r="B336" i="11" s="1"/>
  <c r="B337" i="11" s="1"/>
  <c r="B338" i="11" s="1"/>
  <c r="B339" i="11" s="1"/>
  <c r="B340" i="11" s="1"/>
  <c r="B341" i="11" s="1"/>
  <c r="B342" i="11" s="1"/>
  <c r="B343" i="11" s="1"/>
  <c r="B344" i="11" s="1"/>
  <c r="B345" i="11" s="1"/>
  <c r="B346" i="11" s="1"/>
  <c r="B347" i="11" s="1"/>
  <c r="B348" i="11" s="1"/>
  <c r="B349" i="11" s="1"/>
  <c r="B350" i="11" s="1"/>
  <c r="B351" i="11" s="1"/>
  <c r="B352" i="11" s="1"/>
  <c r="B353" i="11" s="1"/>
  <c r="B354" i="11" s="1"/>
  <c r="B355" i="11" s="1"/>
  <c r="B356" i="11" s="1"/>
  <c r="B357" i="11" s="1"/>
  <c r="B358" i="11" s="1"/>
  <c r="B359" i="11" s="1"/>
  <c r="B360" i="11" s="1"/>
  <c r="B361" i="11" s="1"/>
  <c r="B362" i="11" s="1"/>
  <c r="B363" i="11" s="1"/>
  <c r="B364" i="11" s="1"/>
  <c r="B377" i="11" s="1"/>
  <c r="B378" i="11" s="1"/>
  <c r="B379" i="11" s="1"/>
  <c r="B380" i="11" s="1"/>
  <c r="B381" i="11" s="1"/>
  <c r="B382" i="11" s="1"/>
  <c r="B383" i="11" s="1"/>
  <c r="B384" i="11" s="1"/>
  <c r="B385" i="11" s="1"/>
  <c r="B386" i="11" s="1"/>
  <c r="B387" i="11" s="1"/>
  <c r="B388" i="11" s="1"/>
  <c r="B389" i="11" s="1"/>
  <c r="B390" i="11" s="1"/>
  <c r="B391" i="11" s="1"/>
  <c r="B392" i="11" s="1"/>
  <c r="B393" i="11" s="1"/>
  <c r="B394" i="11" s="1"/>
  <c r="B395" i="11" s="1"/>
  <c r="B396" i="11" s="1"/>
  <c r="B397" i="11" s="1"/>
  <c r="B398" i="11" s="1"/>
  <c r="B399" i="11" s="1"/>
  <c r="B400" i="11" s="1"/>
  <c r="B401" i="11" s="1"/>
  <c r="B402" i="11" s="1"/>
  <c r="B403" i="11" s="1"/>
  <c r="B404" i="11" s="1"/>
  <c r="B405" i="11" s="1"/>
  <c r="B406" i="11" s="1"/>
  <c r="B407" i="11" s="1"/>
  <c r="B408" i="11" s="1"/>
  <c r="B409" i="11" s="1"/>
  <c r="B410" i="11" s="1"/>
  <c r="B411" i="11" s="1"/>
  <c r="B412" i="11" s="1"/>
  <c r="B413" i="11" s="1"/>
  <c r="B414" i="11" s="1"/>
  <c r="B415" i="11" s="1"/>
  <c r="B416" i="11" s="1"/>
  <c r="B417" i="11" s="1"/>
  <c r="B418" i="11" s="1"/>
  <c r="B419" i="11" s="1"/>
  <c r="B420" i="11" s="1"/>
  <c r="B421" i="11" s="1"/>
  <c r="B422" i="11" s="1"/>
  <c r="B423" i="11" s="1"/>
  <c r="B424" i="11" s="1"/>
  <c r="B425" i="11" s="1"/>
  <c r="B426" i="11" s="1"/>
  <c r="B427" i="11" s="1"/>
  <c r="B428" i="11" s="1"/>
  <c r="B429" i="11" s="1"/>
  <c r="B430" i="11" s="1"/>
  <c r="B431" i="11" s="1"/>
  <c r="B432" i="11" s="1"/>
  <c r="B433" i="11" s="1"/>
  <c r="B434" i="11" s="1"/>
  <c r="B435" i="11" s="1"/>
  <c r="B436" i="11" s="1"/>
  <c r="B437" i="11" s="1"/>
  <c r="B438" i="11" s="1"/>
  <c r="B439" i="11" s="1"/>
  <c r="B440" i="11" s="1"/>
  <c r="B441" i="11" s="1"/>
  <c r="B442" i="11" s="1"/>
  <c r="B443" i="11" s="1"/>
  <c r="B444" i="11" s="1"/>
  <c r="B445" i="11" s="1"/>
  <c r="B446" i="11" s="1"/>
  <c r="B447" i="11" s="1"/>
  <c r="B448" i="11" s="1"/>
  <c r="B449" i="11" s="1"/>
  <c r="B450" i="11" s="1"/>
  <c r="B451" i="11" s="1"/>
  <c r="B452" i="11" s="1"/>
  <c r="B453" i="11" s="1"/>
  <c r="B454" i="11" s="1"/>
  <c r="B455" i="11" s="1"/>
  <c r="B456" i="11" s="1"/>
  <c r="B457" i="11" s="1"/>
  <c r="B458" i="11" s="1"/>
  <c r="B459" i="11" s="1"/>
  <c r="B460" i="11" s="1"/>
  <c r="B461" i="11" s="1"/>
  <c r="B462" i="11" s="1"/>
  <c r="B463" i="11" s="1"/>
  <c r="B464" i="11" s="1"/>
  <c r="B465" i="11" s="1"/>
  <c r="B466" i="11" s="1"/>
  <c r="B467" i="11" s="1"/>
  <c r="B468" i="11" s="1"/>
  <c r="B469" i="11" s="1"/>
  <c r="B470" i="11" s="1"/>
  <c r="B471" i="11" s="1"/>
  <c r="B472" i="11" s="1"/>
  <c r="B473" i="11" s="1"/>
  <c r="B474" i="11" s="1"/>
  <c r="B475" i="11" s="1"/>
  <c r="B476" i="11" s="1"/>
  <c r="B477" i="11" s="1"/>
  <c r="B478" i="11" s="1"/>
  <c r="B479" i="11" s="1"/>
  <c r="B480" i="11" s="1"/>
  <c r="B481" i="11" s="1"/>
  <c r="B482" i="11" s="1"/>
  <c r="B483" i="11" s="1"/>
  <c r="B484" i="11" s="1"/>
  <c r="B485" i="11" s="1"/>
  <c r="B486" i="11" s="1"/>
  <c r="B487" i="11" s="1"/>
  <c r="B488" i="11" s="1"/>
  <c r="B489" i="11" s="1"/>
  <c r="B490" i="11" s="1"/>
  <c r="B491" i="11" s="1"/>
  <c r="B492" i="11" s="1"/>
  <c r="B493" i="11" s="1"/>
  <c r="B494" i="11" s="1"/>
  <c r="B495" i="11" s="1"/>
  <c r="B496" i="11" s="1"/>
  <c r="B497" i="11" s="1"/>
  <c r="B498" i="11" s="1"/>
  <c r="B499" i="11" s="1"/>
  <c r="B500" i="11" s="1"/>
  <c r="B501" i="11" s="1"/>
  <c r="B502" i="11" s="1"/>
  <c r="B503" i="11" s="1"/>
  <c r="B504" i="11" s="1"/>
  <c r="B505" i="11" s="1"/>
  <c r="B506" i="11" s="1"/>
  <c r="B507" i="11" s="1"/>
  <c r="B508" i="11" s="1"/>
  <c r="B509" i="11" s="1"/>
  <c r="B510" i="11" s="1"/>
  <c r="B511" i="11" s="1"/>
  <c r="B512" i="11" s="1"/>
  <c r="B513" i="11" s="1"/>
  <c r="B514" i="11" s="1"/>
  <c r="B515" i="11" s="1"/>
  <c r="B516" i="11" s="1"/>
  <c r="B517" i="11" s="1"/>
  <c r="B518" i="11" s="1"/>
  <c r="B519" i="11" s="1"/>
  <c r="B520" i="11" s="1"/>
  <c r="B521" i="11" s="1"/>
  <c r="B522" i="11" s="1"/>
  <c r="B523" i="11" s="1"/>
  <c r="B524" i="11" s="1"/>
  <c r="B525" i="11" s="1"/>
  <c r="B526" i="11" s="1"/>
  <c r="B527" i="11" s="1"/>
  <c r="B528" i="11" s="1"/>
  <c r="B529" i="11" s="1"/>
  <c r="B530" i="11" s="1"/>
  <c r="B531" i="11" s="1"/>
  <c r="B532" i="11" s="1"/>
  <c r="B533" i="11" s="1"/>
  <c r="B534" i="11" s="1"/>
  <c r="B535" i="11" s="1"/>
  <c r="B536" i="11" s="1"/>
  <c r="B537" i="11" s="1"/>
  <c r="B538" i="11" s="1"/>
  <c r="B539" i="11" s="1"/>
  <c r="B540" i="11" s="1"/>
  <c r="B541" i="11" s="1"/>
  <c r="B542" i="11" s="1"/>
  <c r="B543" i="11" s="1"/>
  <c r="B544" i="11" s="1"/>
  <c r="B545" i="11" s="1"/>
  <c r="B546" i="11" s="1"/>
  <c r="B547" i="11" s="1"/>
  <c r="B548" i="11" s="1"/>
  <c r="B549" i="11" s="1"/>
  <c r="B550" i="11" s="1"/>
  <c r="B551" i="11" s="1"/>
  <c r="B552" i="11" s="1"/>
  <c r="B553" i="11" s="1"/>
  <c r="B554" i="11" s="1"/>
  <c r="B555" i="11" s="1"/>
  <c r="B556" i="11" s="1"/>
  <c r="B557" i="11" s="1"/>
  <c r="B558" i="11" s="1"/>
  <c r="B559" i="11" s="1"/>
  <c r="B560" i="11" s="1"/>
  <c r="B561" i="11" s="1"/>
  <c r="B562" i="11" s="1"/>
  <c r="B563" i="11" s="1"/>
  <c r="B564" i="11" s="1"/>
  <c r="B565" i="11" s="1"/>
  <c r="B566" i="11" s="1"/>
  <c r="B567" i="11" s="1"/>
  <c r="B568" i="11" s="1"/>
  <c r="B569" i="11" s="1"/>
  <c r="B570" i="11" s="1"/>
  <c r="B571" i="11" s="1"/>
  <c r="B572" i="11" s="1"/>
  <c r="B573" i="11" s="1"/>
  <c r="B574" i="11" s="1"/>
  <c r="B575" i="11" s="1"/>
  <c r="B576" i="11" s="1"/>
  <c r="B577" i="11" s="1"/>
  <c r="B578" i="11" s="1"/>
  <c r="B579" i="11" s="1"/>
  <c r="B580" i="11" s="1"/>
  <c r="B581" i="11" s="1"/>
  <c r="B582" i="11" s="1"/>
  <c r="B583" i="11" s="1"/>
  <c r="B584" i="11" s="1"/>
  <c r="B585" i="11" s="1"/>
  <c r="B586" i="11" s="1"/>
  <c r="B587" i="11" s="1"/>
  <c r="B588" i="11" s="1"/>
  <c r="B589" i="11" s="1"/>
  <c r="B590" i="11" s="1"/>
  <c r="B591" i="11" s="1"/>
  <c r="B592" i="11" s="1"/>
  <c r="B593" i="11" s="1"/>
  <c r="B594" i="11" s="1"/>
  <c r="B595" i="11" s="1"/>
  <c r="B596" i="11" s="1"/>
  <c r="B597" i="11" s="1"/>
  <c r="B598" i="11" s="1"/>
  <c r="B599" i="11" s="1"/>
  <c r="B600" i="11" s="1"/>
  <c r="B601" i="11" s="1"/>
  <c r="B602" i="11" s="1"/>
  <c r="B603" i="11" s="1"/>
  <c r="B604" i="11" s="1"/>
  <c r="B605" i="11" s="1"/>
  <c r="B606" i="11" s="1"/>
  <c r="B607" i="11" s="1"/>
  <c r="B608" i="11" s="1"/>
  <c r="B609" i="11" s="1"/>
  <c r="B610" i="11" s="1"/>
  <c r="B611" i="11" s="1"/>
  <c r="B612" i="11" s="1"/>
  <c r="B613" i="11" s="1"/>
  <c r="B614" i="11" s="1"/>
  <c r="B615" i="11" s="1"/>
  <c r="B616" i="11" s="1"/>
  <c r="B617" i="11" s="1"/>
  <c r="B618" i="11" s="1"/>
  <c r="B619" i="11" s="1"/>
  <c r="B620" i="11" s="1"/>
  <c r="B621" i="11" s="1"/>
  <c r="B622" i="11" s="1"/>
  <c r="B623" i="11" s="1"/>
  <c r="B624" i="11" s="1"/>
  <c r="B625" i="11" s="1"/>
  <c r="B626" i="11" s="1"/>
  <c r="B627" i="11" s="1"/>
  <c r="B628" i="11" s="1"/>
  <c r="B629" i="11" s="1"/>
  <c r="B630" i="11" s="1"/>
  <c r="B631" i="11" s="1"/>
  <c r="B632" i="11" s="1"/>
  <c r="B633" i="11" s="1"/>
  <c r="B634" i="11" s="1"/>
  <c r="B635" i="11" s="1"/>
  <c r="B636" i="11" s="1"/>
  <c r="B637" i="11" s="1"/>
  <c r="B638" i="11" s="1"/>
  <c r="B639" i="11" s="1"/>
  <c r="B640" i="11" s="1"/>
  <c r="B641" i="11" s="1"/>
  <c r="B642" i="11" s="1"/>
  <c r="B643" i="11" s="1"/>
  <c r="B644" i="11" s="1"/>
  <c r="B645" i="11" s="1"/>
  <c r="B646" i="11" s="1"/>
  <c r="B647" i="11" s="1"/>
  <c r="B648" i="11" s="1"/>
  <c r="B649" i="11" s="1"/>
  <c r="B650" i="11" s="1"/>
  <c r="B651" i="11" s="1"/>
  <c r="B652" i="11" s="1"/>
  <c r="B653" i="11" s="1"/>
  <c r="B654" i="11" s="1"/>
  <c r="B655" i="11" s="1"/>
  <c r="B656" i="11" s="1"/>
  <c r="B657" i="11" s="1"/>
  <c r="B658" i="11" s="1"/>
  <c r="B659" i="11" s="1"/>
  <c r="B660" i="11" s="1"/>
  <c r="B661" i="11" s="1"/>
  <c r="B662" i="11" s="1"/>
  <c r="B663" i="11" s="1"/>
  <c r="B664" i="11" s="1"/>
  <c r="B665" i="11" s="1"/>
  <c r="B666" i="11" s="1"/>
  <c r="B667" i="11" s="1"/>
  <c r="B668" i="11" s="1"/>
  <c r="B669" i="11" s="1"/>
  <c r="B670" i="11" s="1"/>
  <c r="B671" i="11" s="1"/>
  <c r="B672" i="11" s="1"/>
  <c r="B673" i="11" s="1"/>
  <c r="B674" i="11" s="1"/>
  <c r="B675" i="11" s="1"/>
  <c r="B676" i="11" s="1"/>
  <c r="B677" i="11" s="1"/>
  <c r="B678" i="11" s="1"/>
  <c r="B679" i="11" s="1"/>
  <c r="B680" i="11" s="1"/>
  <c r="B681" i="11" s="1"/>
  <c r="B682" i="11" s="1"/>
  <c r="B683" i="11" s="1"/>
  <c r="B684" i="11" s="1"/>
  <c r="B685" i="11" s="1"/>
  <c r="B686" i="11" s="1"/>
  <c r="B687" i="11" s="1"/>
  <c r="B688" i="11" s="1"/>
  <c r="B689" i="11" s="1"/>
  <c r="B690" i="11" s="1"/>
  <c r="B691" i="11" s="1"/>
  <c r="B692" i="11" s="1"/>
  <c r="B693" i="11" s="1"/>
  <c r="B694" i="11" s="1"/>
  <c r="B695" i="11" s="1"/>
  <c r="B696" i="11" s="1"/>
  <c r="B697" i="11" s="1"/>
  <c r="B698" i="11" s="1"/>
  <c r="B699" i="11" s="1"/>
  <c r="B700" i="11" s="1"/>
  <c r="B701" i="11" s="1"/>
  <c r="B702" i="11" s="1"/>
  <c r="B703" i="11" s="1"/>
  <c r="B704" i="11" s="1"/>
  <c r="B705" i="11" s="1"/>
  <c r="B706" i="11" s="1"/>
  <c r="B707" i="11" s="1"/>
  <c r="B708" i="11" s="1"/>
  <c r="B709" i="11" s="1"/>
  <c r="B710" i="11" s="1"/>
  <c r="B711" i="11" s="1"/>
  <c r="B712" i="11" s="1"/>
  <c r="B713" i="11" s="1"/>
  <c r="B714" i="11" s="1"/>
  <c r="B715" i="11" s="1"/>
  <c r="B716" i="11" s="1"/>
  <c r="B717" i="11" s="1"/>
  <c r="B718" i="11" s="1"/>
  <c r="B719" i="11" s="1"/>
  <c r="B720" i="11" s="1"/>
  <c r="B721" i="11" s="1"/>
  <c r="B722" i="11" s="1"/>
  <c r="B723" i="11" s="1"/>
  <c r="B724" i="11" s="1"/>
  <c r="B725" i="11" s="1"/>
  <c r="B726" i="11" s="1"/>
  <c r="B727" i="11" s="1"/>
  <c r="B728" i="11" s="1"/>
  <c r="B729" i="11" s="1"/>
  <c r="B730" i="11" s="1"/>
  <c r="B731" i="11" s="1"/>
  <c r="B732" i="11" s="1"/>
  <c r="B733" i="11" s="1"/>
  <c r="B734" i="11" s="1"/>
  <c r="B735" i="11" s="1"/>
  <c r="B736" i="11" s="1"/>
  <c r="B737" i="11" s="1"/>
  <c r="B738" i="11" s="1"/>
  <c r="B739" i="11" s="1"/>
  <c r="B740" i="11" s="1"/>
  <c r="B741" i="11" s="1"/>
  <c r="B742" i="11" s="1"/>
  <c r="B743" i="11" s="1"/>
  <c r="B744" i="11" s="1"/>
  <c r="B745" i="11" s="1"/>
  <c r="B746" i="11" s="1"/>
  <c r="B747" i="11" s="1"/>
  <c r="B748" i="11" s="1"/>
  <c r="B749" i="11" s="1"/>
  <c r="B750" i="11" s="1"/>
  <c r="B751" i="11" s="1"/>
  <c r="B752" i="11" s="1"/>
  <c r="B753" i="11" s="1"/>
  <c r="B754" i="11" s="1"/>
  <c r="B755" i="11" s="1"/>
  <c r="B756" i="11" s="1"/>
  <c r="B757" i="11" s="1"/>
  <c r="B758" i="11" s="1"/>
  <c r="B759" i="11" s="1"/>
  <c r="B760" i="11" s="1"/>
  <c r="B761" i="11" s="1"/>
  <c r="B762" i="11" s="1"/>
  <c r="B763" i="11" s="1"/>
  <c r="B764" i="11" s="1"/>
  <c r="B765" i="11" s="1"/>
  <c r="B766" i="11" s="1"/>
  <c r="B767" i="11" s="1"/>
  <c r="B768" i="11" s="1"/>
  <c r="B769" i="11" s="1"/>
  <c r="B770" i="11" s="1"/>
  <c r="B771" i="11" s="1"/>
  <c r="B772" i="11" s="1"/>
  <c r="B773" i="11" s="1"/>
  <c r="B774" i="11" s="1"/>
  <c r="B775" i="11" s="1"/>
  <c r="B776" i="11" s="1"/>
  <c r="B777" i="11" s="1"/>
  <c r="B778" i="11" s="1"/>
  <c r="B779" i="11" s="1"/>
  <c r="B780" i="11" s="1"/>
  <c r="B781" i="11" s="1"/>
  <c r="B782" i="11" s="1"/>
  <c r="B783" i="11" s="1"/>
  <c r="B784" i="11" s="1"/>
  <c r="B785" i="11" s="1"/>
  <c r="B786" i="11" s="1"/>
  <c r="B787" i="11" s="1"/>
  <c r="B788" i="11" s="1"/>
  <c r="B789" i="11" s="1"/>
  <c r="B790" i="11" s="1"/>
  <c r="B791" i="11" s="1"/>
  <c r="B792" i="11" s="1"/>
  <c r="B793" i="11" s="1"/>
  <c r="B794" i="11" s="1"/>
  <c r="B795" i="11" s="1"/>
  <c r="B796" i="11" s="1"/>
  <c r="B797" i="11" s="1"/>
  <c r="B798" i="11" s="1"/>
  <c r="B799" i="11" s="1"/>
  <c r="B800" i="11" s="1"/>
  <c r="B801" i="11" s="1"/>
  <c r="B802" i="11" s="1"/>
  <c r="B803" i="11" s="1"/>
  <c r="B804" i="11" s="1"/>
  <c r="B805" i="11" s="1"/>
  <c r="B806" i="11" s="1"/>
  <c r="B807" i="11" s="1"/>
  <c r="B808" i="11" s="1"/>
  <c r="B809" i="11" s="1"/>
  <c r="B810" i="11" s="1"/>
  <c r="B811" i="11" s="1"/>
  <c r="B812" i="11" s="1"/>
  <c r="B813" i="11" s="1"/>
  <c r="B814" i="11" s="1"/>
  <c r="B815" i="11" s="1"/>
  <c r="B816" i="11" s="1"/>
  <c r="B817" i="11" s="1"/>
  <c r="B818" i="11" s="1"/>
  <c r="B819" i="11" s="1"/>
  <c r="B820" i="11" s="1"/>
  <c r="B821" i="11" s="1"/>
  <c r="B822" i="11" s="1"/>
  <c r="B823" i="11" s="1"/>
  <c r="B824" i="11" s="1"/>
  <c r="B825" i="11" s="1"/>
  <c r="B826" i="11" s="1"/>
  <c r="B827" i="11" s="1"/>
  <c r="B828" i="11" s="1"/>
  <c r="B829" i="11" s="1"/>
  <c r="B830" i="11" s="1"/>
  <c r="B831" i="11" s="1"/>
  <c r="B832" i="11" s="1"/>
  <c r="B833" i="11" s="1"/>
  <c r="B834" i="11" s="1"/>
  <c r="B835" i="11" s="1"/>
  <c r="B836" i="11" s="1"/>
  <c r="B837" i="11" s="1"/>
  <c r="B838" i="11" s="1"/>
  <c r="B839" i="11" s="1"/>
  <c r="B840" i="11" s="1"/>
  <c r="B841" i="11" s="1"/>
  <c r="B842" i="11" s="1"/>
  <c r="B843" i="11" s="1"/>
  <c r="B844" i="11" s="1"/>
  <c r="B845" i="11" s="1"/>
  <c r="B846" i="11" s="1"/>
  <c r="B847" i="11" s="1"/>
  <c r="B848" i="11" s="1"/>
  <c r="B849" i="11" s="1"/>
  <c r="B850" i="11" s="1"/>
  <c r="B851" i="11" s="1"/>
  <c r="B852" i="11" s="1"/>
  <c r="B853" i="11" s="1"/>
  <c r="B854" i="11" s="1"/>
  <c r="B855" i="11" s="1"/>
  <c r="B856" i="11" s="1"/>
  <c r="B857" i="11" s="1"/>
  <c r="B858" i="11" s="1"/>
  <c r="B859" i="11" s="1"/>
  <c r="B860" i="11" s="1"/>
  <c r="B861" i="11" s="1"/>
  <c r="B862" i="11" s="1"/>
  <c r="B863" i="11" s="1"/>
  <c r="B864" i="11" s="1"/>
  <c r="B865" i="11" s="1"/>
  <c r="B866" i="11" s="1"/>
  <c r="B867" i="11" s="1"/>
  <c r="B868" i="11" s="1"/>
  <c r="B869" i="11" s="1"/>
  <c r="B870" i="11" s="1"/>
  <c r="B871" i="11" s="1"/>
  <c r="B872" i="11" s="1"/>
  <c r="B873" i="11" s="1"/>
  <c r="B874" i="11" s="1"/>
  <c r="B875" i="11" s="1"/>
  <c r="B876" i="11" s="1"/>
  <c r="B877" i="11" s="1"/>
  <c r="B878" i="11" s="1"/>
  <c r="B879" i="11" s="1"/>
  <c r="B880" i="11" s="1"/>
  <c r="B881" i="11" s="1"/>
  <c r="B882" i="11" s="1"/>
  <c r="B883" i="11" s="1"/>
  <c r="B884" i="11" s="1"/>
  <c r="B885" i="11" s="1"/>
  <c r="B886" i="11" s="1"/>
  <c r="B887" i="11" s="1"/>
  <c r="B888" i="11" s="1"/>
  <c r="B889" i="11" s="1"/>
  <c r="B890" i="11" s="1"/>
  <c r="B891" i="11" s="1"/>
  <c r="B892" i="11" s="1"/>
  <c r="B893" i="11" s="1"/>
  <c r="B894" i="11" s="1"/>
  <c r="B895" i="11" s="1"/>
  <c r="B896" i="11" s="1"/>
  <c r="B897" i="11" s="1"/>
  <c r="B898" i="11" s="1"/>
  <c r="B899" i="11" s="1"/>
  <c r="B900" i="11" s="1"/>
  <c r="B901" i="11" s="1"/>
  <c r="B902" i="11" s="1"/>
  <c r="B903" i="11" s="1"/>
  <c r="B904" i="11" s="1"/>
  <c r="B905" i="11" s="1"/>
  <c r="B906" i="11" s="1"/>
  <c r="B907" i="11" s="1"/>
  <c r="B908" i="11" s="1"/>
  <c r="B909" i="11" s="1"/>
  <c r="B910" i="11" s="1"/>
  <c r="B911" i="11" s="1"/>
  <c r="B912" i="11" s="1"/>
  <c r="B913" i="11" s="1"/>
  <c r="B914" i="11" s="1"/>
  <c r="B915" i="11" s="1"/>
  <c r="B916" i="11" s="1"/>
  <c r="B917" i="11" s="1"/>
  <c r="B918" i="11" s="1"/>
  <c r="B919" i="11" s="1"/>
  <c r="B920" i="11" s="1"/>
  <c r="B921" i="11" s="1"/>
  <c r="B922" i="11" s="1"/>
  <c r="B923" i="11" s="1"/>
  <c r="B924" i="11" s="1"/>
  <c r="B925" i="11" s="1"/>
  <c r="B926" i="11" s="1"/>
  <c r="B927" i="11" s="1"/>
  <c r="B928" i="11" s="1"/>
  <c r="B929" i="11" s="1"/>
  <c r="B930" i="11" s="1"/>
  <c r="B931" i="11" s="1"/>
  <c r="B932" i="11" s="1"/>
  <c r="B933" i="11" s="1"/>
  <c r="B934" i="11" s="1"/>
  <c r="B935" i="11" s="1"/>
  <c r="B936" i="11" s="1"/>
  <c r="B937" i="11" s="1"/>
  <c r="B938" i="11" s="1"/>
  <c r="B939" i="11" s="1"/>
  <c r="B940" i="11" s="1"/>
  <c r="B941" i="11" s="1"/>
  <c r="B942" i="11" s="1"/>
  <c r="B943" i="11" s="1"/>
  <c r="B944" i="11" s="1"/>
  <c r="B945" i="11" s="1"/>
  <c r="B946" i="11" s="1"/>
  <c r="B947" i="11" s="1"/>
  <c r="B948" i="11" s="1"/>
  <c r="B949" i="11" s="1"/>
  <c r="B950" i="11" s="1"/>
  <c r="B951" i="11" s="1"/>
  <c r="B952" i="11" s="1"/>
  <c r="B953" i="11" s="1"/>
  <c r="B954" i="11" s="1"/>
  <c r="B955" i="11" s="1"/>
  <c r="B956" i="11" s="1"/>
  <c r="B957" i="11" s="1"/>
  <c r="B958" i="11" s="1"/>
  <c r="B959" i="11" s="1"/>
  <c r="B960" i="11" s="1"/>
  <c r="B961" i="11" s="1"/>
  <c r="B962" i="11" s="1"/>
  <c r="B963" i="11" s="1"/>
  <c r="B964" i="11" s="1"/>
  <c r="B965" i="11" s="1"/>
  <c r="B966" i="11" s="1"/>
  <c r="B967" i="11" s="1"/>
  <c r="B968" i="11" s="1"/>
  <c r="B969" i="11" s="1"/>
  <c r="B970" i="11" s="1"/>
  <c r="B971" i="11" s="1"/>
  <c r="B972" i="11" s="1"/>
  <c r="B973" i="11" s="1"/>
  <c r="B974" i="11" s="1"/>
  <c r="B975" i="11" s="1"/>
  <c r="B976" i="11" s="1"/>
  <c r="B977" i="11" s="1"/>
  <c r="B978" i="11" s="1"/>
  <c r="B979" i="11" s="1"/>
  <c r="B980" i="11" s="1"/>
  <c r="B981" i="11" s="1"/>
  <c r="B982" i="11" s="1"/>
  <c r="B983" i="11" s="1"/>
  <c r="B984" i="11" s="1"/>
  <c r="B985" i="11" s="1"/>
  <c r="B986" i="11" s="1"/>
  <c r="B987" i="11" s="1"/>
  <c r="B988" i="11" s="1"/>
  <c r="B989" i="11" s="1"/>
  <c r="B990" i="11" s="1"/>
  <c r="B991" i="11" s="1"/>
  <c r="B992" i="11" s="1"/>
  <c r="B993" i="11" s="1"/>
  <c r="B994" i="11" s="1"/>
  <c r="B995" i="11" s="1"/>
  <c r="B996" i="11" s="1"/>
  <c r="B997" i="11" s="1"/>
  <c r="B998" i="11" s="1"/>
  <c r="B999" i="11" s="1"/>
  <c r="B1000" i="11" s="1"/>
  <c r="B1001" i="11" s="1"/>
  <c r="B1002" i="11" s="1"/>
  <c r="B1003" i="11" s="1"/>
  <c r="B1004" i="11" s="1"/>
  <c r="B1005" i="11" s="1"/>
  <c r="B1006" i="11" s="1"/>
  <c r="B1007" i="11" s="1"/>
  <c r="B1008" i="11" s="1"/>
  <c r="B1009" i="11" s="1"/>
  <c r="B1010" i="11" s="1"/>
  <c r="B1011" i="11" s="1"/>
  <c r="B1012" i="11" s="1"/>
  <c r="B1013" i="11" s="1"/>
  <c r="B1014" i="11" s="1"/>
  <c r="B1015" i="11" s="1"/>
  <c r="B1016" i="11" s="1"/>
  <c r="B1017" i="11" s="1"/>
  <c r="B1018" i="11" s="1"/>
  <c r="B1019" i="11" s="1"/>
  <c r="B1020" i="11" s="1"/>
  <c r="B1021" i="11" s="1"/>
  <c r="B1022" i="11" s="1"/>
  <c r="B1023" i="11" s="1"/>
  <c r="B1024" i="11" s="1"/>
  <c r="B1025" i="11" s="1"/>
  <c r="B1026" i="11" s="1"/>
  <c r="B1027" i="11" s="1"/>
  <c r="B1028" i="11" s="1"/>
  <c r="B1029" i="11" s="1"/>
  <c r="B1030" i="11" s="1"/>
  <c r="B1031" i="11" s="1"/>
  <c r="B1032" i="11" s="1"/>
  <c r="B1033" i="11" s="1"/>
  <c r="B1034" i="11" s="1"/>
  <c r="B1035" i="11" s="1"/>
  <c r="B1036" i="11" s="1"/>
  <c r="B1037" i="11" s="1"/>
  <c r="B1038" i="11" s="1"/>
  <c r="B1039" i="11" s="1"/>
  <c r="B1040" i="11" s="1"/>
  <c r="B1041" i="11" s="1"/>
  <c r="B1042" i="11" s="1"/>
  <c r="B1043" i="11" s="1"/>
  <c r="B1044" i="11" s="1"/>
  <c r="B1045" i="11" s="1"/>
  <c r="B1046" i="11" s="1"/>
  <c r="B1047" i="11" s="1"/>
  <c r="B1048" i="11" s="1"/>
  <c r="B1049" i="11" s="1"/>
  <c r="B1050" i="11" s="1"/>
  <c r="B1051" i="11" s="1"/>
  <c r="B1052" i="11" s="1"/>
  <c r="B1053" i="11" s="1"/>
  <c r="B1054" i="11" s="1"/>
  <c r="B1055" i="11" s="1"/>
  <c r="B1056" i="11" s="1"/>
  <c r="B1057" i="11" s="1"/>
  <c r="B1058" i="11" s="1"/>
  <c r="B1059" i="11" s="1"/>
  <c r="B1060" i="11" s="1"/>
  <c r="B1061" i="11" s="1"/>
  <c r="B1062" i="11" s="1"/>
  <c r="B1063" i="11" s="1"/>
  <c r="B1064" i="11" s="1"/>
  <c r="B1065" i="11" s="1"/>
  <c r="B1066" i="11" s="1"/>
  <c r="B1067" i="11" s="1"/>
  <c r="B1068" i="11" s="1"/>
  <c r="B1069" i="11" s="1"/>
  <c r="B1070" i="11" s="1"/>
  <c r="B1071" i="11" s="1"/>
  <c r="B1072" i="11" s="1"/>
  <c r="B1073" i="11" s="1"/>
  <c r="B1074" i="11" s="1"/>
  <c r="B1075" i="11" s="1"/>
  <c r="B1076" i="11" s="1"/>
  <c r="B1077" i="11" s="1"/>
  <c r="B1078" i="11" s="1"/>
  <c r="B1079" i="11" s="1"/>
  <c r="B1080" i="11" s="1"/>
  <c r="B1081" i="11" s="1"/>
  <c r="B1082" i="11" s="1"/>
  <c r="B1083" i="11" s="1"/>
  <c r="B1084" i="11" s="1"/>
  <c r="B1085" i="11" s="1"/>
  <c r="B1086" i="11" s="1"/>
  <c r="B1087" i="11" s="1"/>
  <c r="B1088" i="11" s="1"/>
  <c r="B1089" i="11" s="1"/>
  <c r="B1090" i="11" s="1"/>
  <c r="B1091" i="11" s="1"/>
  <c r="B1092" i="11" s="1"/>
  <c r="B1093" i="11" s="1"/>
  <c r="B1094" i="11" s="1"/>
  <c r="B1095" i="11" s="1"/>
  <c r="B1096" i="11" s="1"/>
  <c r="B1097" i="11" s="1"/>
  <c r="B1098" i="11" s="1"/>
  <c r="B1099" i="11" s="1"/>
  <c r="B1100" i="11" s="1"/>
  <c r="B1101" i="11" s="1"/>
  <c r="B1102" i="11" s="1"/>
  <c r="B1103" i="11" s="1"/>
  <c r="B1104" i="11" s="1"/>
  <c r="B1105" i="11" s="1"/>
  <c r="B1106" i="11" s="1"/>
  <c r="B1107" i="11" s="1"/>
  <c r="B1108" i="11" s="1"/>
  <c r="B1109" i="11" s="1"/>
  <c r="B1110" i="11" s="1"/>
  <c r="B1111" i="11" s="1"/>
  <c r="B1112" i="11" s="1"/>
  <c r="B1113" i="11" s="1"/>
  <c r="B1114" i="11" s="1"/>
  <c r="B1115" i="11" s="1"/>
  <c r="B1116" i="11" s="1"/>
  <c r="B1117" i="11" s="1"/>
  <c r="B1118" i="11" s="1"/>
  <c r="B1119" i="11" s="1"/>
  <c r="B1120" i="11" s="1"/>
  <c r="B1121" i="11" s="1"/>
  <c r="B1122" i="11" s="1"/>
  <c r="B1123" i="11" s="1"/>
  <c r="B1124" i="11" s="1"/>
  <c r="B1125" i="11" s="1"/>
  <c r="B1126" i="11" s="1"/>
  <c r="B1127" i="11" s="1"/>
  <c r="B1128" i="11" s="1"/>
  <c r="B1129" i="11" s="1"/>
  <c r="B1130" i="11" s="1"/>
  <c r="B1131" i="11" s="1"/>
  <c r="B1132" i="11" s="1"/>
  <c r="B1133" i="11" s="1"/>
  <c r="B1134" i="11" s="1"/>
  <c r="B1135" i="11" s="1"/>
  <c r="B1136" i="11" s="1"/>
  <c r="B1137" i="11" s="1"/>
  <c r="B1138" i="11" s="1"/>
  <c r="B1139" i="11" s="1"/>
  <c r="B1140" i="11" s="1"/>
  <c r="B1141" i="11" s="1"/>
  <c r="B1142" i="11" s="1"/>
  <c r="B1143" i="11" s="1"/>
  <c r="B1144" i="11" s="1"/>
  <c r="B1145" i="11" s="1"/>
  <c r="B1146" i="11" s="1"/>
  <c r="B1147" i="11" s="1"/>
  <c r="B1148" i="11" s="1"/>
  <c r="B1149" i="11" s="1"/>
  <c r="B1150" i="11" s="1"/>
  <c r="B1151" i="11" s="1"/>
  <c r="B1152" i="11" s="1"/>
  <c r="B1153" i="11" s="1"/>
  <c r="B1154" i="11" s="1"/>
  <c r="B1155" i="11" s="1"/>
  <c r="B1156" i="11" s="1"/>
  <c r="B1157" i="11" s="1"/>
  <c r="B1158" i="11" s="1"/>
  <c r="B1159" i="11" s="1"/>
  <c r="B1160" i="11" s="1"/>
  <c r="B1161" i="11" s="1"/>
  <c r="B1162" i="11" s="1"/>
  <c r="B1163" i="11" s="1"/>
  <c r="B1164" i="11" s="1"/>
  <c r="B1165" i="11" s="1"/>
  <c r="B1166" i="11" s="1"/>
  <c r="B1167" i="11" s="1"/>
  <c r="B1168" i="11" s="1"/>
  <c r="B1169" i="11" s="1"/>
  <c r="B1170" i="11" s="1"/>
  <c r="B1171" i="11" s="1"/>
  <c r="B1172" i="11" s="1"/>
  <c r="B1173" i="11" s="1"/>
  <c r="B1174" i="11" s="1"/>
  <c r="B1175" i="11" s="1"/>
  <c r="B1176" i="11" s="1"/>
  <c r="B1177" i="11" s="1"/>
  <c r="B1178" i="11" s="1"/>
  <c r="B1179" i="11" s="1"/>
  <c r="B1180" i="11" s="1"/>
  <c r="B1181" i="11" s="1"/>
  <c r="B1182" i="11" s="1"/>
  <c r="B1183" i="11" s="1"/>
  <c r="B1184" i="11" s="1"/>
  <c r="B1185" i="11" s="1"/>
  <c r="B1186" i="11" s="1"/>
  <c r="B1187" i="11" s="1"/>
  <c r="B1188" i="11" s="1"/>
  <c r="B1189" i="11" s="1"/>
  <c r="B1190" i="11" s="1"/>
  <c r="B1191" i="11" s="1"/>
  <c r="B1192" i="11" s="1"/>
  <c r="B1193" i="11" s="1"/>
  <c r="B1194" i="11" s="1"/>
  <c r="B1195" i="11" s="1"/>
  <c r="B1196" i="11" s="1"/>
  <c r="B1197" i="11" s="1"/>
  <c r="B1198" i="11" s="1"/>
  <c r="B1199" i="11" s="1"/>
  <c r="B1200" i="11" s="1"/>
  <c r="B1201" i="11" s="1"/>
  <c r="B1202" i="11" s="1"/>
  <c r="B1203" i="11" s="1"/>
  <c r="B1204" i="11" s="1"/>
  <c r="B1205" i="11" s="1"/>
  <c r="B1206" i="11" s="1"/>
  <c r="B1207" i="11" s="1"/>
  <c r="B1208" i="11" s="1"/>
  <c r="B1209" i="11" s="1"/>
  <c r="B1210" i="11" s="1"/>
  <c r="B1211" i="11" s="1"/>
  <c r="B1212" i="11" s="1"/>
  <c r="B1213" i="11" s="1"/>
  <c r="B1214" i="11" s="1"/>
  <c r="B1215" i="11" s="1"/>
  <c r="B1216" i="11" s="1"/>
  <c r="B1217" i="11" s="1"/>
  <c r="B1218" i="11" s="1"/>
  <c r="B1219" i="11" s="1"/>
  <c r="B1220" i="11" s="1"/>
  <c r="B1221" i="11" s="1"/>
  <c r="B1222" i="11" s="1"/>
  <c r="B1223" i="11" s="1"/>
  <c r="B1224" i="11" s="1"/>
  <c r="B1225" i="11" s="1"/>
  <c r="B1226" i="11" s="1"/>
  <c r="B1227" i="11" s="1"/>
  <c r="B1228" i="11" s="1"/>
  <c r="B1229" i="11" s="1"/>
  <c r="B1230" i="11" s="1"/>
  <c r="B1231" i="11" s="1"/>
  <c r="B1232" i="11" s="1"/>
  <c r="B1233" i="11" s="1"/>
  <c r="B1234" i="11" s="1"/>
  <c r="B1235" i="11" s="1"/>
  <c r="B1236" i="11" s="1"/>
  <c r="B1237" i="11" s="1"/>
  <c r="B1238" i="11" s="1"/>
  <c r="B1239" i="11" s="1"/>
  <c r="B1240" i="11" s="1"/>
  <c r="B1241" i="11" s="1"/>
  <c r="B1242" i="11" s="1"/>
  <c r="B1243" i="11" s="1"/>
  <c r="B1244" i="11" s="1"/>
  <c r="B1245" i="11" s="1"/>
  <c r="B1246" i="11" s="1"/>
  <c r="B1247" i="11" s="1"/>
  <c r="B1248" i="11" s="1"/>
  <c r="B1249" i="11" s="1"/>
  <c r="B1250" i="11" s="1"/>
  <c r="B1251" i="11" s="1"/>
  <c r="B1252" i="11" s="1"/>
  <c r="B1253" i="11" s="1"/>
  <c r="B1254" i="11" s="1"/>
  <c r="B1255" i="11" s="1"/>
  <c r="B1256" i="11" s="1"/>
  <c r="B1257" i="11" s="1"/>
  <c r="B1258" i="11" s="1"/>
  <c r="B1259" i="11" s="1"/>
  <c r="B1260" i="11" s="1"/>
  <c r="B1261" i="11" s="1"/>
  <c r="B1262" i="11" s="1"/>
  <c r="B1263" i="11" s="1"/>
  <c r="B1264" i="11" s="1"/>
  <c r="B1265" i="11" s="1"/>
  <c r="B1266" i="11" s="1"/>
  <c r="B1267" i="11" s="1"/>
  <c r="B1268" i="11" s="1"/>
  <c r="B1269" i="11" s="1"/>
  <c r="B1270" i="11" s="1"/>
  <c r="B1271" i="11" s="1"/>
  <c r="B1272" i="11" s="1"/>
  <c r="B1273" i="11" s="1"/>
  <c r="B1274" i="11" s="1"/>
  <c r="B1275" i="11" s="1"/>
  <c r="B1276" i="11" s="1"/>
  <c r="B1277" i="11" s="1"/>
  <c r="B1278" i="11" s="1"/>
  <c r="B1279" i="11" s="1"/>
  <c r="B1280" i="11" s="1"/>
  <c r="B1281" i="11" s="1"/>
  <c r="B1282" i="11" s="1"/>
  <c r="B1283" i="11" s="1"/>
  <c r="B1284" i="11" s="1"/>
  <c r="B1285" i="11" s="1"/>
  <c r="B1286" i="11" s="1"/>
  <c r="B1287" i="11" s="1"/>
  <c r="B1288" i="11" s="1"/>
  <c r="B1289" i="11" s="1"/>
  <c r="B1290" i="11" s="1"/>
  <c r="B1291" i="11" s="1"/>
  <c r="B1292" i="11" s="1"/>
  <c r="B1293" i="11" s="1"/>
  <c r="B1294" i="11" s="1"/>
  <c r="B1295" i="11" s="1"/>
  <c r="B1296" i="11" s="1"/>
  <c r="B1297" i="11" s="1"/>
  <c r="B1298" i="11" s="1"/>
  <c r="B1299" i="11" s="1"/>
  <c r="B1300" i="11" s="1"/>
  <c r="B1301" i="11" s="1"/>
  <c r="B1302" i="11" s="1"/>
  <c r="B1303" i="11" s="1"/>
  <c r="B1304" i="11" s="1"/>
  <c r="B1305" i="11" s="1"/>
  <c r="B1306" i="11" s="1"/>
  <c r="B1307" i="11" s="1"/>
  <c r="B1308" i="11" s="1"/>
  <c r="B1309" i="11" s="1"/>
  <c r="B1310" i="11" s="1"/>
  <c r="B1311" i="11" s="1"/>
  <c r="B1312" i="11" s="1"/>
  <c r="B1313" i="11" s="1"/>
  <c r="B1314" i="11" s="1"/>
  <c r="B1315" i="11" s="1"/>
  <c r="B1316" i="11" s="1"/>
  <c r="B1317" i="11" s="1"/>
  <c r="B1318" i="11" s="1"/>
  <c r="B1319" i="11" s="1"/>
  <c r="B1320" i="11" s="1"/>
  <c r="B1321" i="11" s="1"/>
  <c r="B1322" i="11" s="1"/>
  <c r="B1323" i="11" s="1"/>
  <c r="B1324" i="11" s="1"/>
  <c r="B1325" i="11" s="1"/>
  <c r="B1326" i="11" s="1"/>
  <c r="B1327" i="11" s="1"/>
  <c r="B1328" i="11" s="1"/>
  <c r="B1329" i="11" s="1"/>
  <c r="B1330" i="11" s="1"/>
  <c r="B1331" i="11" s="1"/>
  <c r="B1332" i="11" s="1"/>
  <c r="B1333" i="11" s="1"/>
  <c r="B1334" i="11" s="1"/>
  <c r="B1335" i="11" s="1"/>
  <c r="B1336" i="11" s="1"/>
  <c r="B1337" i="11" s="1"/>
  <c r="B1338" i="11" s="1"/>
  <c r="B1339" i="11" s="1"/>
  <c r="B1340" i="11" s="1"/>
  <c r="B1341" i="11" s="1"/>
  <c r="B1342" i="11" s="1"/>
  <c r="B1343" i="11" s="1"/>
  <c r="B1344" i="11" s="1"/>
  <c r="B1345" i="11" s="1"/>
  <c r="B1346" i="11" s="1"/>
  <c r="B1347" i="11" s="1"/>
  <c r="B1348" i="11" s="1"/>
  <c r="B1349" i="11" s="1"/>
  <c r="B1350" i="11" s="1"/>
  <c r="B1351" i="11" s="1"/>
  <c r="B1352" i="11" s="1"/>
  <c r="B1353" i="11" s="1"/>
  <c r="B1354" i="11" s="1"/>
  <c r="B1355" i="11" s="1"/>
  <c r="B1356" i="11" s="1"/>
  <c r="B1357" i="11" s="1"/>
  <c r="B1358" i="11" s="1"/>
  <c r="B1359" i="11" s="1"/>
  <c r="B1360" i="11" s="1"/>
  <c r="B1361" i="11" s="1"/>
  <c r="B1362" i="11" s="1"/>
  <c r="B1363" i="11" s="1"/>
  <c r="B1364" i="11" s="1"/>
  <c r="B1365" i="11" s="1"/>
  <c r="B1366" i="11" s="1"/>
  <c r="B1367" i="11" s="1"/>
  <c r="B1368" i="11" s="1"/>
  <c r="B1369" i="11" s="1"/>
  <c r="B1370" i="11" s="1"/>
  <c r="B1371" i="11" s="1"/>
  <c r="B1372" i="11" s="1"/>
  <c r="B1373" i="11" s="1"/>
  <c r="B1374" i="11" s="1"/>
  <c r="B1375" i="11" s="1"/>
  <c r="B1376" i="11" s="1"/>
  <c r="B1377" i="11" s="1"/>
  <c r="B1378" i="11" s="1"/>
  <c r="B1379" i="11" s="1"/>
  <c r="B1380" i="11" s="1"/>
  <c r="B1381" i="11" s="1"/>
  <c r="B1382" i="11" s="1"/>
  <c r="B1383" i="11" s="1"/>
  <c r="B1384" i="11" s="1"/>
  <c r="B1385" i="11" s="1"/>
  <c r="B1386" i="11" s="1"/>
  <c r="B1387" i="11" s="1"/>
  <c r="B1388" i="11" s="1"/>
  <c r="B1389" i="11" s="1"/>
  <c r="B1390" i="11" s="1"/>
  <c r="B1391" i="11" s="1"/>
  <c r="B1392" i="11" s="1"/>
  <c r="B1393" i="11" s="1"/>
  <c r="B1394" i="11" s="1"/>
  <c r="B1395" i="11" s="1"/>
  <c r="B1396" i="11" s="1"/>
  <c r="B1397" i="11" s="1"/>
  <c r="B1398" i="11" s="1"/>
  <c r="B1399" i="11" s="1"/>
  <c r="B1400" i="11" s="1"/>
  <c r="B1401" i="11" s="1"/>
  <c r="B1402" i="11" s="1"/>
  <c r="B1403" i="11" s="1"/>
  <c r="B1404" i="11" s="1"/>
  <c r="B1405" i="11" s="1"/>
  <c r="B1406" i="11" s="1"/>
  <c r="B1407" i="11" s="1"/>
  <c r="B1408" i="11" s="1"/>
  <c r="B1409" i="11" s="1"/>
  <c r="B1410" i="11" s="1"/>
  <c r="B1411" i="11" s="1"/>
  <c r="B1412" i="11" s="1"/>
  <c r="B1413" i="11" s="1"/>
  <c r="B1414" i="11" s="1"/>
  <c r="B1415" i="11" s="1"/>
  <c r="B1416" i="11" s="1"/>
  <c r="B1417" i="11" s="1"/>
  <c r="B1418" i="11" s="1"/>
  <c r="B1419" i="11" s="1"/>
  <c r="B1420" i="11" s="1"/>
  <c r="B1421" i="11" s="1"/>
  <c r="B1422" i="11" s="1"/>
  <c r="B1423" i="11" s="1"/>
  <c r="B1424" i="11" s="1"/>
  <c r="B1425" i="11" s="1"/>
  <c r="B1426" i="11" s="1"/>
  <c r="B1427" i="11" s="1"/>
  <c r="B1428" i="11" s="1"/>
  <c r="B1429" i="11" s="1"/>
  <c r="B1430" i="11" s="1"/>
  <c r="B1431" i="11" s="1"/>
  <c r="B1432" i="11" s="1"/>
  <c r="B1433" i="11" s="1"/>
  <c r="B1434" i="11" s="1"/>
  <c r="B1435" i="11" s="1"/>
  <c r="B1436" i="11" s="1"/>
  <c r="B1437" i="11" s="1"/>
  <c r="B1438" i="11" s="1"/>
  <c r="B1439" i="11" s="1"/>
  <c r="B1440" i="11" s="1"/>
  <c r="B1441" i="11" s="1"/>
  <c r="B1442" i="11" s="1"/>
  <c r="B1443" i="11" s="1"/>
  <c r="B1444" i="11" s="1"/>
  <c r="B1445" i="11" s="1"/>
  <c r="B1446" i="11" s="1"/>
  <c r="B1447" i="11" s="1"/>
  <c r="B1448" i="11" s="1"/>
  <c r="B1449" i="11" s="1"/>
  <c r="B1450" i="11" s="1"/>
  <c r="B1451" i="11" s="1"/>
  <c r="B1452" i="11" s="1"/>
  <c r="B1453" i="11" s="1"/>
  <c r="B1454" i="11" s="1"/>
  <c r="B1455" i="11" s="1"/>
  <c r="B1456" i="11" s="1"/>
  <c r="B1457" i="11" s="1"/>
  <c r="B1458" i="11" s="1"/>
  <c r="B1459" i="11" s="1"/>
  <c r="B1460" i="11" s="1"/>
  <c r="B1461" i="11" s="1"/>
  <c r="B1462" i="11" s="1"/>
  <c r="B1463" i="11" s="1"/>
  <c r="B1464" i="11" s="1"/>
  <c r="B1465" i="11" s="1"/>
  <c r="B1466" i="11" s="1"/>
  <c r="B1467" i="11" s="1"/>
  <c r="B1468" i="11" s="1"/>
  <c r="B1469" i="11" s="1"/>
  <c r="B1470" i="11" s="1"/>
  <c r="B1471" i="11" s="1"/>
  <c r="B1472" i="11" s="1"/>
  <c r="B1473" i="11" s="1"/>
  <c r="B1474" i="11" s="1"/>
  <c r="B1475" i="11" s="1"/>
  <c r="B1476" i="11" s="1"/>
  <c r="B1477" i="11" s="1"/>
  <c r="B1478" i="11" s="1"/>
  <c r="B1479" i="11" s="1"/>
  <c r="B1480" i="11" s="1"/>
  <c r="B1481" i="11" s="1"/>
  <c r="B1482" i="11" s="1"/>
  <c r="B1483" i="11" s="1"/>
  <c r="B1484" i="11" s="1"/>
  <c r="B1485" i="11" s="1"/>
  <c r="B1486" i="11" s="1"/>
  <c r="B1487" i="11" s="1"/>
  <c r="B1488" i="11" s="1"/>
  <c r="B1489" i="11" s="1"/>
  <c r="B1490" i="11" s="1"/>
  <c r="B1491" i="11" s="1"/>
  <c r="B1492" i="11" s="1"/>
  <c r="B1493" i="11" s="1"/>
  <c r="B1494" i="11" s="1"/>
  <c r="B1495" i="11" s="1"/>
  <c r="B1496" i="11" s="1"/>
  <c r="B1497" i="11" s="1"/>
  <c r="B1498" i="11" s="1"/>
  <c r="B1499" i="11" s="1"/>
  <c r="B1500" i="11" s="1"/>
  <c r="B1501" i="11" s="1"/>
  <c r="B1502" i="11" s="1"/>
  <c r="B1503" i="11" s="1"/>
  <c r="B1504" i="11" s="1"/>
  <c r="B1505" i="11" s="1"/>
  <c r="B1506" i="11" s="1"/>
  <c r="B1507" i="11" s="1"/>
  <c r="B1508" i="11" s="1"/>
  <c r="B1509" i="11" s="1"/>
  <c r="B1510" i="11" s="1"/>
  <c r="C5" i="11"/>
  <c r="F32" i="17" l="1"/>
  <c r="D31" i="17"/>
  <c r="E30" i="17" s="1"/>
  <c r="D11" i="11"/>
  <c r="F12" i="11"/>
  <c r="G11" i="11"/>
  <c r="C6" i="11"/>
  <c r="C7" i="11" s="1"/>
  <c r="C8" i="11" s="1"/>
  <c r="N19" i="1"/>
  <c r="N20" i="1" s="1"/>
  <c r="H5" i="11"/>
  <c r="F33" i="17" l="1"/>
  <c r="D32" i="17"/>
  <c r="E31" i="17" s="1"/>
  <c r="D12" i="11"/>
  <c r="F13" i="11"/>
  <c r="G12" i="11"/>
  <c r="E5" i="11"/>
  <c r="C9" i="11"/>
  <c r="C10" i="11" s="1"/>
  <c r="C11" i="11" s="1"/>
  <c r="C12" i="11" s="1"/>
  <c r="C13" i="11" s="1"/>
  <c r="C14" i="11" s="1"/>
  <c r="C15" i="11" s="1"/>
  <c r="C16" i="11" s="1"/>
  <c r="C17" i="11" s="1"/>
  <c r="C18" i="11" s="1"/>
  <c r="C19" i="11" s="1"/>
  <c r="C20" i="11" s="1"/>
  <c r="C21" i="11" s="1"/>
  <c r="C22" i="11" s="1"/>
  <c r="C23" i="11" s="1"/>
  <c r="C24" i="11" s="1"/>
  <c r="C25" i="11" s="1"/>
  <c r="C26" i="11" s="1"/>
  <c r="C27" i="11" s="1"/>
  <c r="C28" i="11" s="1"/>
  <c r="C29" i="11" s="1"/>
  <c r="C30" i="11" s="1"/>
  <c r="C31" i="11" s="1"/>
  <c r="C32" i="11" s="1"/>
  <c r="C33" i="11" s="1"/>
  <c r="C34" i="11" s="1"/>
  <c r="C35" i="11" s="1"/>
  <c r="C36" i="11" s="1"/>
  <c r="C37" i="11" s="1"/>
  <c r="C38" i="11" s="1"/>
  <c r="C39" i="11" s="1"/>
  <c r="C40" i="11" s="1"/>
  <c r="C41" i="11" s="1"/>
  <c r="C42" i="11" s="1"/>
  <c r="C43" i="11" s="1"/>
  <c r="C44" i="11" s="1"/>
  <c r="C45" i="11" s="1"/>
  <c r="C46" i="11" s="1"/>
  <c r="C47" i="11" s="1"/>
  <c r="C48" i="11" s="1"/>
  <c r="C49" i="11" s="1"/>
  <c r="C50" i="11" s="1"/>
  <c r="C51" i="11" s="1"/>
  <c r="C52" i="11" s="1"/>
  <c r="C53" i="11" s="1"/>
  <c r="C54" i="11" s="1"/>
  <c r="C55" i="11" s="1"/>
  <c r="C56" i="11" s="1"/>
  <c r="C57" i="11" s="1"/>
  <c r="C58" i="11" s="1"/>
  <c r="C59" i="11" s="1"/>
  <c r="C60" i="11" s="1"/>
  <c r="C61" i="11" s="1"/>
  <c r="C62" i="11" s="1"/>
  <c r="C63" i="11" s="1"/>
  <c r="C64" i="11" s="1"/>
  <c r="C65" i="11" s="1"/>
  <c r="C66" i="11" s="1"/>
  <c r="C67" i="11" s="1"/>
  <c r="C68" i="11" s="1"/>
  <c r="C69" i="11" s="1"/>
  <c r="C70" i="11" s="1"/>
  <c r="C71" i="11" s="1"/>
  <c r="C72" i="11" s="1"/>
  <c r="C73" i="11" s="1"/>
  <c r="C74" i="11" s="1"/>
  <c r="C75" i="11" s="1"/>
  <c r="C76" i="11" s="1"/>
  <c r="C77" i="11" s="1"/>
  <c r="C78" i="11" s="1"/>
  <c r="C79" i="11" s="1"/>
  <c r="C80" i="11" s="1"/>
  <c r="C81" i="11" s="1"/>
  <c r="C82" i="11" s="1"/>
  <c r="C83" i="11" s="1"/>
  <c r="C84" i="11" s="1"/>
  <c r="C85" i="11" s="1"/>
  <c r="C86" i="11" s="1"/>
  <c r="C87" i="11" s="1"/>
  <c r="C88" i="11" s="1"/>
  <c r="C89" i="11" s="1"/>
  <c r="C90" i="11" s="1"/>
  <c r="C91" i="11" s="1"/>
  <c r="C92" i="11" s="1"/>
  <c r="C93" i="11" s="1"/>
  <c r="C94" i="11" s="1"/>
  <c r="C95" i="11" s="1"/>
  <c r="C96" i="11" s="1"/>
  <c r="C97" i="11" s="1"/>
  <c r="C98" i="11" s="1"/>
  <c r="C99" i="11" s="1"/>
  <c r="C100" i="11" s="1"/>
  <c r="C101" i="11" s="1"/>
  <c r="C102" i="11" s="1"/>
  <c r="C103" i="11" s="1"/>
  <c r="C104" i="11" s="1"/>
  <c r="C105" i="11" s="1"/>
  <c r="C106" i="11" s="1"/>
  <c r="C107" i="11" s="1"/>
  <c r="C108" i="11" s="1"/>
  <c r="C109" i="11" s="1"/>
  <c r="C110" i="11" s="1"/>
  <c r="C111" i="11" s="1"/>
  <c r="C112" i="11" s="1"/>
  <c r="C113" i="11" s="1"/>
  <c r="C114" i="11" s="1"/>
  <c r="C115" i="11" s="1"/>
  <c r="C116" i="11" s="1"/>
  <c r="C117" i="11" s="1"/>
  <c r="C118" i="11" s="1"/>
  <c r="C119" i="11" s="1"/>
  <c r="C120" i="11" s="1"/>
  <c r="C121" i="11" s="1"/>
  <c r="C122" i="11" s="1"/>
  <c r="C123" i="11" s="1"/>
  <c r="C124" i="11" s="1"/>
  <c r="C125" i="11" s="1"/>
  <c r="C126" i="11" s="1"/>
  <c r="C127" i="11" s="1"/>
  <c r="C128" i="11" s="1"/>
  <c r="C129" i="11" s="1"/>
  <c r="C130" i="11" s="1"/>
  <c r="C131" i="11" s="1"/>
  <c r="C132" i="11" s="1"/>
  <c r="C133" i="11" s="1"/>
  <c r="C134" i="11" s="1"/>
  <c r="C135" i="11" s="1"/>
  <c r="C136" i="11" s="1"/>
  <c r="C137" i="11" s="1"/>
  <c r="C138" i="11" s="1"/>
  <c r="C139" i="11" s="1"/>
  <c r="C140" i="11" s="1"/>
  <c r="C141" i="11" s="1"/>
  <c r="C142" i="11" s="1"/>
  <c r="C143" i="11" s="1"/>
  <c r="C144" i="11" s="1"/>
  <c r="C145" i="11" s="1"/>
  <c r="C146" i="11" s="1"/>
  <c r="C147" i="11" s="1"/>
  <c r="C148" i="11" s="1"/>
  <c r="C149" i="11" s="1"/>
  <c r="C150" i="11" s="1"/>
  <c r="C151" i="11" s="1"/>
  <c r="C152" i="11" s="1"/>
  <c r="C153" i="11" s="1"/>
  <c r="C154" i="11" s="1"/>
  <c r="C155" i="11" s="1"/>
  <c r="C156" i="11" s="1"/>
  <c r="C157" i="11" s="1"/>
  <c r="C158" i="11" s="1"/>
  <c r="C159" i="11" s="1"/>
  <c r="C160" i="11" s="1"/>
  <c r="C161" i="11" s="1"/>
  <c r="C162" i="11" s="1"/>
  <c r="C163" i="11" s="1"/>
  <c r="C164" i="11" s="1"/>
  <c r="C165" i="11" s="1"/>
  <c r="C166" i="11" s="1"/>
  <c r="C167" i="11" s="1"/>
  <c r="C168" i="11" s="1"/>
  <c r="C169" i="11" s="1"/>
  <c r="C170" i="11" s="1"/>
  <c r="C171" i="11" s="1"/>
  <c r="C172" i="11" s="1"/>
  <c r="C173" i="11" s="1"/>
  <c r="C174" i="11" s="1"/>
  <c r="C175" i="11" s="1"/>
  <c r="C176" i="11" s="1"/>
  <c r="C177" i="11" s="1"/>
  <c r="C178" i="11" s="1"/>
  <c r="C179" i="11" s="1"/>
  <c r="C180" i="11" s="1"/>
  <c r="C181" i="11" s="1"/>
  <c r="C182" i="11" s="1"/>
  <c r="C183" i="11" s="1"/>
  <c r="C184" i="11" s="1"/>
  <c r="C185" i="11" s="1"/>
  <c r="C186" i="11" s="1"/>
  <c r="C187" i="11" s="1"/>
  <c r="C188" i="11" s="1"/>
  <c r="C189" i="11" s="1"/>
  <c r="C190" i="11" s="1"/>
  <c r="C191" i="11" s="1"/>
  <c r="C192" i="11" s="1"/>
  <c r="C193" i="11" s="1"/>
  <c r="C194" i="11" s="1"/>
  <c r="C195" i="11" s="1"/>
  <c r="C196" i="11" s="1"/>
  <c r="C197" i="11" s="1"/>
  <c r="C198" i="11" s="1"/>
  <c r="C199" i="11" s="1"/>
  <c r="C200" i="11" s="1"/>
  <c r="C201" i="11" s="1"/>
  <c r="C202" i="11" s="1"/>
  <c r="C203" i="11" s="1"/>
  <c r="C204" i="11" s="1"/>
  <c r="C205" i="11" s="1"/>
  <c r="C206" i="11" s="1"/>
  <c r="C207" i="11" s="1"/>
  <c r="C208" i="11" s="1"/>
  <c r="C209" i="11" s="1"/>
  <c r="C210" i="11" s="1"/>
  <c r="C211" i="11" s="1"/>
  <c r="C212" i="11" s="1"/>
  <c r="C213" i="11" s="1"/>
  <c r="C214" i="11" s="1"/>
  <c r="C215" i="11" s="1"/>
  <c r="C216" i="11" s="1"/>
  <c r="C217" i="11" s="1"/>
  <c r="C218" i="11" s="1"/>
  <c r="C219" i="11" s="1"/>
  <c r="C220" i="11" s="1"/>
  <c r="C221" i="11" s="1"/>
  <c r="C222" i="11" s="1"/>
  <c r="C223" i="11" s="1"/>
  <c r="C224" i="11" s="1"/>
  <c r="C225" i="11" s="1"/>
  <c r="C226" i="11" s="1"/>
  <c r="C227" i="11" s="1"/>
  <c r="C228" i="11" s="1"/>
  <c r="C229" i="11" s="1"/>
  <c r="C230" i="11" s="1"/>
  <c r="C231" i="11" s="1"/>
  <c r="C232" i="11" s="1"/>
  <c r="C233" i="11" s="1"/>
  <c r="C234" i="11" s="1"/>
  <c r="C235" i="11" s="1"/>
  <c r="C236" i="11" s="1"/>
  <c r="C237" i="11" s="1"/>
  <c r="C238" i="11" s="1"/>
  <c r="C239" i="11" s="1"/>
  <c r="C240" i="11" s="1"/>
  <c r="C241" i="11" s="1"/>
  <c r="C242" i="11" s="1"/>
  <c r="C243" i="11" s="1"/>
  <c r="C244" i="11" s="1"/>
  <c r="C245" i="11" s="1"/>
  <c r="C246" i="11" s="1"/>
  <c r="C247" i="11" s="1"/>
  <c r="C248" i="11" s="1"/>
  <c r="C249" i="11" s="1"/>
  <c r="C250" i="11" s="1"/>
  <c r="C251" i="11" s="1"/>
  <c r="C252" i="11" s="1"/>
  <c r="C253" i="11" s="1"/>
  <c r="C254" i="11" s="1"/>
  <c r="C255" i="11" s="1"/>
  <c r="C256" i="11" s="1"/>
  <c r="C257" i="11" s="1"/>
  <c r="C258" i="11" s="1"/>
  <c r="C259" i="11" s="1"/>
  <c r="C260" i="11" s="1"/>
  <c r="C261" i="11" s="1"/>
  <c r="C262" i="11" s="1"/>
  <c r="C263" i="11" s="1"/>
  <c r="C264" i="11" s="1"/>
  <c r="C265" i="11" s="1"/>
  <c r="C266" i="11" s="1"/>
  <c r="C267" i="11" s="1"/>
  <c r="C268" i="11" s="1"/>
  <c r="C269" i="11" s="1"/>
  <c r="C270" i="11" s="1"/>
  <c r="C271" i="11" s="1"/>
  <c r="C272" i="11" s="1"/>
  <c r="C273" i="11" s="1"/>
  <c r="C274" i="11" s="1"/>
  <c r="C275" i="11" s="1"/>
  <c r="C276" i="11" s="1"/>
  <c r="C277" i="11" s="1"/>
  <c r="C278" i="11" s="1"/>
  <c r="C279" i="11" s="1"/>
  <c r="C280" i="11" s="1"/>
  <c r="C281" i="11" s="1"/>
  <c r="C282" i="11" s="1"/>
  <c r="C283" i="11" s="1"/>
  <c r="C284" i="11" s="1"/>
  <c r="C285" i="11" s="1"/>
  <c r="C286" i="11" s="1"/>
  <c r="C287" i="11" s="1"/>
  <c r="C288" i="11" s="1"/>
  <c r="C289" i="11" s="1"/>
  <c r="C290" i="11" s="1"/>
  <c r="C291" i="11" s="1"/>
  <c r="C292" i="11" s="1"/>
  <c r="C293" i="11" s="1"/>
  <c r="C294" i="11" s="1"/>
  <c r="C295" i="11" s="1"/>
  <c r="C296" i="11" s="1"/>
  <c r="C297" i="11" s="1"/>
  <c r="C298" i="11" s="1"/>
  <c r="C299" i="11" s="1"/>
  <c r="C300" i="11" s="1"/>
  <c r="C301" i="11" s="1"/>
  <c r="C302" i="11" s="1"/>
  <c r="C303" i="11" s="1"/>
  <c r="C304" i="11" s="1"/>
  <c r="C305" i="11" s="1"/>
  <c r="C306" i="11" s="1"/>
  <c r="C307" i="11" s="1"/>
  <c r="C308" i="11" s="1"/>
  <c r="C309" i="11" s="1"/>
  <c r="C310" i="11" s="1"/>
  <c r="C311" i="11" s="1"/>
  <c r="C312" i="11" s="1"/>
  <c r="C313" i="11" s="1"/>
  <c r="C314" i="11" s="1"/>
  <c r="C315" i="11" s="1"/>
  <c r="C316" i="11" s="1"/>
  <c r="C317" i="11" s="1"/>
  <c r="C318" i="11" s="1"/>
  <c r="C319" i="11" s="1"/>
  <c r="C320" i="11" s="1"/>
  <c r="C321" i="11" s="1"/>
  <c r="C322" i="11" s="1"/>
  <c r="C323" i="11" s="1"/>
  <c r="C324" i="11" s="1"/>
  <c r="C325" i="11" s="1"/>
  <c r="C326" i="11" s="1"/>
  <c r="C327" i="11" s="1"/>
  <c r="C328" i="11" s="1"/>
  <c r="C329" i="11" s="1"/>
  <c r="C330" i="11" s="1"/>
  <c r="C331" i="11" s="1"/>
  <c r="C332" i="11" s="1"/>
  <c r="C333" i="11" s="1"/>
  <c r="C334" i="11" s="1"/>
  <c r="C335" i="11" s="1"/>
  <c r="C336" i="11" s="1"/>
  <c r="C337" i="11" s="1"/>
  <c r="C338" i="11" s="1"/>
  <c r="C339" i="11" s="1"/>
  <c r="C340" i="11" s="1"/>
  <c r="C341" i="11" s="1"/>
  <c r="C342" i="11" s="1"/>
  <c r="C343" i="11" s="1"/>
  <c r="C344" i="11" s="1"/>
  <c r="C345" i="11" s="1"/>
  <c r="C346" i="11" s="1"/>
  <c r="C347" i="11" s="1"/>
  <c r="C348" i="11" s="1"/>
  <c r="C349" i="11" s="1"/>
  <c r="C350" i="11" s="1"/>
  <c r="C351" i="11" s="1"/>
  <c r="C352" i="11" s="1"/>
  <c r="C353" i="11" s="1"/>
  <c r="C354" i="11" s="1"/>
  <c r="C355" i="11" s="1"/>
  <c r="C356" i="11" s="1"/>
  <c r="C357" i="11" s="1"/>
  <c r="C358" i="11" s="1"/>
  <c r="C359" i="11" s="1"/>
  <c r="C360" i="11" s="1"/>
  <c r="C361" i="11" s="1"/>
  <c r="C362" i="11" s="1"/>
  <c r="C363" i="11" s="1"/>
  <c r="C364" i="11" s="1"/>
  <c r="C365" i="11" s="1"/>
  <c r="C366" i="11" s="1"/>
  <c r="C367" i="11" s="1"/>
  <c r="C368" i="11" s="1"/>
  <c r="C369" i="11" s="1"/>
  <c r="C370" i="11" s="1"/>
  <c r="C371" i="11" s="1"/>
  <c r="C372" i="11" s="1"/>
  <c r="C373" i="11" s="1"/>
  <c r="C374" i="11" s="1"/>
  <c r="C375" i="11" s="1"/>
  <c r="C376" i="11" s="1"/>
  <c r="C377" i="11" s="1"/>
  <c r="C378" i="11" s="1"/>
  <c r="C379" i="11" s="1"/>
  <c r="C380" i="11" s="1"/>
  <c r="C381" i="11" s="1"/>
  <c r="C382" i="11" s="1"/>
  <c r="C383" i="11" s="1"/>
  <c r="C384" i="11" s="1"/>
  <c r="C385" i="11" s="1"/>
  <c r="C386" i="11" s="1"/>
  <c r="C387" i="11" s="1"/>
  <c r="C388" i="11" s="1"/>
  <c r="C389" i="11" s="1"/>
  <c r="C390" i="11" s="1"/>
  <c r="C391" i="11" s="1"/>
  <c r="C392" i="11" s="1"/>
  <c r="C393" i="11" s="1"/>
  <c r="C394" i="11" s="1"/>
  <c r="C395" i="11" s="1"/>
  <c r="C396" i="11" s="1"/>
  <c r="C397" i="11" s="1"/>
  <c r="C398" i="11" s="1"/>
  <c r="C399" i="11" s="1"/>
  <c r="C400" i="11" s="1"/>
  <c r="C401" i="11" s="1"/>
  <c r="C402" i="11" s="1"/>
  <c r="C403" i="11" s="1"/>
  <c r="C404" i="11" s="1"/>
  <c r="C405" i="11" s="1"/>
  <c r="C406" i="11" s="1"/>
  <c r="C407" i="11" s="1"/>
  <c r="C408" i="11" s="1"/>
  <c r="C409" i="11" s="1"/>
  <c r="C410" i="11" s="1"/>
  <c r="C411" i="11" s="1"/>
  <c r="C412" i="11" s="1"/>
  <c r="C413" i="11" s="1"/>
  <c r="C414" i="11" s="1"/>
  <c r="C415" i="11" s="1"/>
  <c r="C416" i="11" s="1"/>
  <c r="C417" i="11" s="1"/>
  <c r="C418" i="11" s="1"/>
  <c r="C419" i="11" s="1"/>
  <c r="C420" i="11" s="1"/>
  <c r="C421" i="11" s="1"/>
  <c r="C422" i="11" s="1"/>
  <c r="C423" i="11" s="1"/>
  <c r="C424" i="11" s="1"/>
  <c r="C425" i="11" s="1"/>
  <c r="C426" i="11" s="1"/>
  <c r="C427" i="11" s="1"/>
  <c r="C428" i="11" s="1"/>
  <c r="C429" i="11" s="1"/>
  <c r="C430" i="11" s="1"/>
  <c r="C431" i="11" s="1"/>
  <c r="C432" i="11" s="1"/>
  <c r="C433" i="11" s="1"/>
  <c r="C434" i="11" s="1"/>
  <c r="C435" i="11" s="1"/>
  <c r="C436" i="11" s="1"/>
  <c r="C437" i="11" s="1"/>
  <c r="C438" i="11" s="1"/>
  <c r="C439" i="11" s="1"/>
  <c r="C440" i="11" s="1"/>
  <c r="C441" i="11" s="1"/>
  <c r="C442" i="11" s="1"/>
  <c r="C443" i="11" s="1"/>
  <c r="C444" i="11" s="1"/>
  <c r="C445" i="11" s="1"/>
  <c r="C446" i="11" s="1"/>
  <c r="C447" i="11" s="1"/>
  <c r="C448" i="11" s="1"/>
  <c r="C449" i="11" s="1"/>
  <c r="C450" i="11" s="1"/>
  <c r="C451" i="11" s="1"/>
  <c r="C452" i="11" s="1"/>
  <c r="C453" i="11" s="1"/>
  <c r="C454" i="11" s="1"/>
  <c r="C455" i="11" s="1"/>
  <c r="C456" i="11" s="1"/>
  <c r="C457" i="11" s="1"/>
  <c r="C458" i="11" s="1"/>
  <c r="C459" i="11" s="1"/>
  <c r="C460" i="11" s="1"/>
  <c r="C461" i="11" s="1"/>
  <c r="C462" i="11" s="1"/>
  <c r="C463" i="11" s="1"/>
  <c r="C464" i="11" s="1"/>
  <c r="C465" i="11" s="1"/>
  <c r="C466" i="11" s="1"/>
  <c r="C467" i="11" s="1"/>
  <c r="C468" i="11" s="1"/>
  <c r="C469" i="11" s="1"/>
  <c r="C470" i="11" s="1"/>
  <c r="C471" i="11" s="1"/>
  <c r="C472" i="11" s="1"/>
  <c r="C473" i="11" s="1"/>
  <c r="C474" i="11" s="1"/>
  <c r="C475" i="11" s="1"/>
  <c r="C476" i="11" s="1"/>
  <c r="C477" i="11" s="1"/>
  <c r="C478" i="11" s="1"/>
  <c r="C479" i="11" s="1"/>
  <c r="C480" i="11" s="1"/>
  <c r="C481" i="11" s="1"/>
  <c r="C482" i="11" s="1"/>
  <c r="C483" i="11" s="1"/>
  <c r="C484" i="11" s="1"/>
  <c r="C485" i="11" s="1"/>
  <c r="C486" i="11" s="1"/>
  <c r="C487" i="11" s="1"/>
  <c r="C488" i="11" s="1"/>
  <c r="C489" i="11" s="1"/>
  <c r="C490" i="11" s="1"/>
  <c r="C491" i="11" s="1"/>
  <c r="C492" i="11" s="1"/>
  <c r="C493" i="11" s="1"/>
  <c r="C494" i="11" s="1"/>
  <c r="C495" i="11" s="1"/>
  <c r="C496" i="11" s="1"/>
  <c r="C497" i="11" s="1"/>
  <c r="C498" i="11" s="1"/>
  <c r="C499" i="11" s="1"/>
  <c r="C500" i="11" s="1"/>
  <c r="C501" i="11" s="1"/>
  <c r="C502" i="11" s="1"/>
  <c r="C503" i="11" s="1"/>
  <c r="C504" i="11" s="1"/>
  <c r="C505" i="11" s="1"/>
  <c r="C506" i="11" s="1"/>
  <c r="C507" i="11" s="1"/>
  <c r="C508" i="11" s="1"/>
  <c r="C509" i="11" s="1"/>
  <c r="C510" i="11" s="1"/>
  <c r="C511" i="11" s="1"/>
  <c r="C512" i="11" s="1"/>
  <c r="C513" i="11" s="1"/>
  <c r="C514" i="11" s="1"/>
  <c r="C515" i="11" s="1"/>
  <c r="C516" i="11" s="1"/>
  <c r="C517" i="11" s="1"/>
  <c r="C518" i="11" s="1"/>
  <c r="C519" i="11" s="1"/>
  <c r="C520" i="11" s="1"/>
  <c r="C521" i="11" s="1"/>
  <c r="C522" i="11" s="1"/>
  <c r="C523" i="11" s="1"/>
  <c r="C524" i="11" s="1"/>
  <c r="C525" i="11" s="1"/>
  <c r="C526" i="11" s="1"/>
  <c r="C527" i="11" s="1"/>
  <c r="C528" i="11" s="1"/>
  <c r="C529" i="11" s="1"/>
  <c r="C530" i="11" s="1"/>
  <c r="C531" i="11" s="1"/>
  <c r="C532" i="11" s="1"/>
  <c r="C533" i="11" s="1"/>
  <c r="C534" i="11" s="1"/>
  <c r="C535" i="11" s="1"/>
  <c r="C536" i="11" s="1"/>
  <c r="C537" i="11" s="1"/>
  <c r="C538" i="11" s="1"/>
  <c r="C539" i="11" s="1"/>
  <c r="C540" i="11" s="1"/>
  <c r="C541" i="11" s="1"/>
  <c r="C542" i="11" s="1"/>
  <c r="C543" i="11" s="1"/>
  <c r="C544" i="11" s="1"/>
  <c r="C545" i="11" s="1"/>
  <c r="C546" i="11" s="1"/>
  <c r="C547" i="11" s="1"/>
  <c r="C548" i="11" s="1"/>
  <c r="C549" i="11" s="1"/>
  <c r="C550" i="11" s="1"/>
  <c r="C551" i="11" s="1"/>
  <c r="C552" i="11" s="1"/>
  <c r="C553" i="11" s="1"/>
  <c r="C554" i="11" s="1"/>
  <c r="C555" i="11" s="1"/>
  <c r="C556" i="11" s="1"/>
  <c r="C557" i="11" s="1"/>
  <c r="C558" i="11" s="1"/>
  <c r="C559" i="11" s="1"/>
  <c r="C560" i="11" s="1"/>
  <c r="C561" i="11" s="1"/>
  <c r="C562" i="11" s="1"/>
  <c r="C563" i="11" s="1"/>
  <c r="C564" i="11" s="1"/>
  <c r="C565" i="11" s="1"/>
  <c r="C566" i="11" s="1"/>
  <c r="C567" i="11" s="1"/>
  <c r="C568" i="11" s="1"/>
  <c r="C569" i="11" s="1"/>
  <c r="C570" i="11" s="1"/>
  <c r="C571" i="11" s="1"/>
  <c r="C572" i="11" s="1"/>
  <c r="C573" i="11" s="1"/>
  <c r="C574" i="11" s="1"/>
  <c r="C575" i="11" s="1"/>
  <c r="C576" i="11" s="1"/>
  <c r="C577" i="11" s="1"/>
  <c r="C578" i="11" s="1"/>
  <c r="C579" i="11" s="1"/>
  <c r="C580" i="11" s="1"/>
  <c r="C581" i="11" s="1"/>
  <c r="C582" i="11" s="1"/>
  <c r="C583" i="11" s="1"/>
  <c r="C584" i="11" s="1"/>
  <c r="C585" i="11" s="1"/>
  <c r="C586" i="11" s="1"/>
  <c r="C587" i="11" s="1"/>
  <c r="C588" i="11" s="1"/>
  <c r="C589" i="11" s="1"/>
  <c r="C590" i="11" s="1"/>
  <c r="C591" i="11" s="1"/>
  <c r="C592" i="11" s="1"/>
  <c r="C593" i="11" s="1"/>
  <c r="C594" i="11" s="1"/>
  <c r="C595" i="11" s="1"/>
  <c r="C596" i="11" s="1"/>
  <c r="C597" i="11" s="1"/>
  <c r="C598" i="11" s="1"/>
  <c r="C599" i="11" s="1"/>
  <c r="C600" i="11" s="1"/>
  <c r="C601" i="11" s="1"/>
  <c r="C602" i="11" s="1"/>
  <c r="C603" i="11" s="1"/>
  <c r="C604" i="11" s="1"/>
  <c r="C605" i="11" s="1"/>
  <c r="C606" i="11" s="1"/>
  <c r="C607" i="11" s="1"/>
  <c r="C608" i="11" s="1"/>
  <c r="C609" i="11" s="1"/>
  <c r="C610" i="11" s="1"/>
  <c r="C611" i="11" s="1"/>
  <c r="C612" i="11" s="1"/>
  <c r="C613" i="11" s="1"/>
  <c r="C614" i="11" s="1"/>
  <c r="C615" i="11" s="1"/>
  <c r="C616" i="11" s="1"/>
  <c r="C617" i="11" s="1"/>
  <c r="C618" i="11" s="1"/>
  <c r="C619" i="11" s="1"/>
  <c r="C620" i="11" s="1"/>
  <c r="C621" i="11" s="1"/>
  <c r="C622" i="11" s="1"/>
  <c r="C623" i="11" s="1"/>
  <c r="C624" i="11" s="1"/>
  <c r="C625" i="11" s="1"/>
  <c r="C626" i="11" s="1"/>
  <c r="C627" i="11" s="1"/>
  <c r="C628" i="11" s="1"/>
  <c r="C629" i="11" s="1"/>
  <c r="C630" i="11" s="1"/>
  <c r="C631" i="11" s="1"/>
  <c r="C632" i="11" s="1"/>
  <c r="C633" i="11" s="1"/>
  <c r="C634" i="11" s="1"/>
  <c r="C635" i="11" s="1"/>
  <c r="C636" i="11" s="1"/>
  <c r="C637" i="11" s="1"/>
  <c r="C638" i="11" s="1"/>
  <c r="C639" i="11" s="1"/>
  <c r="C640" i="11" s="1"/>
  <c r="C641" i="11" s="1"/>
  <c r="C642" i="11" s="1"/>
  <c r="C643" i="11" s="1"/>
  <c r="C644" i="11" s="1"/>
  <c r="C645" i="11" s="1"/>
  <c r="C646" i="11" s="1"/>
  <c r="C647" i="11" s="1"/>
  <c r="C648" i="11" s="1"/>
  <c r="C649" i="11" s="1"/>
  <c r="C650" i="11" s="1"/>
  <c r="C651" i="11" s="1"/>
  <c r="C652" i="11" s="1"/>
  <c r="C653" i="11" s="1"/>
  <c r="C654" i="11" s="1"/>
  <c r="C655" i="11" s="1"/>
  <c r="C656" i="11" s="1"/>
  <c r="C657" i="11" s="1"/>
  <c r="C658" i="11" s="1"/>
  <c r="C659" i="11" s="1"/>
  <c r="C660" i="11" s="1"/>
  <c r="C661" i="11" s="1"/>
  <c r="C662" i="11" s="1"/>
  <c r="C663" i="11" s="1"/>
  <c r="C664" i="11" s="1"/>
  <c r="C665" i="11" s="1"/>
  <c r="C666" i="11" s="1"/>
  <c r="C667" i="11" s="1"/>
  <c r="C668" i="11" s="1"/>
  <c r="C669" i="11" s="1"/>
  <c r="C670" i="11" s="1"/>
  <c r="C671" i="11" s="1"/>
  <c r="C672" i="11" s="1"/>
  <c r="C673" i="11" s="1"/>
  <c r="C674" i="11" s="1"/>
  <c r="C675" i="11" s="1"/>
  <c r="C676" i="11" s="1"/>
  <c r="C677" i="11" s="1"/>
  <c r="C678" i="11" s="1"/>
  <c r="C679" i="11" s="1"/>
  <c r="C680" i="11" s="1"/>
  <c r="C681" i="11" s="1"/>
  <c r="C682" i="11" s="1"/>
  <c r="C683" i="11" s="1"/>
  <c r="C684" i="11" s="1"/>
  <c r="C685" i="11" s="1"/>
  <c r="C686" i="11" s="1"/>
  <c r="C687" i="11" s="1"/>
  <c r="C688" i="11" s="1"/>
  <c r="C689" i="11" s="1"/>
  <c r="C690" i="11" s="1"/>
  <c r="C691" i="11" s="1"/>
  <c r="C692" i="11" s="1"/>
  <c r="C693" i="11" s="1"/>
  <c r="C694" i="11" s="1"/>
  <c r="C695" i="11" s="1"/>
  <c r="C696" i="11" s="1"/>
  <c r="C697" i="11" s="1"/>
  <c r="C698" i="11" s="1"/>
  <c r="C699" i="11" s="1"/>
  <c r="C700" i="11" s="1"/>
  <c r="C701" i="11" s="1"/>
  <c r="C702" i="11" s="1"/>
  <c r="C703" i="11" s="1"/>
  <c r="C704" i="11" s="1"/>
  <c r="C705" i="11" s="1"/>
  <c r="C706" i="11" s="1"/>
  <c r="C707" i="11" s="1"/>
  <c r="C708" i="11" s="1"/>
  <c r="C709" i="11" s="1"/>
  <c r="C710" i="11" s="1"/>
  <c r="C711" i="11" s="1"/>
  <c r="C712" i="11" s="1"/>
  <c r="C713" i="11" s="1"/>
  <c r="C714" i="11" s="1"/>
  <c r="C715" i="11" s="1"/>
  <c r="C716" i="11" s="1"/>
  <c r="C717" i="11" s="1"/>
  <c r="C718" i="11" s="1"/>
  <c r="C719" i="11" s="1"/>
  <c r="C720" i="11" s="1"/>
  <c r="C721" i="11" s="1"/>
  <c r="C722" i="11" s="1"/>
  <c r="C723" i="11" s="1"/>
  <c r="C724" i="11" s="1"/>
  <c r="C725" i="11" s="1"/>
  <c r="C726" i="11" s="1"/>
  <c r="C727" i="11" s="1"/>
  <c r="C728" i="11" s="1"/>
  <c r="C729" i="11" s="1"/>
  <c r="C730" i="11" s="1"/>
  <c r="C731" i="11" s="1"/>
  <c r="C732" i="11" s="1"/>
  <c r="C733" i="11" s="1"/>
  <c r="C734" i="11" s="1"/>
  <c r="C735" i="11" s="1"/>
  <c r="C736" i="11" s="1"/>
  <c r="C737" i="11" s="1"/>
  <c r="C738" i="11" s="1"/>
  <c r="C739" i="11" s="1"/>
  <c r="C740" i="11" s="1"/>
  <c r="C741" i="11" s="1"/>
  <c r="C742" i="11" s="1"/>
  <c r="C743" i="11" s="1"/>
  <c r="C744" i="11" s="1"/>
  <c r="C745" i="11" s="1"/>
  <c r="C746" i="11" s="1"/>
  <c r="C747" i="11" s="1"/>
  <c r="C748" i="11" s="1"/>
  <c r="C749" i="11" s="1"/>
  <c r="C750" i="11" s="1"/>
  <c r="C751" i="11" s="1"/>
  <c r="C752" i="11" s="1"/>
  <c r="C753" i="11" s="1"/>
  <c r="C754" i="11" s="1"/>
  <c r="C755" i="11" s="1"/>
  <c r="C756" i="11" s="1"/>
  <c r="C757" i="11" s="1"/>
  <c r="C758" i="11" s="1"/>
  <c r="C759" i="11" s="1"/>
  <c r="C760" i="11" s="1"/>
  <c r="C761" i="11" s="1"/>
  <c r="C762" i="11" s="1"/>
  <c r="C763" i="11" s="1"/>
  <c r="C764" i="11" s="1"/>
  <c r="C765" i="11" s="1"/>
  <c r="C766" i="11" s="1"/>
  <c r="C767" i="11" s="1"/>
  <c r="C768" i="11" s="1"/>
  <c r="C769" i="11" s="1"/>
  <c r="C770" i="11" s="1"/>
  <c r="C771" i="11" s="1"/>
  <c r="C772" i="11" s="1"/>
  <c r="C773" i="11" s="1"/>
  <c r="C774" i="11" s="1"/>
  <c r="C775" i="11" s="1"/>
  <c r="C776" i="11" s="1"/>
  <c r="C777" i="11" s="1"/>
  <c r="C778" i="11" s="1"/>
  <c r="C779" i="11" s="1"/>
  <c r="C780" i="11" s="1"/>
  <c r="C781" i="11" s="1"/>
  <c r="C782" i="11" s="1"/>
  <c r="C783" i="11" s="1"/>
  <c r="C784" i="11" s="1"/>
  <c r="C785" i="11" s="1"/>
  <c r="C786" i="11" s="1"/>
  <c r="C787" i="11" s="1"/>
  <c r="C788" i="11" s="1"/>
  <c r="C789" i="11" s="1"/>
  <c r="C790" i="11" s="1"/>
  <c r="C791" i="11" s="1"/>
  <c r="C792" i="11" s="1"/>
  <c r="C793" i="11" s="1"/>
  <c r="C794" i="11" s="1"/>
  <c r="C795" i="11" s="1"/>
  <c r="C796" i="11" s="1"/>
  <c r="C797" i="11" s="1"/>
  <c r="F34" i="17" l="1"/>
  <c r="D33" i="17"/>
  <c r="E32" i="17" s="1"/>
  <c r="D13" i="11"/>
  <c r="G13" i="11"/>
  <c r="F14" i="11"/>
  <c r="C798" i="11"/>
  <c r="E4" i="11"/>
  <c r="H4" i="11"/>
  <c r="F35" i="17" l="1"/>
  <c r="D34" i="17"/>
  <c r="E33" i="17" s="1"/>
  <c r="D14" i="11"/>
  <c r="G14" i="11"/>
  <c r="F15" i="11"/>
  <c r="C799" i="11"/>
  <c r="E6" i="11"/>
  <c r="H6" i="11"/>
  <c r="F36" i="17" l="1"/>
  <c r="D35" i="17"/>
  <c r="E34" i="17" s="1"/>
  <c r="D15" i="11"/>
  <c r="F16" i="11"/>
  <c r="G15" i="11"/>
  <c r="C800" i="11"/>
  <c r="E7" i="11"/>
  <c r="H7" i="11"/>
  <c r="F37" i="17" l="1"/>
  <c r="D36" i="17"/>
  <c r="E35" i="17" s="1"/>
  <c r="D16" i="11"/>
  <c r="G16" i="11"/>
  <c r="F17" i="11"/>
  <c r="C801" i="11"/>
  <c r="E8" i="11"/>
  <c r="H8" i="11"/>
  <c r="F38" i="17" l="1"/>
  <c r="D37" i="17"/>
  <c r="E36" i="17" s="1"/>
  <c r="D17" i="11"/>
  <c r="G17" i="11"/>
  <c r="F18" i="11"/>
  <c r="C802" i="11"/>
  <c r="E9" i="11"/>
  <c r="H9" i="11"/>
  <c r="F39" i="17" l="1"/>
  <c r="D38" i="17"/>
  <c r="E37" i="17" s="1"/>
  <c r="D18" i="11"/>
  <c r="G18" i="11"/>
  <c r="F19" i="11"/>
  <c r="C803" i="11"/>
  <c r="E10" i="11"/>
  <c r="H10" i="11"/>
  <c r="F40" i="17" l="1"/>
  <c r="D39" i="17"/>
  <c r="E38" i="17" s="1"/>
  <c r="D19" i="11"/>
  <c r="G19" i="11"/>
  <c r="F20" i="11"/>
  <c r="C804" i="11"/>
  <c r="E11" i="11"/>
  <c r="F41" i="17" l="1"/>
  <c r="D40" i="17"/>
  <c r="E39" i="17" s="1"/>
  <c r="D20" i="11"/>
  <c r="G20" i="11"/>
  <c r="F21" i="11"/>
  <c r="C805" i="11"/>
  <c r="H12" i="11"/>
  <c r="E12" i="11"/>
  <c r="H11" i="11"/>
  <c r="F42" i="17" l="1"/>
  <c r="D41" i="17"/>
  <c r="E40" i="17" s="1"/>
  <c r="D21" i="11"/>
  <c r="G21" i="11"/>
  <c r="F22" i="11"/>
  <c r="C806" i="11"/>
  <c r="E13" i="11"/>
  <c r="H13" i="11"/>
  <c r="F43" i="17" l="1"/>
  <c r="D42" i="17"/>
  <c r="E41" i="17" s="1"/>
  <c r="D22" i="11"/>
  <c r="G22" i="11"/>
  <c r="F23" i="11"/>
  <c r="C807" i="11"/>
  <c r="E14" i="11"/>
  <c r="H14" i="11"/>
  <c r="F44" i="17" l="1"/>
  <c r="D43" i="17"/>
  <c r="E42" i="17" s="1"/>
  <c r="D23" i="11"/>
  <c r="G23" i="11"/>
  <c r="F24" i="11"/>
  <c r="C808" i="11"/>
  <c r="E15" i="11"/>
  <c r="H15" i="11"/>
  <c r="F45" i="17" l="1"/>
  <c r="D44" i="17"/>
  <c r="E43" i="17" s="1"/>
  <c r="D24" i="11"/>
  <c r="G24" i="11"/>
  <c r="F25" i="11"/>
  <c r="C809" i="11"/>
  <c r="E16" i="11"/>
  <c r="H16" i="11"/>
  <c r="F46" i="17" l="1"/>
  <c r="D45" i="17"/>
  <c r="E44" i="17" s="1"/>
  <c r="D25" i="11"/>
  <c r="G25" i="11"/>
  <c r="F26" i="11"/>
  <c r="C810" i="11"/>
  <c r="E17" i="11"/>
  <c r="H17" i="11"/>
  <c r="F47" i="17" l="1"/>
  <c r="D46" i="17"/>
  <c r="E45" i="17" s="1"/>
  <c r="D26" i="11"/>
  <c r="G26" i="11"/>
  <c r="F27" i="11"/>
  <c r="C811" i="11"/>
  <c r="E18" i="11"/>
  <c r="H18" i="11"/>
  <c r="F48" i="17" l="1"/>
  <c r="D47" i="17"/>
  <c r="E46" i="17" s="1"/>
  <c r="D27" i="11"/>
  <c r="G27" i="11"/>
  <c r="F28" i="11"/>
  <c r="C812" i="11"/>
  <c r="E19" i="11"/>
  <c r="F49" i="17" l="1"/>
  <c r="D48" i="17"/>
  <c r="E47" i="17" s="1"/>
  <c r="D28" i="11"/>
  <c r="G28" i="11"/>
  <c r="F29" i="11"/>
  <c r="C813" i="11"/>
  <c r="H19" i="11"/>
  <c r="E20" i="11"/>
  <c r="H20" i="11"/>
  <c r="F50" i="17" l="1"/>
  <c r="D49" i="17"/>
  <c r="E48" i="17" s="1"/>
  <c r="D29" i="11"/>
  <c r="G29" i="11"/>
  <c r="F30" i="11"/>
  <c r="C814" i="11"/>
  <c r="E21" i="11"/>
  <c r="H21" i="11"/>
  <c r="F51" i="17" l="1"/>
  <c r="D50" i="17"/>
  <c r="E49" i="17" s="1"/>
  <c r="D30" i="11"/>
  <c r="G30" i="11"/>
  <c r="F31" i="11"/>
  <c r="C815" i="11"/>
  <c r="E22" i="11"/>
  <c r="H22" i="11"/>
  <c r="F52" i="17" l="1"/>
  <c r="D51" i="17"/>
  <c r="E50" i="17" s="1"/>
  <c r="D31" i="11"/>
  <c r="G31" i="11"/>
  <c r="F32" i="11"/>
  <c r="C816" i="11"/>
  <c r="E23" i="11"/>
  <c r="H23" i="11"/>
  <c r="F53" i="17" l="1"/>
  <c r="D52" i="17"/>
  <c r="E51" i="17" s="1"/>
  <c r="D32" i="11"/>
  <c r="G32" i="11"/>
  <c r="F33" i="11"/>
  <c r="C817" i="11"/>
  <c r="E24" i="11"/>
  <c r="H24" i="11"/>
  <c r="F54" i="17" l="1"/>
  <c r="D53" i="17"/>
  <c r="E52" i="17" s="1"/>
  <c r="D33" i="11"/>
  <c r="G33" i="11"/>
  <c r="F34" i="11"/>
  <c r="C818" i="11"/>
  <c r="E25" i="11"/>
  <c r="H25" i="11"/>
  <c r="F55" i="17" l="1"/>
  <c r="D54" i="17"/>
  <c r="E53" i="17" s="1"/>
  <c r="D34" i="11"/>
  <c r="G34" i="11"/>
  <c r="F35" i="11"/>
  <c r="C819" i="11"/>
  <c r="E26" i="11"/>
  <c r="H26" i="11"/>
  <c r="F56" i="17" l="1"/>
  <c r="D55" i="17"/>
  <c r="E54" i="17" s="1"/>
  <c r="D35" i="11"/>
  <c r="G35" i="11"/>
  <c r="F36" i="11"/>
  <c r="C820" i="11"/>
  <c r="E27" i="11"/>
  <c r="F57" i="17" l="1"/>
  <c r="D56" i="17"/>
  <c r="E55" i="17" s="1"/>
  <c r="D36" i="11"/>
  <c r="G36" i="11"/>
  <c r="F37" i="11"/>
  <c r="C821" i="11"/>
  <c r="E28" i="11"/>
  <c r="H28" i="11"/>
  <c r="H27" i="11"/>
  <c r="D57" i="17" l="1"/>
  <c r="E56" i="17" s="1"/>
  <c r="F58" i="17"/>
  <c r="D37" i="11"/>
  <c r="G37" i="11"/>
  <c r="F38" i="11"/>
  <c r="C822" i="11"/>
  <c r="E29" i="11"/>
  <c r="H29" i="11"/>
  <c r="F59" i="17" l="1"/>
  <c r="D58" i="17"/>
  <c r="E57" i="17" s="1"/>
  <c r="D38" i="11"/>
  <c r="G38" i="11"/>
  <c r="F39" i="11"/>
  <c r="C823" i="11"/>
  <c r="E30" i="11"/>
  <c r="H30" i="11"/>
  <c r="F60" i="17" l="1"/>
  <c r="D59" i="17"/>
  <c r="E58" i="17" s="1"/>
  <c r="D39" i="11"/>
  <c r="G39" i="11"/>
  <c r="F40" i="11"/>
  <c r="C824" i="11"/>
  <c r="H31" i="11"/>
  <c r="E31" i="11"/>
  <c r="F61" i="17" l="1"/>
  <c r="D60" i="17"/>
  <c r="E59" i="17" s="1"/>
  <c r="D40" i="11"/>
  <c r="G40" i="11"/>
  <c r="F41" i="11"/>
  <c r="C825" i="11"/>
  <c r="E32" i="11"/>
  <c r="H32" i="11"/>
  <c r="F62" i="17" l="1"/>
  <c r="D61" i="17"/>
  <c r="E60" i="17" s="1"/>
  <c r="D41" i="11"/>
  <c r="G41" i="11"/>
  <c r="F42" i="11"/>
  <c r="C826" i="11"/>
  <c r="E33" i="11"/>
  <c r="H33" i="11"/>
  <c r="F63" i="17" l="1"/>
  <c r="D62" i="17"/>
  <c r="E61" i="17" s="1"/>
  <c r="D42" i="11"/>
  <c r="G42" i="11"/>
  <c r="F43" i="11"/>
  <c r="C827" i="11"/>
  <c r="E34" i="11"/>
  <c r="H34" i="11"/>
  <c r="F64" i="17" l="1"/>
  <c r="D63" i="17"/>
  <c r="E62" i="17" s="1"/>
  <c r="D43" i="11"/>
  <c r="G43" i="11"/>
  <c r="F44" i="11"/>
  <c r="C828" i="11"/>
  <c r="E35" i="11"/>
  <c r="F65" i="17" l="1"/>
  <c r="D64" i="17"/>
  <c r="E63" i="17" s="1"/>
  <c r="D44" i="11"/>
  <c r="G44" i="11"/>
  <c r="F45" i="11"/>
  <c r="C829" i="11"/>
  <c r="H35" i="11"/>
  <c r="E36" i="11"/>
  <c r="H36" i="11"/>
  <c r="F66" i="17" l="1"/>
  <c r="D65" i="17"/>
  <c r="E64" i="17" s="1"/>
  <c r="D45" i="11"/>
  <c r="G45" i="11"/>
  <c r="F46" i="11"/>
  <c r="C830" i="11"/>
  <c r="E37" i="11"/>
  <c r="H37" i="11"/>
  <c r="F67" i="17" l="1"/>
  <c r="D66" i="17"/>
  <c r="E65" i="17" s="1"/>
  <c r="D46" i="11"/>
  <c r="G46" i="11"/>
  <c r="F47" i="11"/>
  <c r="C831" i="11"/>
  <c r="E38" i="11"/>
  <c r="H38" i="11"/>
  <c r="F68" i="17" l="1"/>
  <c r="D67" i="17"/>
  <c r="E66" i="17" s="1"/>
  <c r="D47" i="11"/>
  <c r="G47" i="11"/>
  <c r="F48" i="11"/>
  <c r="C832" i="11"/>
  <c r="H39" i="11"/>
  <c r="E39" i="11"/>
  <c r="F69" i="17" l="1"/>
  <c r="D68" i="17"/>
  <c r="E67" i="17" s="1"/>
  <c r="D48" i="11"/>
  <c r="G48" i="11"/>
  <c r="F49" i="11"/>
  <c r="C833" i="11"/>
  <c r="E40" i="11"/>
  <c r="H40" i="11"/>
  <c r="F70" i="17" l="1"/>
  <c r="D69" i="17"/>
  <c r="E68" i="17" s="1"/>
  <c r="D49" i="11"/>
  <c r="G49" i="11"/>
  <c r="F50" i="11"/>
  <c r="C834" i="11"/>
  <c r="E41" i="11"/>
  <c r="H41" i="11"/>
  <c r="F71" i="17" l="1"/>
  <c r="D70" i="17"/>
  <c r="E69" i="17" s="1"/>
  <c r="D50" i="11"/>
  <c r="G50" i="11"/>
  <c r="F51" i="11"/>
  <c r="C835" i="11"/>
  <c r="E42" i="11"/>
  <c r="H42" i="11"/>
  <c r="F72" i="17" l="1"/>
  <c r="D71" i="17"/>
  <c r="E70" i="17" s="1"/>
  <c r="D51" i="11"/>
  <c r="G51" i="11"/>
  <c r="F52" i="11"/>
  <c r="C836" i="11"/>
  <c r="E43" i="11"/>
  <c r="F73" i="17" l="1"/>
  <c r="D72" i="17"/>
  <c r="E71" i="17" s="1"/>
  <c r="D52" i="11"/>
  <c r="G52" i="11"/>
  <c r="F53" i="11"/>
  <c r="C837" i="11"/>
  <c r="H43" i="11"/>
  <c r="E44" i="11"/>
  <c r="H44" i="11"/>
  <c r="D73" i="17" l="1"/>
  <c r="E72" i="17" s="1"/>
  <c r="F74" i="17"/>
  <c r="D53" i="11"/>
  <c r="G53" i="11"/>
  <c r="F54" i="11"/>
  <c r="C838" i="11"/>
  <c r="E45" i="11"/>
  <c r="H45" i="11"/>
  <c r="F75" i="17" l="1"/>
  <c r="D74" i="17"/>
  <c r="E73" i="17" s="1"/>
  <c r="D54" i="11"/>
  <c r="G54" i="11"/>
  <c r="F55" i="11"/>
  <c r="C839" i="11"/>
  <c r="E46" i="11"/>
  <c r="H46" i="11"/>
  <c r="F76" i="17" l="1"/>
  <c r="D75" i="17"/>
  <c r="E74" i="17" s="1"/>
  <c r="D55" i="11"/>
  <c r="G55" i="11"/>
  <c r="F56" i="11"/>
  <c r="C840" i="11"/>
  <c r="E47" i="11"/>
  <c r="H47" i="11"/>
  <c r="F77" i="17" l="1"/>
  <c r="D76" i="17"/>
  <c r="E75" i="17" s="1"/>
  <c r="D56" i="11"/>
  <c r="G56" i="11"/>
  <c r="F57" i="11"/>
  <c r="C841" i="11"/>
  <c r="E48" i="11"/>
  <c r="H48" i="11"/>
  <c r="F78" i="17" l="1"/>
  <c r="D77" i="17"/>
  <c r="E76" i="17" s="1"/>
  <c r="D57" i="11"/>
  <c r="G57" i="11"/>
  <c r="F58" i="11"/>
  <c r="C842" i="11"/>
  <c r="E49" i="11"/>
  <c r="H49" i="11"/>
  <c r="F79" i="17" l="1"/>
  <c r="D78" i="17"/>
  <c r="E77" i="17" s="1"/>
  <c r="D58" i="11"/>
  <c r="G58" i="11"/>
  <c r="F59" i="11"/>
  <c r="C843" i="11"/>
  <c r="E50" i="11"/>
  <c r="H50" i="11"/>
  <c r="F80" i="17" l="1"/>
  <c r="D79" i="17"/>
  <c r="E78" i="17" s="1"/>
  <c r="D59" i="11"/>
  <c r="G59" i="11"/>
  <c r="F60" i="11"/>
  <c r="C844" i="11"/>
  <c r="E51" i="11"/>
  <c r="F81" i="17" l="1"/>
  <c r="D80" i="17"/>
  <c r="E79" i="17" s="1"/>
  <c r="D60" i="11"/>
  <c r="G60" i="11"/>
  <c r="F61" i="11"/>
  <c r="C845" i="11"/>
  <c r="E52" i="11"/>
  <c r="H52" i="11"/>
  <c r="H51" i="11"/>
  <c r="F82" i="17" l="1"/>
  <c r="D81" i="17"/>
  <c r="E80" i="17" s="1"/>
  <c r="D61" i="11"/>
  <c r="G61" i="11"/>
  <c r="F62" i="11"/>
  <c r="C846" i="11"/>
  <c r="E53" i="11"/>
  <c r="H53" i="11"/>
  <c r="F83" i="17" l="1"/>
  <c r="D82" i="17"/>
  <c r="E81" i="17" s="1"/>
  <c r="D62" i="11"/>
  <c r="G62" i="11"/>
  <c r="F63" i="11"/>
  <c r="C847" i="11"/>
  <c r="E54" i="11"/>
  <c r="H54" i="11"/>
  <c r="F84" i="17" l="1"/>
  <c r="D83" i="17"/>
  <c r="E82" i="17" s="1"/>
  <c r="D63" i="11"/>
  <c r="G63" i="11"/>
  <c r="F64" i="11"/>
  <c r="C848" i="11"/>
  <c r="E55" i="11"/>
  <c r="H55" i="11"/>
  <c r="F85" i="17" l="1"/>
  <c r="D84" i="17"/>
  <c r="E83" i="17" s="1"/>
  <c r="D64" i="11"/>
  <c r="G64" i="11"/>
  <c r="F65" i="11"/>
  <c r="C849" i="11"/>
  <c r="E56" i="11"/>
  <c r="H56" i="11"/>
  <c r="F86" i="17" l="1"/>
  <c r="D85" i="17"/>
  <c r="E84" i="17" s="1"/>
  <c r="D65" i="11"/>
  <c r="G65" i="11"/>
  <c r="F66" i="11"/>
  <c r="C850" i="11"/>
  <c r="E57" i="11"/>
  <c r="H57" i="11"/>
  <c r="F87" i="17" l="1"/>
  <c r="D86" i="17"/>
  <c r="E85" i="17" s="1"/>
  <c r="D66" i="11"/>
  <c r="G66" i="11"/>
  <c r="F67" i="11"/>
  <c r="C851" i="11"/>
  <c r="E58" i="11"/>
  <c r="H58" i="11"/>
  <c r="F88" i="17" l="1"/>
  <c r="D87" i="17"/>
  <c r="E86" i="17" s="1"/>
  <c r="D67" i="11"/>
  <c r="G67" i="11"/>
  <c r="F68" i="11"/>
  <c r="C852" i="11"/>
  <c r="E59" i="11"/>
  <c r="F89" i="17" l="1"/>
  <c r="D88" i="17"/>
  <c r="E87" i="17" s="1"/>
  <c r="D68" i="11"/>
  <c r="G68" i="11"/>
  <c r="F69" i="11"/>
  <c r="C853" i="11"/>
  <c r="E60" i="11"/>
  <c r="H60" i="11"/>
  <c r="H59" i="11"/>
  <c r="F90" i="17" l="1"/>
  <c r="D89" i="17"/>
  <c r="E88" i="17" s="1"/>
  <c r="D69" i="11"/>
  <c r="G69" i="11"/>
  <c r="F70" i="11"/>
  <c r="C854" i="11"/>
  <c r="E61" i="11"/>
  <c r="H61" i="11"/>
  <c r="F91" i="17" l="1"/>
  <c r="D90" i="17"/>
  <c r="E89" i="17" s="1"/>
  <c r="D70" i="11"/>
  <c r="G70" i="11"/>
  <c r="F71" i="11"/>
  <c r="C855" i="11"/>
  <c r="E62" i="11"/>
  <c r="H62" i="11"/>
  <c r="F92" i="17" l="1"/>
  <c r="D91" i="17"/>
  <c r="E90" i="17" s="1"/>
  <c r="D71" i="11"/>
  <c r="G71" i="11"/>
  <c r="F72" i="11"/>
  <c r="C856" i="11"/>
  <c r="E63" i="11"/>
  <c r="H63" i="11"/>
  <c r="F93" i="17" l="1"/>
  <c r="D92" i="17"/>
  <c r="E91" i="17" s="1"/>
  <c r="D72" i="11"/>
  <c r="G72" i="11"/>
  <c r="F73" i="11"/>
  <c r="C857" i="11"/>
  <c r="E64" i="11"/>
  <c r="H64" i="11"/>
  <c r="F94" i="17" l="1"/>
  <c r="D93" i="17"/>
  <c r="E92" i="17" s="1"/>
  <c r="D73" i="11"/>
  <c r="G73" i="11"/>
  <c r="F74" i="11"/>
  <c r="C858" i="11"/>
  <c r="E65" i="11"/>
  <c r="H65" i="11"/>
  <c r="F95" i="17" l="1"/>
  <c r="D94" i="17"/>
  <c r="E93" i="17" s="1"/>
  <c r="D74" i="11"/>
  <c r="G74" i="11"/>
  <c r="F75" i="11"/>
  <c r="C859" i="11"/>
  <c r="E66" i="11"/>
  <c r="H66" i="11"/>
  <c r="F96" i="17" l="1"/>
  <c r="D95" i="17"/>
  <c r="E94" i="17" s="1"/>
  <c r="D75" i="11"/>
  <c r="G75" i="11"/>
  <c r="F76" i="11"/>
  <c r="C860" i="11"/>
  <c r="E67" i="11"/>
  <c r="F97" i="17" l="1"/>
  <c r="D96" i="17"/>
  <c r="E95" i="17" s="1"/>
  <c r="D76" i="11"/>
  <c r="G76" i="11"/>
  <c r="F77" i="11"/>
  <c r="C861" i="11"/>
  <c r="E68" i="11"/>
  <c r="H68" i="11"/>
  <c r="H67" i="11"/>
  <c r="F98" i="17" l="1"/>
  <c r="D97" i="17"/>
  <c r="E96" i="17" s="1"/>
  <c r="D77" i="11"/>
  <c r="G77" i="11"/>
  <c r="F78" i="11"/>
  <c r="C862" i="11"/>
  <c r="E69" i="11"/>
  <c r="H69" i="11"/>
  <c r="F99" i="17" l="1"/>
  <c r="D98" i="17"/>
  <c r="E97" i="17" s="1"/>
  <c r="D78" i="11"/>
  <c r="G78" i="11"/>
  <c r="F79" i="11"/>
  <c r="C863" i="11"/>
  <c r="E70" i="11"/>
  <c r="H70" i="11"/>
  <c r="F100" i="17" l="1"/>
  <c r="D99" i="17"/>
  <c r="E98" i="17" s="1"/>
  <c r="D79" i="11"/>
  <c r="G79" i="11"/>
  <c r="F80" i="11"/>
  <c r="C864" i="11"/>
  <c r="E71" i="11"/>
  <c r="H71" i="11"/>
  <c r="F101" i="17" l="1"/>
  <c r="D100" i="17"/>
  <c r="E99" i="17" s="1"/>
  <c r="D80" i="11"/>
  <c r="G80" i="11"/>
  <c r="F81" i="11"/>
  <c r="C865" i="11"/>
  <c r="E72" i="11"/>
  <c r="H72" i="11"/>
  <c r="F102" i="17" l="1"/>
  <c r="D101" i="17"/>
  <c r="E100" i="17" s="1"/>
  <c r="D81" i="11"/>
  <c r="G81" i="11"/>
  <c r="F82" i="11"/>
  <c r="C866" i="11"/>
  <c r="E73" i="11"/>
  <c r="H73" i="11"/>
  <c r="F103" i="17" l="1"/>
  <c r="D102" i="17"/>
  <c r="E101" i="17" s="1"/>
  <c r="D82" i="11"/>
  <c r="G82" i="11"/>
  <c r="F83" i="11"/>
  <c r="C867" i="11"/>
  <c r="E74" i="11"/>
  <c r="H74" i="11"/>
  <c r="F104" i="17" l="1"/>
  <c r="D103" i="17"/>
  <c r="E102" i="17" s="1"/>
  <c r="D83" i="11"/>
  <c r="G83" i="11"/>
  <c r="F84" i="11"/>
  <c r="C868" i="11"/>
  <c r="E75" i="11"/>
  <c r="F105" i="17" l="1"/>
  <c r="D104" i="17"/>
  <c r="E103" i="17" s="1"/>
  <c r="D84" i="11"/>
  <c r="G84" i="11"/>
  <c r="F85" i="11"/>
  <c r="C869" i="11"/>
  <c r="H75" i="11"/>
  <c r="E76" i="11"/>
  <c r="H76" i="11"/>
  <c r="F106" i="17" l="1"/>
  <c r="D105" i="17"/>
  <c r="E104" i="17" s="1"/>
  <c r="D85" i="11"/>
  <c r="G85" i="11"/>
  <c r="F86" i="11"/>
  <c r="C870" i="11"/>
  <c r="E77" i="11"/>
  <c r="H77" i="11"/>
  <c r="F107" i="17" l="1"/>
  <c r="D106" i="17"/>
  <c r="E105" i="17" s="1"/>
  <c r="D86" i="11"/>
  <c r="G86" i="11"/>
  <c r="F87" i="11"/>
  <c r="C871" i="11"/>
  <c r="E78" i="11"/>
  <c r="H78" i="11"/>
  <c r="F108" i="17" l="1"/>
  <c r="D107" i="17"/>
  <c r="E106" i="17" s="1"/>
  <c r="D87" i="11"/>
  <c r="G87" i="11"/>
  <c r="F88" i="11"/>
  <c r="C872" i="11"/>
  <c r="E79" i="11"/>
  <c r="H79" i="11"/>
  <c r="F109" i="17" l="1"/>
  <c r="D108" i="17"/>
  <c r="E107" i="17" s="1"/>
  <c r="D88" i="11"/>
  <c r="G88" i="11"/>
  <c r="F89" i="11"/>
  <c r="C873" i="11"/>
  <c r="E80" i="11"/>
  <c r="H80" i="11"/>
  <c r="F110" i="17" l="1"/>
  <c r="D109" i="17"/>
  <c r="E108" i="17" s="1"/>
  <c r="D89" i="11"/>
  <c r="G89" i="11"/>
  <c r="F90" i="11"/>
  <c r="C874" i="11"/>
  <c r="E81" i="11"/>
  <c r="H81" i="11"/>
  <c r="F111" i="17" l="1"/>
  <c r="D110" i="17"/>
  <c r="E109" i="17" s="1"/>
  <c r="D90" i="11"/>
  <c r="G90" i="11"/>
  <c r="F91" i="11"/>
  <c r="C875" i="11"/>
  <c r="E82" i="11"/>
  <c r="H82" i="11"/>
  <c r="F112" i="17" l="1"/>
  <c r="D111" i="17"/>
  <c r="E110" i="17" s="1"/>
  <c r="D91" i="11"/>
  <c r="G91" i="11"/>
  <c r="F92" i="11"/>
  <c r="C876" i="11"/>
  <c r="E83" i="11"/>
  <c r="F113" i="17" l="1"/>
  <c r="D112" i="17"/>
  <c r="E111" i="17" s="1"/>
  <c r="D92" i="11"/>
  <c r="G92" i="11"/>
  <c r="F93" i="11"/>
  <c r="C877" i="11"/>
  <c r="E84" i="11"/>
  <c r="H84" i="11"/>
  <c r="H83" i="11"/>
  <c r="F114" i="17" l="1"/>
  <c r="D113" i="17"/>
  <c r="E112" i="17" s="1"/>
  <c r="D93" i="11"/>
  <c r="G93" i="11"/>
  <c r="F94" i="11"/>
  <c r="C878" i="11"/>
  <c r="E85" i="11"/>
  <c r="H85" i="11"/>
  <c r="F115" i="17" l="1"/>
  <c r="D114" i="17"/>
  <c r="E113" i="17" s="1"/>
  <c r="D94" i="11"/>
  <c r="G94" i="11"/>
  <c r="F95" i="11"/>
  <c r="C879" i="11"/>
  <c r="E86" i="11"/>
  <c r="H86" i="11"/>
  <c r="F116" i="17" l="1"/>
  <c r="D115" i="17"/>
  <c r="E114" i="17" s="1"/>
  <c r="D95" i="11"/>
  <c r="G95" i="11"/>
  <c r="F96" i="11"/>
  <c r="C880" i="11"/>
  <c r="E87" i="11"/>
  <c r="H87" i="11"/>
  <c r="F117" i="17" l="1"/>
  <c r="D116" i="17"/>
  <c r="E115" i="17" s="1"/>
  <c r="D96" i="11"/>
  <c r="G96" i="11"/>
  <c r="F97" i="11"/>
  <c r="C881" i="11"/>
  <c r="E88" i="11"/>
  <c r="H88" i="11"/>
  <c r="F118" i="17" l="1"/>
  <c r="D117" i="17"/>
  <c r="E116" i="17" s="1"/>
  <c r="D97" i="11"/>
  <c r="G97" i="11"/>
  <c r="F98" i="11"/>
  <c r="C882" i="11"/>
  <c r="E89" i="11"/>
  <c r="H89" i="11"/>
  <c r="F119" i="17" l="1"/>
  <c r="D118" i="17"/>
  <c r="E117" i="17" s="1"/>
  <c r="D98" i="11"/>
  <c r="G98" i="11"/>
  <c r="F99" i="11"/>
  <c r="C883" i="11"/>
  <c r="E90" i="11"/>
  <c r="H90" i="11"/>
  <c r="F120" i="17" l="1"/>
  <c r="D119" i="17"/>
  <c r="E118" i="17" s="1"/>
  <c r="D99" i="11"/>
  <c r="G99" i="11"/>
  <c r="F100" i="11"/>
  <c r="C884" i="11"/>
  <c r="E91" i="11"/>
  <c r="H91" i="11"/>
  <c r="F121" i="17" l="1"/>
  <c r="D120" i="17"/>
  <c r="E119" i="17" s="1"/>
  <c r="D100" i="11"/>
  <c r="G100" i="11"/>
  <c r="F101" i="11"/>
  <c r="C885" i="11"/>
  <c r="E92" i="11"/>
  <c r="H92" i="11"/>
  <c r="D121" i="17" l="1"/>
  <c r="E120" i="17" s="1"/>
  <c r="F122" i="17"/>
  <c r="D101" i="11"/>
  <c r="G101" i="11"/>
  <c r="F102" i="11"/>
  <c r="C886" i="11"/>
  <c r="E93" i="11"/>
  <c r="H93" i="11"/>
  <c r="F123" i="17" l="1"/>
  <c r="D122" i="17"/>
  <c r="E121" i="17" s="1"/>
  <c r="D102" i="11"/>
  <c r="G102" i="11"/>
  <c r="F103" i="11"/>
  <c r="C887" i="11"/>
  <c r="E94" i="11"/>
  <c r="H94" i="11"/>
  <c r="F124" i="17" l="1"/>
  <c r="D123" i="17"/>
  <c r="E122" i="17" s="1"/>
  <c r="D103" i="11"/>
  <c r="G103" i="11"/>
  <c r="F104" i="11"/>
  <c r="C888" i="11"/>
  <c r="E95" i="11"/>
  <c r="H95" i="11"/>
  <c r="F125" i="17" l="1"/>
  <c r="D124" i="17"/>
  <c r="E123" i="17" s="1"/>
  <c r="D104" i="11"/>
  <c r="G104" i="11"/>
  <c r="F105" i="11"/>
  <c r="C889" i="11"/>
  <c r="E96" i="11"/>
  <c r="H96" i="11"/>
  <c r="F126" i="17" l="1"/>
  <c r="D125" i="17"/>
  <c r="E124" i="17" s="1"/>
  <c r="D105" i="11"/>
  <c r="G105" i="11"/>
  <c r="F106" i="11"/>
  <c r="C890" i="11"/>
  <c r="E97" i="11"/>
  <c r="H97" i="11"/>
  <c r="F127" i="17" l="1"/>
  <c r="D126" i="17"/>
  <c r="E125" i="17" s="1"/>
  <c r="D106" i="11"/>
  <c r="G106" i="11"/>
  <c r="F107" i="11"/>
  <c r="C891" i="11"/>
  <c r="E98" i="11"/>
  <c r="H98" i="11"/>
  <c r="F128" i="17" l="1"/>
  <c r="D127" i="17"/>
  <c r="E126" i="17" s="1"/>
  <c r="D107" i="11"/>
  <c r="G107" i="11"/>
  <c r="F108" i="11"/>
  <c r="C892" i="11"/>
  <c r="E99" i="11"/>
  <c r="H99" i="11"/>
  <c r="F129" i="17" l="1"/>
  <c r="D128" i="17"/>
  <c r="E127" i="17" s="1"/>
  <c r="D108" i="11"/>
  <c r="G108" i="11"/>
  <c r="F109" i="11"/>
  <c r="C893" i="11"/>
  <c r="E100" i="11"/>
  <c r="H100" i="11"/>
  <c r="F130" i="17" l="1"/>
  <c r="D129" i="17"/>
  <c r="E128" i="17" s="1"/>
  <c r="D109" i="11"/>
  <c r="G109" i="11"/>
  <c r="F110" i="11"/>
  <c r="C894" i="11"/>
  <c r="E101" i="11"/>
  <c r="H101" i="11"/>
  <c r="F131" i="17" l="1"/>
  <c r="D130" i="17"/>
  <c r="E129" i="17" s="1"/>
  <c r="D110" i="11"/>
  <c r="G110" i="11"/>
  <c r="F111" i="11"/>
  <c r="C895" i="11"/>
  <c r="E102" i="11"/>
  <c r="H102" i="11"/>
  <c r="F132" i="17" l="1"/>
  <c r="D131" i="17"/>
  <c r="E130" i="17" s="1"/>
  <c r="D111" i="11"/>
  <c r="G111" i="11"/>
  <c r="F112" i="11"/>
  <c r="C896" i="11"/>
  <c r="H103" i="11"/>
  <c r="E103" i="11"/>
  <c r="F133" i="17" l="1"/>
  <c r="D132" i="17"/>
  <c r="E131" i="17" s="1"/>
  <c r="D112" i="11"/>
  <c r="G112" i="11"/>
  <c r="F113" i="11"/>
  <c r="C897" i="11"/>
  <c r="E104" i="11"/>
  <c r="H104" i="11"/>
  <c r="F134" i="17" l="1"/>
  <c r="D133" i="17"/>
  <c r="E132" i="17" s="1"/>
  <c r="D113" i="11"/>
  <c r="G113" i="11"/>
  <c r="F114" i="11"/>
  <c r="C898" i="11"/>
  <c r="E105" i="11"/>
  <c r="H105" i="11"/>
  <c r="F135" i="17" l="1"/>
  <c r="D134" i="17"/>
  <c r="E133" i="17" s="1"/>
  <c r="D114" i="11"/>
  <c r="G114" i="11"/>
  <c r="F115" i="11"/>
  <c r="C899" i="11"/>
  <c r="E106" i="11"/>
  <c r="H106" i="11"/>
  <c r="F136" i="17" l="1"/>
  <c r="D135" i="17"/>
  <c r="E134" i="17" s="1"/>
  <c r="D115" i="11"/>
  <c r="G115" i="11"/>
  <c r="F116" i="11"/>
  <c r="C900" i="11"/>
  <c r="E107" i="11"/>
  <c r="H107" i="11"/>
  <c r="F137" i="17" l="1"/>
  <c r="D136" i="17"/>
  <c r="E135" i="17" s="1"/>
  <c r="D116" i="11"/>
  <c r="G116" i="11"/>
  <c r="F117" i="11"/>
  <c r="C901" i="11"/>
  <c r="E108" i="11"/>
  <c r="H108" i="11"/>
  <c r="F138" i="17" l="1"/>
  <c r="D137" i="17"/>
  <c r="E136" i="17" s="1"/>
  <c r="D117" i="11"/>
  <c r="G117" i="11"/>
  <c r="F118" i="11"/>
  <c r="C902" i="11"/>
  <c r="E109" i="11"/>
  <c r="H109" i="11"/>
  <c r="F139" i="17" l="1"/>
  <c r="D138" i="17"/>
  <c r="E137" i="17" s="1"/>
  <c r="D118" i="11"/>
  <c r="G118" i="11"/>
  <c r="F119" i="11"/>
  <c r="C903" i="11"/>
  <c r="E110" i="11"/>
  <c r="H110" i="11"/>
  <c r="F140" i="17" l="1"/>
  <c r="D139" i="17"/>
  <c r="E138" i="17" s="1"/>
  <c r="D119" i="11"/>
  <c r="G119" i="11"/>
  <c r="F120" i="11"/>
  <c r="C904" i="11"/>
  <c r="E111" i="11"/>
  <c r="H111" i="11"/>
  <c r="F141" i="17" l="1"/>
  <c r="D140" i="17"/>
  <c r="E139" i="17" s="1"/>
  <c r="D120" i="11"/>
  <c r="G120" i="11"/>
  <c r="F121" i="11"/>
  <c r="C905" i="11"/>
  <c r="E112" i="11"/>
  <c r="H112" i="11"/>
  <c r="F142" i="17" l="1"/>
  <c r="D141" i="17"/>
  <c r="E140" i="17" s="1"/>
  <c r="D121" i="11"/>
  <c r="G121" i="11"/>
  <c r="F122" i="11"/>
  <c r="C906" i="11"/>
  <c r="E113" i="11"/>
  <c r="H113" i="11"/>
  <c r="F143" i="17" l="1"/>
  <c r="D142" i="17"/>
  <c r="E141" i="17" s="1"/>
  <c r="D122" i="11"/>
  <c r="G122" i="11"/>
  <c r="F123" i="11"/>
  <c r="C907" i="11"/>
  <c r="E114" i="11"/>
  <c r="H114" i="11"/>
  <c r="F144" i="17" l="1"/>
  <c r="D143" i="17"/>
  <c r="E142" i="17" s="1"/>
  <c r="D123" i="11"/>
  <c r="G123" i="11"/>
  <c r="F124" i="11"/>
  <c r="C908" i="11"/>
  <c r="E115" i="11"/>
  <c r="H115" i="11"/>
  <c r="F145" i="17" l="1"/>
  <c r="D144" i="17"/>
  <c r="E143" i="17" s="1"/>
  <c r="D124" i="11"/>
  <c r="G124" i="11"/>
  <c r="F125" i="11"/>
  <c r="C909" i="11"/>
  <c r="E116" i="11"/>
  <c r="H116" i="11"/>
  <c r="F146" i="17" l="1"/>
  <c r="D145" i="17"/>
  <c r="E144" i="17" s="1"/>
  <c r="D125" i="11"/>
  <c r="G125" i="11"/>
  <c r="F126" i="11"/>
  <c r="C910" i="11"/>
  <c r="E117" i="11"/>
  <c r="H117" i="11"/>
  <c r="F147" i="17" l="1"/>
  <c r="D146" i="17"/>
  <c r="E145" i="17" s="1"/>
  <c r="D126" i="11"/>
  <c r="G126" i="11"/>
  <c r="F127" i="11"/>
  <c r="C911" i="11"/>
  <c r="E118" i="11"/>
  <c r="H118" i="11"/>
  <c r="F148" i="17" l="1"/>
  <c r="D147" i="17"/>
  <c r="E146" i="17" s="1"/>
  <c r="D127" i="11"/>
  <c r="G127" i="11"/>
  <c r="F128" i="11"/>
  <c r="C912" i="11"/>
  <c r="E119" i="11"/>
  <c r="H119" i="11"/>
  <c r="F149" i="17" l="1"/>
  <c r="D148" i="17"/>
  <c r="E147" i="17" s="1"/>
  <c r="D128" i="11"/>
  <c r="G128" i="11"/>
  <c r="F129" i="11"/>
  <c r="C913" i="11"/>
  <c r="E120" i="11"/>
  <c r="H120" i="11"/>
  <c r="F150" i="17" l="1"/>
  <c r="D149" i="17"/>
  <c r="E148" i="17" s="1"/>
  <c r="D129" i="11"/>
  <c r="G129" i="11"/>
  <c r="F130" i="11"/>
  <c r="C914" i="11"/>
  <c r="E121" i="11"/>
  <c r="H121" i="11"/>
  <c r="F151" i="17" l="1"/>
  <c r="D150" i="17"/>
  <c r="E149" i="17" s="1"/>
  <c r="D130" i="11"/>
  <c r="G130" i="11"/>
  <c r="F131" i="11"/>
  <c r="C915" i="11"/>
  <c r="E122" i="11"/>
  <c r="H122" i="11"/>
  <c r="F152" i="17" l="1"/>
  <c r="D151" i="17"/>
  <c r="E150" i="17" s="1"/>
  <c r="D131" i="11"/>
  <c r="G131" i="11"/>
  <c r="F132" i="11"/>
  <c r="C916" i="11"/>
  <c r="E123" i="11"/>
  <c r="H123" i="11"/>
  <c r="F153" i="17" l="1"/>
  <c r="D152" i="17"/>
  <c r="E151" i="17" s="1"/>
  <c r="D132" i="11"/>
  <c r="G132" i="11"/>
  <c r="F133" i="11"/>
  <c r="C917" i="11"/>
  <c r="E124" i="11"/>
  <c r="H124" i="11"/>
  <c r="F154" i="17" l="1"/>
  <c r="D153" i="17"/>
  <c r="E152" i="17" s="1"/>
  <c r="D133" i="11"/>
  <c r="G133" i="11"/>
  <c r="F134" i="11"/>
  <c r="C918" i="11"/>
  <c r="E125" i="11"/>
  <c r="H125" i="11"/>
  <c r="F155" i="17" l="1"/>
  <c r="D154" i="17"/>
  <c r="E153" i="17" s="1"/>
  <c r="D134" i="11"/>
  <c r="G134" i="11"/>
  <c r="F135" i="11"/>
  <c r="C919" i="11"/>
  <c r="E126" i="11"/>
  <c r="H126" i="11"/>
  <c r="F156" i="17" l="1"/>
  <c r="D155" i="17"/>
  <c r="E154" i="17" s="1"/>
  <c r="D135" i="11"/>
  <c r="G135" i="11"/>
  <c r="F136" i="11"/>
  <c r="C920" i="11"/>
  <c r="E127" i="11"/>
  <c r="H127" i="11"/>
  <c r="F157" i="17" l="1"/>
  <c r="D156" i="17"/>
  <c r="E155" i="17" s="1"/>
  <c r="D136" i="11"/>
  <c r="G136" i="11"/>
  <c r="F137" i="11"/>
  <c r="C921" i="11"/>
  <c r="E128" i="11"/>
  <c r="H128" i="11"/>
  <c r="F158" i="17" l="1"/>
  <c r="D157" i="17"/>
  <c r="E156" i="17" s="1"/>
  <c r="D137" i="11"/>
  <c r="G137" i="11"/>
  <c r="F138" i="11"/>
  <c r="C922" i="11"/>
  <c r="E129" i="11"/>
  <c r="H129" i="11"/>
  <c r="F159" i="17" l="1"/>
  <c r="D158" i="17"/>
  <c r="E157" i="17" s="1"/>
  <c r="D138" i="11"/>
  <c r="G138" i="11"/>
  <c r="F139" i="11"/>
  <c r="C923" i="11"/>
  <c r="E130" i="11"/>
  <c r="H130" i="11"/>
  <c r="F160" i="17" l="1"/>
  <c r="D159" i="17"/>
  <c r="E158" i="17" s="1"/>
  <c r="D139" i="11"/>
  <c r="G139" i="11"/>
  <c r="F140" i="11"/>
  <c r="C924" i="11"/>
  <c r="E131" i="11"/>
  <c r="H131" i="11"/>
  <c r="F161" i="17" l="1"/>
  <c r="D160" i="17"/>
  <c r="E159" i="17" s="1"/>
  <c r="D140" i="11"/>
  <c r="G140" i="11"/>
  <c r="F141" i="11"/>
  <c r="C925" i="11"/>
  <c r="E132" i="11"/>
  <c r="H132" i="11"/>
  <c r="F162" i="17" l="1"/>
  <c r="D161" i="17"/>
  <c r="E160" i="17" s="1"/>
  <c r="D141" i="11"/>
  <c r="G141" i="11"/>
  <c r="F142" i="11"/>
  <c r="C926" i="11"/>
  <c r="E133" i="11"/>
  <c r="H133" i="11"/>
  <c r="F163" i="17" l="1"/>
  <c r="D162" i="17"/>
  <c r="E161" i="17" s="1"/>
  <c r="D142" i="11"/>
  <c r="G142" i="11"/>
  <c r="F143" i="11"/>
  <c r="C927" i="11"/>
  <c r="E134" i="11"/>
  <c r="H134" i="11"/>
  <c r="F164" i="17" l="1"/>
  <c r="D163" i="17"/>
  <c r="E162" i="17" s="1"/>
  <c r="D143" i="11"/>
  <c r="G143" i="11"/>
  <c r="F144" i="11"/>
  <c r="C928" i="11"/>
  <c r="E135" i="11"/>
  <c r="H135" i="11"/>
  <c r="F165" i="17" l="1"/>
  <c r="D164" i="17"/>
  <c r="E163" i="17" s="1"/>
  <c r="D144" i="11"/>
  <c r="G144" i="11"/>
  <c r="F145" i="11"/>
  <c r="C929" i="11"/>
  <c r="E136" i="11"/>
  <c r="H136" i="11"/>
  <c r="F166" i="17" l="1"/>
  <c r="D165" i="17"/>
  <c r="E164" i="17" s="1"/>
  <c r="D145" i="11"/>
  <c r="G145" i="11"/>
  <c r="F146" i="11"/>
  <c r="C930" i="11"/>
  <c r="E137" i="11"/>
  <c r="H137" i="11"/>
  <c r="F167" i="17" l="1"/>
  <c r="D166" i="17"/>
  <c r="E165" i="17" s="1"/>
  <c r="D146" i="11"/>
  <c r="G146" i="11"/>
  <c r="F147" i="11"/>
  <c r="C931" i="11"/>
  <c r="E138" i="11"/>
  <c r="H138" i="11"/>
  <c r="F168" i="17" l="1"/>
  <c r="D167" i="17"/>
  <c r="E166" i="17" s="1"/>
  <c r="D147" i="11"/>
  <c r="G147" i="11"/>
  <c r="F148" i="11"/>
  <c r="C932" i="11"/>
  <c r="E139" i="11"/>
  <c r="H139" i="11"/>
  <c r="F169" i="17" l="1"/>
  <c r="D168" i="17"/>
  <c r="E167" i="17" s="1"/>
  <c r="D148" i="11"/>
  <c r="G148" i="11"/>
  <c r="F149" i="11"/>
  <c r="C933" i="11"/>
  <c r="E140" i="11"/>
  <c r="H140" i="11"/>
  <c r="F170" i="17" l="1"/>
  <c r="D169" i="17"/>
  <c r="E168" i="17" s="1"/>
  <c r="D149" i="11"/>
  <c r="G149" i="11"/>
  <c r="F150" i="11"/>
  <c r="C934" i="11"/>
  <c r="E141" i="11"/>
  <c r="H141" i="11"/>
  <c r="F171" i="17" l="1"/>
  <c r="D170" i="17"/>
  <c r="E169" i="17" s="1"/>
  <c r="D150" i="11"/>
  <c r="G150" i="11"/>
  <c r="F151" i="11"/>
  <c r="C935" i="11"/>
  <c r="E142" i="11"/>
  <c r="H142" i="11"/>
  <c r="F172" i="17" l="1"/>
  <c r="D171" i="17"/>
  <c r="E170" i="17" s="1"/>
  <c r="D151" i="11"/>
  <c r="G151" i="11"/>
  <c r="F152" i="11"/>
  <c r="C936" i="11"/>
  <c r="E143" i="11"/>
  <c r="H143" i="11"/>
  <c r="F173" i="17" l="1"/>
  <c r="D172" i="17"/>
  <c r="E171" i="17" s="1"/>
  <c r="D152" i="11"/>
  <c r="G152" i="11"/>
  <c r="F153" i="11"/>
  <c r="C937" i="11"/>
  <c r="E144" i="11"/>
  <c r="H144" i="11"/>
  <c r="F174" i="17" l="1"/>
  <c r="D173" i="17"/>
  <c r="E172" i="17" s="1"/>
  <c r="D153" i="11"/>
  <c r="G153" i="11"/>
  <c r="F154" i="11"/>
  <c r="C938" i="11"/>
  <c r="E145" i="11"/>
  <c r="H145" i="11"/>
  <c r="F175" i="17" l="1"/>
  <c r="D174" i="17"/>
  <c r="E173" i="17" s="1"/>
  <c r="D154" i="11"/>
  <c r="G154" i="11"/>
  <c r="F155" i="11"/>
  <c r="C939" i="11"/>
  <c r="E146" i="11"/>
  <c r="H146" i="11"/>
  <c r="F176" i="17" l="1"/>
  <c r="D175" i="17"/>
  <c r="E174" i="17" s="1"/>
  <c r="D155" i="11"/>
  <c r="G155" i="11"/>
  <c r="F156" i="11"/>
  <c r="C940" i="11"/>
  <c r="E147" i="11"/>
  <c r="H147" i="11"/>
  <c r="F177" i="17" l="1"/>
  <c r="D176" i="17"/>
  <c r="E175" i="17" s="1"/>
  <c r="D156" i="11"/>
  <c r="G156" i="11"/>
  <c r="F157" i="11"/>
  <c r="C941" i="11"/>
  <c r="E148" i="11"/>
  <c r="H148" i="11"/>
  <c r="F178" i="17" l="1"/>
  <c r="D177" i="17"/>
  <c r="E176" i="17" s="1"/>
  <c r="D157" i="11"/>
  <c r="G157" i="11"/>
  <c r="F158" i="11"/>
  <c r="C942" i="11"/>
  <c r="E149" i="11"/>
  <c r="H149" i="11"/>
  <c r="F179" i="17" l="1"/>
  <c r="D178" i="17"/>
  <c r="E177" i="17" s="1"/>
  <c r="D158" i="11"/>
  <c r="G158" i="11"/>
  <c r="F159" i="11"/>
  <c r="C943" i="11"/>
  <c r="E150" i="11"/>
  <c r="H150" i="11"/>
  <c r="F180" i="17" l="1"/>
  <c r="D179" i="17"/>
  <c r="E178" i="17" s="1"/>
  <c r="D159" i="11"/>
  <c r="G159" i="11"/>
  <c r="F160" i="11"/>
  <c r="C944" i="11"/>
  <c r="H151" i="11"/>
  <c r="E151" i="11"/>
  <c r="F181" i="17" l="1"/>
  <c r="D180" i="17"/>
  <c r="E179" i="17" s="1"/>
  <c r="D160" i="11"/>
  <c r="G160" i="11"/>
  <c r="F161" i="11"/>
  <c r="C945" i="11"/>
  <c r="E152" i="11"/>
  <c r="H152" i="11"/>
  <c r="F182" i="17" l="1"/>
  <c r="D181" i="17"/>
  <c r="E180" i="17" s="1"/>
  <c r="D161" i="11"/>
  <c r="G161" i="11"/>
  <c r="F162" i="11"/>
  <c r="C946" i="11"/>
  <c r="E153" i="11"/>
  <c r="H153" i="11"/>
  <c r="F183" i="17" l="1"/>
  <c r="D182" i="17"/>
  <c r="E181" i="17" s="1"/>
  <c r="D162" i="11"/>
  <c r="G162" i="11"/>
  <c r="F163" i="11"/>
  <c r="C947" i="11"/>
  <c r="E154" i="11"/>
  <c r="H154" i="11"/>
  <c r="F184" i="17" l="1"/>
  <c r="D183" i="17"/>
  <c r="E182" i="17" s="1"/>
  <c r="D163" i="11"/>
  <c r="G163" i="11"/>
  <c r="F164" i="11"/>
  <c r="C948" i="11"/>
  <c r="E155" i="11"/>
  <c r="H155" i="11"/>
  <c r="F185" i="17" l="1"/>
  <c r="D184" i="17"/>
  <c r="E183" i="17" s="1"/>
  <c r="D164" i="11"/>
  <c r="G164" i="11"/>
  <c r="F165" i="11"/>
  <c r="C949" i="11"/>
  <c r="E156" i="11"/>
  <c r="H156" i="11"/>
  <c r="F186" i="17" l="1"/>
  <c r="D185" i="17"/>
  <c r="E184" i="17" s="1"/>
  <c r="D165" i="11"/>
  <c r="G165" i="11"/>
  <c r="F166" i="11"/>
  <c r="C950" i="11"/>
  <c r="E157" i="11"/>
  <c r="H157" i="11"/>
  <c r="F187" i="17" l="1"/>
  <c r="D186" i="17"/>
  <c r="E185" i="17" s="1"/>
  <c r="D166" i="11"/>
  <c r="G166" i="11"/>
  <c r="F167" i="11"/>
  <c r="C951" i="11"/>
  <c r="E158" i="11"/>
  <c r="H158" i="11"/>
  <c r="F188" i="17" l="1"/>
  <c r="D187" i="17"/>
  <c r="E186" i="17" s="1"/>
  <c r="D167" i="11"/>
  <c r="G167" i="11"/>
  <c r="F168" i="11"/>
  <c r="C952" i="11"/>
  <c r="E159" i="11"/>
  <c r="H159" i="11"/>
  <c r="F189" i="17" l="1"/>
  <c r="D188" i="17"/>
  <c r="E187" i="17" s="1"/>
  <c r="D168" i="11"/>
  <c r="G168" i="11"/>
  <c r="F169" i="11"/>
  <c r="C953" i="11"/>
  <c r="E160" i="11"/>
  <c r="H160" i="11"/>
  <c r="F190" i="17" l="1"/>
  <c r="D189" i="17"/>
  <c r="E188" i="17" s="1"/>
  <c r="D169" i="11"/>
  <c r="G169" i="11"/>
  <c r="F170" i="11"/>
  <c r="C954" i="11"/>
  <c r="E161" i="11"/>
  <c r="H161" i="11"/>
  <c r="F191" i="17" l="1"/>
  <c r="D190" i="17"/>
  <c r="E189" i="17" s="1"/>
  <c r="D170" i="11"/>
  <c r="G170" i="11"/>
  <c r="F171" i="11"/>
  <c r="C955" i="11"/>
  <c r="E162" i="11"/>
  <c r="H162" i="11"/>
  <c r="F192" i="17" l="1"/>
  <c r="D191" i="17"/>
  <c r="E190" i="17" s="1"/>
  <c r="D171" i="11"/>
  <c r="G171" i="11"/>
  <c r="F172" i="11"/>
  <c r="C956" i="11"/>
  <c r="E163" i="11"/>
  <c r="H163" i="11"/>
  <c r="F193" i="17" l="1"/>
  <c r="D192" i="17"/>
  <c r="E191" i="17" s="1"/>
  <c r="D172" i="11"/>
  <c r="G172" i="11"/>
  <c r="F173" i="11"/>
  <c r="C957" i="11"/>
  <c r="E164" i="11"/>
  <c r="H164" i="11"/>
  <c r="F194" i="17" l="1"/>
  <c r="D193" i="17"/>
  <c r="E192" i="17" s="1"/>
  <c r="D173" i="11"/>
  <c r="G173" i="11"/>
  <c r="F174" i="11"/>
  <c r="C958" i="11"/>
  <c r="E165" i="11"/>
  <c r="H165" i="11"/>
  <c r="F195" i="17" l="1"/>
  <c r="D194" i="17"/>
  <c r="E193" i="17" s="1"/>
  <c r="D174" i="11"/>
  <c r="G174" i="11"/>
  <c r="F175" i="11"/>
  <c r="C959" i="11"/>
  <c r="E166" i="11"/>
  <c r="H166" i="11"/>
  <c r="F196" i="17" l="1"/>
  <c r="D195" i="17"/>
  <c r="E194" i="17" s="1"/>
  <c r="D175" i="11"/>
  <c r="G175" i="11"/>
  <c r="F176" i="11"/>
  <c r="C960" i="11"/>
  <c r="H167" i="11"/>
  <c r="E167" i="11"/>
  <c r="F197" i="17" l="1"/>
  <c r="D196" i="17"/>
  <c r="E195" i="17" s="1"/>
  <c r="D176" i="11"/>
  <c r="G176" i="11"/>
  <c r="F177" i="11"/>
  <c r="C961" i="11"/>
  <c r="E168" i="11"/>
  <c r="H168" i="11"/>
  <c r="F198" i="17" l="1"/>
  <c r="D197" i="17"/>
  <c r="E196" i="17" s="1"/>
  <c r="D177" i="11"/>
  <c r="G177" i="11"/>
  <c r="F178" i="11"/>
  <c r="C962" i="11"/>
  <c r="E169" i="11"/>
  <c r="H169" i="11"/>
  <c r="F199" i="17" l="1"/>
  <c r="D198" i="17"/>
  <c r="E197" i="17" s="1"/>
  <c r="D178" i="11"/>
  <c r="G178" i="11"/>
  <c r="F179" i="11"/>
  <c r="C963" i="11"/>
  <c r="E170" i="11"/>
  <c r="H170" i="11"/>
  <c r="F200" i="17" l="1"/>
  <c r="D199" i="17"/>
  <c r="E198" i="17" s="1"/>
  <c r="D179" i="11"/>
  <c r="G179" i="11"/>
  <c r="F180" i="11"/>
  <c r="C964" i="11"/>
  <c r="E171" i="11"/>
  <c r="H171" i="11"/>
  <c r="F201" i="17" l="1"/>
  <c r="D200" i="17"/>
  <c r="E199" i="17" s="1"/>
  <c r="D180" i="11"/>
  <c r="G180" i="11"/>
  <c r="F181" i="11"/>
  <c r="C965" i="11"/>
  <c r="E172" i="11"/>
  <c r="H172" i="11"/>
  <c r="F202" i="17" l="1"/>
  <c r="D201" i="17"/>
  <c r="E200" i="17" s="1"/>
  <c r="D181" i="11"/>
  <c r="G181" i="11"/>
  <c r="F182" i="11"/>
  <c r="C966" i="11"/>
  <c r="E173" i="11"/>
  <c r="H173" i="11"/>
  <c r="F203" i="17" l="1"/>
  <c r="D202" i="17"/>
  <c r="E201" i="17" s="1"/>
  <c r="D182" i="11"/>
  <c r="G182" i="11"/>
  <c r="F183" i="11"/>
  <c r="C967" i="11"/>
  <c r="E174" i="11"/>
  <c r="H174" i="11"/>
  <c r="F204" i="17" l="1"/>
  <c r="D203" i="17"/>
  <c r="E202" i="17" s="1"/>
  <c r="D183" i="11"/>
  <c r="G183" i="11"/>
  <c r="F184" i="11"/>
  <c r="C968" i="11"/>
  <c r="E175" i="11"/>
  <c r="H175" i="11"/>
  <c r="F205" i="17" l="1"/>
  <c r="D204" i="17"/>
  <c r="E203" i="17" s="1"/>
  <c r="D184" i="11"/>
  <c r="G184" i="11"/>
  <c r="F185" i="11"/>
  <c r="C969" i="11"/>
  <c r="E176" i="11"/>
  <c r="H176" i="11"/>
  <c r="F206" i="17" l="1"/>
  <c r="D205" i="17"/>
  <c r="E204" i="17" s="1"/>
  <c r="D185" i="11"/>
  <c r="G185" i="11"/>
  <c r="F186" i="11"/>
  <c r="C970" i="11"/>
  <c r="E177" i="11"/>
  <c r="H177" i="11"/>
  <c r="F207" i="17" l="1"/>
  <c r="D206" i="17"/>
  <c r="E205" i="17" s="1"/>
  <c r="D186" i="11"/>
  <c r="G186" i="11"/>
  <c r="F187" i="11"/>
  <c r="C971" i="11"/>
  <c r="E178" i="11"/>
  <c r="H178" i="11"/>
  <c r="F208" i="17" l="1"/>
  <c r="D207" i="17"/>
  <c r="E206" i="17" s="1"/>
  <c r="D187" i="11"/>
  <c r="G187" i="11"/>
  <c r="F188" i="11"/>
  <c r="C972" i="11"/>
  <c r="E179" i="11"/>
  <c r="H179" i="11"/>
  <c r="F209" i="17" l="1"/>
  <c r="D208" i="17"/>
  <c r="E207" i="17" s="1"/>
  <c r="D188" i="11"/>
  <c r="G188" i="11"/>
  <c r="F189" i="11"/>
  <c r="C973" i="11"/>
  <c r="E180" i="11"/>
  <c r="H180" i="11"/>
  <c r="F210" i="17" l="1"/>
  <c r="D209" i="17"/>
  <c r="E208" i="17" s="1"/>
  <c r="D189" i="11"/>
  <c r="G189" i="11"/>
  <c r="F190" i="11"/>
  <c r="C974" i="11"/>
  <c r="H181" i="11"/>
  <c r="F211" i="17" l="1"/>
  <c r="D210" i="17"/>
  <c r="E209" i="17" s="1"/>
  <c r="D190" i="11"/>
  <c r="G190" i="11"/>
  <c r="F191" i="11"/>
  <c r="C975" i="11"/>
  <c r="E181" i="11"/>
  <c r="H182" i="11"/>
  <c r="E182" i="11"/>
  <c r="F212" i="17" l="1"/>
  <c r="D211" i="17"/>
  <c r="E210" i="17" s="1"/>
  <c r="D191" i="11"/>
  <c r="G191" i="11"/>
  <c r="F192" i="11"/>
  <c r="C976" i="11"/>
  <c r="E183" i="11"/>
  <c r="H183" i="11"/>
  <c r="F213" i="17" l="1"/>
  <c r="D212" i="17"/>
  <c r="E211" i="17" s="1"/>
  <c r="D192" i="11"/>
  <c r="G192" i="11"/>
  <c r="F193" i="11"/>
  <c r="C977" i="11"/>
  <c r="E184" i="11"/>
  <c r="H184" i="11"/>
  <c r="F214" i="17" l="1"/>
  <c r="D213" i="17"/>
  <c r="E212" i="17" s="1"/>
  <c r="D193" i="11"/>
  <c r="G193" i="11"/>
  <c r="F194" i="11"/>
  <c r="C978" i="11"/>
  <c r="E185" i="11"/>
  <c r="H185" i="11"/>
  <c r="F215" i="17" l="1"/>
  <c r="D214" i="17"/>
  <c r="E213" i="17" s="1"/>
  <c r="D194" i="11"/>
  <c r="G194" i="11"/>
  <c r="F195" i="11"/>
  <c r="C979" i="11"/>
  <c r="E186" i="11"/>
  <c r="H186" i="11"/>
  <c r="F216" i="17" l="1"/>
  <c r="D215" i="17"/>
  <c r="E214" i="17" s="1"/>
  <c r="D195" i="11"/>
  <c r="G195" i="11"/>
  <c r="F196" i="11"/>
  <c r="C980" i="11"/>
  <c r="E187" i="11"/>
  <c r="H187" i="11"/>
  <c r="F217" i="17" l="1"/>
  <c r="D216" i="17"/>
  <c r="E215" i="17" s="1"/>
  <c r="D196" i="11"/>
  <c r="G196" i="11"/>
  <c r="F197" i="11"/>
  <c r="C981" i="11"/>
  <c r="E188" i="11"/>
  <c r="H188" i="11"/>
  <c r="F218" i="17" l="1"/>
  <c r="D217" i="17"/>
  <c r="E216" i="17" s="1"/>
  <c r="D197" i="11"/>
  <c r="G197" i="11"/>
  <c r="F198" i="11"/>
  <c r="C982" i="11"/>
  <c r="E189" i="11"/>
  <c r="H189" i="11"/>
  <c r="F219" i="17" l="1"/>
  <c r="D218" i="17"/>
  <c r="E217" i="17" s="1"/>
  <c r="D198" i="11"/>
  <c r="G198" i="11"/>
  <c r="F199" i="11"/>
  <c r="C983" i="11"/>
  <c r="E190" i="11"/>
  <c r="H190" i="11"/>
  <c r="F220" i="17" l="1"/>
  <c r="D219" i="17"/>
  <c r="E218" i="17" s="1"/>
  <c r="D199" i="11"/>
  <c r="G199" i="11"/>
  <c r="F200" i="11"/>
  <c r="C984" i="11"/>
  <c r="E191" i="11"/>
  <c r="H191" i="11"/>
  <c r="F221" i="17" l="1"/>
  <c r="D220" i="17"/>
  <c r="E219" i="17" s="1"/>
  <c r="D200" i="11"/>
  <c r="G200" i="11"/>
  <c r="F201" i="11"/>
  <c r="C985" i="11"/>
  <c r="E192" i="11"/>
  <c r="H192" i="11"/>
  <c r="F222" i="17" l="1"/>
  <c r="D221" i="17"/>
  <c r="E220" i="17" s="1"/>
  <c r="D201" i="11"/>
  <c r="G201" i="11"/>
  <c r="F202" i="11"/>
  <c r="C986" i="11"/>
  <c r="E193" i="11"/>
  <c r="H193" i="11"/>
  <c r="F223" i="17" l="1"/>
  <c r="D222" i="17"/>
  <c r="E221" i="17" s="1"/>
  <c r="D202" i="11"/>
  <c r="G202" i="11"/>
  <c r="F203" i="11"/>
  <c r="C987" i="11"/>
  <c r="E194" i="11"/>
  <c r="H194" i="11"/>
  <c r="F224" i="17" l="1"/>
  <c r="D223" i="17"/>
  <c r="E222" i="17" s="1"/>
  <c r="D203" i="11"/>
  <c r="G203" i="11"/>
  <c r="F204" i="11"/>
  <c r="C988" i="11"/>
  <c r="E195" i="11"/>
  <c r="F225" i="17" l="1"/>
  <c r="D224" i="17"/>
  <c r="E223" i="17" s="1"/>
  <c r="D204" i="11"/>
  <c r="G204" i="11"/>
  <c r="F205" i="11"/>
  <c r="C989" i="11"/>
  <c r="E196" i="11"/>
  <c r="H196" i="11"/>
  <c r="H195" i="11"/>
  <c r="F226" i="17" l="1"/>
  <c r="D225" i="17"/>
  <c r="E224" i="17" s="1"/>
  <c r="D205" i="11"/>
  <c r="G205" i="11"/>
  <c r="F206" i="11"/>
  <c r="C990" i="11"/>
  <c r="E197" i="11"/>
  <c r="H197" i="11"/>
  <c r="F227" i="17" l="1"/>
  <c r="D226" i="17"/>
  <c r="E225" i="17" s="1"/>
  <c r="D206" i="11"/>
  <c r="G206" i="11"/>
  <c r="F207" i="11"/>
  <c r="C991" i="11"/>
  <c r="E198" i="11"/>
  <c r="H198" i="11"/>
  <c r="F228" i="17" l="1"/>
  <c r="D227" i="17"/>
  <c r="E226" i="17" s="1"/>
  <c r="D207" i="11"/>
  <c r="G207" i="11"/>
  <c r="F208" i="11"/>
  <c r="C992" i="11"/>
  <c r="E199" i="11"/>
  <c r="H199" i="11"/>
  <c r="F229" i="17" l="1"/>
  <c r="D228" i="17"/>
  <c r="E227" i="17" s="1"/>
  <c r="D208" i="11"/>
  <c r="G208" i="11"/>
  <c r="F209" i="11"/>
  <c r="C993" i="11"/>
  <c r="E200" i="11"/>
  <c r="H200" i="11"/>
  <c r="F230" i="17" l="1"/>
  <c r="D229" i="17"/>
  <c r="E228" i="17" s="1"/>
  <c r="D209" i="11"/>
  <c r="G209" i="11"/>
  <c r="F210" i="11"/>
  <c r="C994" i="11"/>
  <c r="E201" i="11"/>
  <c r="H201" i="11"/>
  <c r="F231" i="17" l="1"/>
  <c r="D230" i="17"/>
  <c r="E229" i="17" s="1"/>
  <c r="D210" i="11"/>
  <c r="G210" i="11"/>
  <c r="F211" i="11"/>
  <c r="C995" i="11"/>
  <c r="E202" i="11"/>
  <c r="H202" i="11"/>
  <c r="F232" i="17" l="1"/>
  <c r="D231" i="17"/>
  <c r="E230" i="17" s="1"/>
  <c r="D211" i="11"/>
  <c r="G211" i="11"/>
  <c r="F212" i="11"/>
  <c r="C996" i="11"/>
  <c r="E203" i="11"/>
  <c r="F233" i="17" l="1"/>
  <c r="D232" i="17"/>
  <c r="E231" i="17" s="1"/>
  <c r="F213" i="11"/>
  <c r="D212" i="11"/>
  <c r="G212" i="11"/>
  <c r="C997" i="11"/>
  <c r="E204" i="11"/>
  <c r="H204" i="11"/>
  <c r="H203" i="11"/>
  <c r="F234" i="17" l="1"/>
  <c r="D233" i="17"/>
  <c r="E232" i="17" s="1"/>
  <c r="F214" i="11"/>
  <c r="D213" i="11"/>
  <c r="G213" i="11"/>
  <c r="C998" i="11"/>
  <c r="H205" i="11"/>
  <c r="F235" i="17" l="1"/>
  <c r="D234" i="17"/>
  <c r="E233" i="17" s="1"/>
  <c r="F215" i="11"/>
  <c r="D214" i="11"/>
  <c r="G214" i="11"/>
  <c r="C999" i="11"/>
  <c r="E206" i="11"/>
  <c r="H206" i="11"/>
  <c r="E205" i="11"/>
  <c r="F236" i="17" l="1"/>
  <c r="D235" i="17"/>
  <c r="E234" i="17" s="1"/>
  <c r="F216" i="11"/>
  <c r="D215" i="11"/>
  <c r="G215" i="11"/>
  <c r="C1000" i="11"/>
  <c r="E207" i="11"/>
  <c r="H207" i="11"/>
  <c r="F237" i="17" l="1"/>
  <c r="D236" i="17"/>
  <c r="E235" i="17" s="1"/>
  <c r="F217" i="11"/>
  <c r="D216" i="11"/>
  <c r="G216" i="11"/>
  <c r="C1001" i="11"/>
  <c r="E208" i="11"/>
  <c r="H208" i="11"/>
  <c r="F238" i="17" l="1"/>
  <c r="D237" i="17"/>
  <c r="E236" i="17" s="1"/>
  <c r="F218" i="11"/>
  <c r="D217" i="11"/>
  <c r="G217" i="11"/>
  <c r="C1002" i="11"/>
  <c r="E209" i="11"/>
  <c r="H209" i="11"/>
  <c r="F239" i="17" l="1"/>
  <c r="D238" i="17"/>
  <c r="E237" i="17" s="1"/>
  <c r="F219" i="11"/>
  <c r="D218" i="11"/>
  <c r="G218" i="11"/>
  <c r="C1003" i="11"/>
  <c r="E210" i="11"/>
  <c r="H210" i="11"/>
  <c r="F240" i="17" l="1"/>
  <c r="D239" i="17"/>
  <c r="E238" i="17" s="1"/>
  <c r="F220" i="11"/>
  <c r="D219" i="11"/>
  <c r="G219" i="11"/>
  <c r="C1004" i="11"/>
  <c r="E211" i="11"/>
  <c r="F241" i="17" l="1"/>
  <c r="D240" i="17"/>
  <c r="E239" i="17" s="1"/>
  <c r="F221" i="11"/>
  <c r="D220" i="11"/>
  <c r="G220" i="11"/>
  <c r="C1005" i="11"/>
  <c r="E212" i="11"/>
  <c r="H212" i="11"/>
  <c r="H211" i="11"/>
  <c r="F242" i="17" l="1"/>
  <c r="D241" i="17"/>
  <c r="E240" i="17" s="1"/>
  <c r="F222" i="11"/>
  <c r="D221" i="11"/>
  <c r="G221" i="11"/>
  <c r="C1006" i="11"/>
  <c r="H213" i="11"/>
  <c r="F243" i="17" l="1"/>
  <c r="D242" i="17"/>
  <c r="E241" i="17" s="1"/>
  <c r="F223" i="11"/>
  <c r="D222" i="11"/>
  <c r="G222" i="11"/>
  <c r="C1007" i="11"/>
  <c r="H214" i="11"/>
  <c r="E214" i="11"/>
  <c r="E213" i="11"/>
  <c r="F244" i="17" l="1"/>
  <c r="D243" i="17"/>
  <c r="E242" i="17" s="1"/>
  <c r="F224" i="11"/>
  <c r="D223" i="11"/>
  <c r="G223" i="11"/>
  <c r="C1008" i="11"/>
  <c r="E215" i="11"/>
  <c r="H215" i="11"/>
  <c r="F245" i="17" l="1"/>
  <c r="D244" i="17"/>
  <c r="E243" i="17" s="1"/>
  <c r="F225" i="11"/>
  <c r="D224" i="11"/>
  <c r="G224" i="11"/>
  <c r="C1009" i="11"/>
  <c r="E216" i="11"/>
  <c r="H216" i="11"/>
  <c r="F246" i="17" l="1"/>
  <c r="D245" i="17"/>
  <c r="E244" i="17" s="1"/>
  <c r="F226" i="11"/>
  <c r="D225" i="11"/>
  <c r="G225" i="11"/>
  <c r="C1010" i="11"/>
  <c r="E217" i="11"/>
  <c r="H217" i="11"/>
  <c r="F247" i="17" l="1"/>
  <c r="D246" i="17"/>
  <c r="E245" i="17" s="1"/>
  <c r="F227" i="11"/>
  <c r="D226" i="11"/>
  <c r="G226" i="11"/>
  <c r="C1011" i="11"/>
  <c r="E218" i="11"/>
  <c r="H218" i="11"/>
  <c r="F248" i="17" l="1"/>
  <c r="D247" i="17"/>
  <c r="E246" i="17" s="1"/>
  <c r="F228" i="11"/>
  <c r="D227" i="11"/>
  <c r="G227" i="11"/>
  <c r="C1012" i="11"/>
  <c r="E219" i="11"/>
  <c r="F249" i="17" l="1"/>
  <c r="D248" i="17"/>
  <c r="E247" i="17" s="1"/>
  <c r="F229" i="11"/>
  <c r="D228" i="11"/>
  <c r="G228" i="11"/>
  <c r="C1013" i="11"/>
  <c r="E220" i="11"/>
  <c r="H220" i="11"/>
  <c r="H219" i="11"/>
  <c r="F250" i="17" l="1"/>
  <c r="D249" i="17"/>
  <c r="E248" i="17" s="1"/>
  <c r="F230" i="11"/>
  <c r="D229" i="11"/>
  <c r="G229" i="11"/>
  <c r="C1014" i="11"/>
  <c r="E221" i="11"/>
  <c r="H221" i="11"/>
  <c r="F251" i="17" l="1"/>
  <c r="D250" i="17"/>
  <c r="E249" i="17" s="1"/>
  <c r="F231" i="11"/>
  <c r="D230" i="11"/>
  <c r="G230" i="11"/>
  <c r="C1015" i="11"/>
  <c r="E222" i="11"/>
  <c r="H222" i="11"/>
  <c r="F252" i="17" l="1"/>
  <c r="D251" i="17"/>
  <c r="E250" i="17" s="1"/>
  <c r="F232" i="11"/>
  <c r="D231" i="11"/>
  <c r="G231" i="11"/>
  <c r="C1016" i="11"/>
  <c r="E223" i="11"/>
  <c r="H223" i="11"/>
  <c r="F253" i="17" l="1"/>
  <c r="D252" i="17"/>
  <c r="E251" i="17" s="1"/>
  <c r="F233" i="11"/>
  <c r="D232" i="11"/>
  <c r="G232" i="11"/>
  <c r="C1017" i="11"/>
  <c r="E224" i="11"/>
  <c r="H224" i="11"/>
  <c r="F254" i="17" l="1"/>
  <c r="D253" i="17"/>
  <c r="E252" i="17" s="1"/>
  <c r="F234" i="11"/>
  <c r="D233" i="11"/>
  <c r="G233" i="11"/>
  <c r="C1018" i="11"/>
  <c r="E225" i="11"/>
  <c r="H225" i="11"/>
  <c r="F255" i="17" l="1"/>
  <c r="D254" i="17"/>
  <c r="E253" i="17" s="1"/>
  <c r="F235" i="11"/>
  <c r="D234" i="11"/>
  <c r="G234" i="11"/>
  <c r="C1019" i="11"/>
  <c r="E226" i="11"/>
  <c r="H226" i="11"/>
  <c r="F256" i="17" l="1"/>
  <c r="D255" i="17"/>
  <c r="E254" i="17" s="1"/>
  <c r="F236" i="11"/>
  <c r="D235" i="11"/>
  <c r="G235" i="11"/>
  <c r="C1020" i="11"/>
  <c r="E227" i="11"/>
  <c r="F257" i="17" l="1"/>
  <c r="D256" i="17"/>
  <c r="E255" i="17" s="1"/>
  <c r="F237" i="11"/>
  <c r="D236" i="11"/>
  <c r="G236" i="11"/>
  <c r="C1021" i="11"/>
  <c r="E228" i="11"/>
  <c r="H228" i="11"/>
  <c r="H227" i="11"/>
  <c r="F258" i="17" l="1"/>
  <c r="D257" i="17"/>
  <c r="E256" i="17" s="1"/>
  <c r="F238" i="11"/>
  <c r="D237" i="11"/>
  <c r="G237" i="11"/>
  <c r="C1022" i="11"/>
  <c r="E229" i="11"/>
  <c r="H229" i="11"/>
  <c r="F259" i="17" l="1"/>
  <c r="D258" i="17"/>
  <c r="E257" i="17" s="1"/>
  <c r="F239" i="11"/>
  <c r="D238" i="11"/>
  <c r="G238" i="11"/>
  <c r="C1023" i="11"/>
  <c r="E230" i="11"/>
  <c r="H230" i="11"/>
  <c r="F260" i="17" l="1"/>
  <c r="D259" i="17"/>
  <c r="E258" i="17" s="1"/>
  <c r="F240" i="11"/>
  <c r="D239" i="11"/>
  <c r="G239" i="11"/>
  <c r="C1024" i="11"/>
  <c r="E231" i="11"/>
  <c r="H231" i="11"/>
  <c r="F261" i="17" l="1"/>
  <c r="D260" i="17"/>
  <c r="E259" i="17" s="1"/>
  <c r="F241" i="11"/>
  <c r="D240" i="11"/>
  <c r="G240" i="11"/>
  <c r="C1025" i="11"/>
  <c r="E232" i="11"/>
  <c r="H232" i="11"/>
  <c r="F262" i="17" l="1"/>
  <c r="D261" i="17"/>
  <c r="E260" i="17" s="1"/>
  <c r="F242" i="11"/>
  <c r="D241" i="11"/>
  <c r="G241" i="11"/>
  <c r="C1026" i="11"/>
  <c r="E233" i="11"/>
  <c r="H233" i="11"/>
  <c r="F263" i="17" l="1"/>
  <c r="D262" i="17"/>
  <c r="E261" i="17" s="1"/>
  <c r="F243" i="11"/>
  <c r="D242" i="11"/>
  <c r="G242" i="11"/>
  <c r="C1027" i="11"/>
  <c r="E234" i="11"/>
  <c r="H234" i="11"/>
  <c r="F264" i="17" l="1"/>
  <c r="D263" i="17"/>
  <c r="E262" i="17" s="1"/>
  <c r="F244" i="11"/>
  <c r="D243" i="11"/>
  <c r="G243" i="11"/>
  <c r="C1028" i="11"/>
  <c r="E235" i="11"/>
  <c r="F265" i="17" l="1"/>
  <c r="D264" i="17"/>
  <c r="E263" i="17" s="1"/>
  <c r="F245" i="11"/>
  <c r="D244" i="11"/>
  <c r="G244" i="11"/>
  <c r="C1029" i="11"/>
  <c r="H235" i="11"/>
  <c r="E236" i="11"/>
  <c r="H236" i="11"/>
  <c r="F266" i="17" l="1"/>
  <c r="D265" i="17"/>
  <c r="E264" i="17" s="1"/>
  <c r="F246" i="11"/>
  <c r="D245" i="11"/>
  <c r="G245" i="11"/>
  <c r="C1030" i="11"/>
  <c r="E237" i="11"/>
  <c r="H237" i="11"/>
  <c r="F267" i="17" l="1"/>
  <c r="D266" i="17"/>
  <c r="E265" i="17" s="1"/>
  <c r="F247" i="11"/>
  <c r="D246" i="11"/>
  <c r="G246" i="11"/>
  <c r="C1031" i="11"/>
  <c r="E238" i="11"/>
  <c r="H238" i="11"/>
  <c r="F268" i="17" l="1"/>
  <c r="D267" i="17"/>
  <c r="E266" i="17" s="1"/>
  <c r="F248" i="11"/>
  <c r="D247" i="11"/>
  <c r="G247" i="11"/>
  <c r="C1032" i="11"/>
  <c r="E239" i="11"/>
  <c r="H239" i="11"/>
  <c r="F269" i="17" l="1"/>
  <c r="D268" i="17"/>
  <c r="E267" i="17" s="1"/>
  <c r="F249" i="11"/>
  <c r="D248" i="11"/>
  <c r="G248" i="11"/>
  <c r="C1033" i="11"/>
  <c r="E240" i="11"/>
  <c r="H240" i="11"/>
  <c r="F270" i="17" l="1"/>
  <c r="D269" i="17"/>
  <c r="E268" i="17" s="1"/>
  <c r="F250" i="11"/>
  <c r="D249" i="11"/>
  <c r="G249" i="11"/>
  <c r="C1034" i="11"/>
  <c r="E241" i="11"/>
  <c r="H241" i="11"/>
  <c r="F271" i="17" l="1"/>
  <c r="D270" i="17"/>
  <c r="E269" i="17" s="1"/>
  <c r="F251" i="11"/>
  <c r="D250" i="11"/>
  <c r="G250" i="11"/>
  <c r="C1035" i="11"/>
  <c r="E242" i="11"/>
  <c r="H242" i="11"/>
  <c r="F272" i="17" l="1"/>
  <c r="D271" i="17"/>
  <c r="E270" i="17" s="1"/>
  <c r="F252" i="11"/>
  <c r="D251" i="11"/>
  <c r="G251" i="11"/>
  <c r="C1036" i="11"/>
  <c r="E243" i="11"/>
  <c r="F273" i="17" l="1"/>
  <c r="D272" i="17"/>
  <c r="E271" i="17" s="1"/>
  <c r="F253" i="11"/>
  <c r="D252" i="11"/>
  <c r="G252" i="11"/>
  <c r="C1037" i="11"/>
  <c r="H243" i="11"/>
  <c r="E244" i="11"/>
  <c r="H244" i="11"/>
  <c r="F274" i="17" l="1"/>
  <c r="D273" i="17"/>
  <c r="E272" i="17" s="1"/>
  <c r="F254" i="11"/>
  <c r="D253" i="11"/>
  <c r="G253" i="11"/>
  <c r="C1038" i="11"/>
  <c r="H245" i="11"/>
  <c r="F275" i="17" l="1"/>
  <c r="D274" i="17"/>
  <c r="E273" i="17" s="1"/>
  <c r="F255" i="11"/>
  <c r="D254" i="11"/>
  <c r="G254" i="11"/>
  <c r="C1039" i="11"/>
  <c r="H246" i="11"/>
  <c r="E246" i="11"/>
  <c r="E245" i="11"/>
  <c r="F276" i="17" l="1"/>
  <c r="D275" i="17"/>
  <c r="E274" i="17" s="1"/>
  <c r="F256" i="11"/>
  <c r="D255" i="11"/>
  <c r="G255" i="11"/>
  <c r="C1040" i="11"/>
  <c r="E247" i="11"/>
  <c r="H247" i="11"/>
  <c r="F277" i="17" l="1"/>
  <c r="D276" i="17"/>
  <c r="E275" i="17" s="1"/>
  <c r="F257" i="11"/>
  <c r="D256" i="11"/>
  <c r="G256" i="11"/>
  <c r="C1041" i="11"/>
  <c r="E248" i="11"/>
  <c r="H248" i="11"/>
  <c r="F278" i="17" l="1"/>
  <c r="D277" i="17"/>
  <c r="E276" i="17" s="1"/>
  <c r="F258" i="11"/>
  <c r="D257" i="11"/>
  <c r="G257" i="11"/>
  <c r="C1042" i="11"/>
  <c r="E249" i="11"/>
  <c r="F279" i="17" l="1"/>
  <c r="D278" i="17"/>
  <c r="E277" i="17" s="1"/>
  <c r="F259" i="11"/>
  <c r="D258" i="11"/>
  <c r="G258" i="11"/>
  <c r="C1043" i="11"/>
  <c r="H249" i="11"/>
  <c r="E250" i="11"/>
  <c r="H250" i="11"/>
  <c r="F280" i="17" l="1"/>
  <c r="D279" i="17"/>
  <c r="E278" i="17" s="1"/>
  <c r="F260" i="11"/>
  <c r="D259" i="11"/>
  <c r="G259" i="11"/>
  <c r="C1044" i="11"/>
  <c r="E251" i="11"/>
  <c r="H251" i="11"/>
  <c r="F281" i="17" l="1"/>
  <c r="D280" i="17"/>
  <c r="E279" i="17" s="1"/>
  <c r="F261" i="11"/>
  <c r="D260" i="11"/>
  <c r="G260" i="11"/>
  <c r="C1045" i="11"/>
  <c r="E252" i="11"/>
  <c r="H252" i="11"/>
  <c r="F282" i="17" l="1"/>
  <c r="D281" i="17"/>
  <c r="E280" i="17" s="1"/>
  <c r="F262" i="11"/>
  <c r="D261" i="11"/>
  <c r="G261" i="11"/>
  <c r="C1046" i="11"/>
  <c r="F283" i="17" l="1"/>
  <c r="D282" i="17"/>
  <c r="E281" i="17" s="1"/>
  <c r="F263" i="11"/>
  <c r="D262" i="11"/>
  <c r="G262" i="11"/>
  <c r="C1047" i="11"/>
  <c r="H253" i="11"/>
  <c r="E254" i="11"/>
  <c r="H254" i="11"/>
  <c r="E253" i="11"/>
  <c r="F284" i="17" l="1"/>
  <c r="D283" i="17"/>
  <c r="E282" i="17" s="1"/>
  <c r="F264" i="11"/>
  <c r="D263" i="11"/>
  <c r="G263" i="11"/>
  <c r="C1048" i="11"/>
  <c r="E255" i="11"/>
  <c r="H255" i="11"/>
  <c r="F285" i="17" l="1"/>
  <c r="D284" i="17"/>
  <c r="E283" i="17" s="1"/>
  <c r="F265" i="11"/>
  <c r="D264" i="11"/>
  <c r="G264" i="11"/>
  <c r="C1049" i="11"/>
  <c r="E256" i="11"/>
  <c r="H256" i="11"/>
  <c r="F286" i="17" l="1"/>
  <c r="D285" i="17"/>
  <c r="E284" i="17" s="1"/>
  <c r="F266" i="11"/>
  <c r="D265" i="11"/>
  <c r="G265" i="11"/>
  <c r="C1050" i="11"/>
  <c r="E257" i="11"/>
  <c r="H257" i="11"/>
  <c r="F287" i="17" l="1"/>
  <c r="D286" i="17"/>
  <c r="E285" i="17" s="1"/>
  <c r="F267" i="11"/>
  <c r="D266" i="11"/>
  <c r="G266" i="11"/>
  <c r="C1051" i="11"/>
  <c r="E258" i="11"/>
  <c r="H258" i="11"/>
  <c r="F288" i="17" l="1"/>
  <c r="D287" i="17"/>
  <c r="E286" i="17" s="1"/>
  <c r="F268" i="11"/>
  <c r="D267" i="11"/>
  <c r="G267" i="11"/>
  <c r="C1052" i="11"/>
  <c r="E259" i="11"/>
  <c r="F289" i="17" l="1"/>
  <c r="D288" i="17"/>
  <c r="E287" i="17" s="1"/>
  <c r="F269" i="11"/>
  <c r="D268" i="11"/>
  <c r="G268" i="11"/>
  <c r="C1053" i="11"/>
  <c r="E260" i="11"/>
  <c r="H260" i="11"/>
  <c r="H259" i="11"/>
  <c r="F290" i="17" l="1"/>
  <c r="D289" i="17"/>
  <c r="E288" i="17" s="1"/>
  <c r="F270" i="11"/>
  <c r="D269" i="11"/>
  <c r="G269" i="11"/>
  <c r="C1054" i="11"/>
  <c r="E261" i="11"/>
  <c r="H261" i="11"/>
  <c r="F291" i="17" l="1"/>
  <c r="D290" i="17"/>
  <c r="E289" i="17" s="1"/>
  <c r="F271" i="11"/>
  <c r="D270" i="11"/>
  <c r="G270" i="11"/>
  <c r="C1055" i="11"/>
  <c r="E262" i="11"/>
  <c r="H262" i="11"/>
  <c r="F292" i="17" l="1"/>
  <c r="D291" i="17"/>
  <c r="E290" i="17" s="1"/>
  <c r="F272" i="11"/>
  <c r="D271" i="11"/>
  <c r="G271" i="11"/>
  <c r="C1056" i="11"/>
  <c r="E263" i="11"/>
  <c r="H263" i="11"/>
  <c r="F293" i="17" l="1"/>
  <c r="D292" i="17"/>
  <c r="E291" i="17" s="1"/>
  <c r="F273" i="11"/>
  <c r="D272" i="11"/>
  <c r="G272" i="11"/>
  <c r="C1057" i="11"/>
  <c r="E264" i="11"/>
  <c r="H264" i="11"/>
  <c r="F294" i="17" l="1"/>
  <c r="D293" i="17"/>
  <c r="E292" i="17" s="1"/>
  <c r="F274" i="11"/>
  <c r="D273" i="11"/>
  <c r="G273" i="11"/>
  <c r="C1058" i="11"/>
  <c r="E265" i="11"/>
  <c r="F295" i="17" l="1"/>
  <c r="D294" i="17"/>
  <c r="E293" i="17" s="1"/>
  <c r="F275" i="11"/>
  <c r="D274" i="11"/>
  <c r="G274" i="11"/>
  <c r="C1059" i="11"/>
  <c r="H265" i="11"/>
  <c r="E266" i="11"/>
  <c r="H266" i="11"/>
  <c r="F296" i="17" l="1"/>
  <c r="D295" i="17"/>
  <c r="E294" i="17" s="1"/>
  <c r="F276" i="11"/>
  <c r="D275" i="11"/>
  <c r="G275" i="11"/>
  <c r="C1060" i="11"/>
  <c r="E267" i="11"/>
  <c r="H267" i="11"/>
  <c r="F297" i="17" l="1"/>
  <c r="D296" i="17"/>
  <c r="E295" i="17" s="1"/>
  <c r="F277" i="11"/>
  <c r="D276" i="11"/>
  <c r="G276" i="11"/>
  <c r="C1061" i="11"/>
  <c r="E268" i="11"/>
  <c r="H268" i="11"/>
  <c r="F298" i="17" l="1"/>
  <c r="D297" i="17"/>
  <c r="E296" i="17" s="1"/>
  <c r="F278" i="11"/>
  <c r="D277" i="11"/>
  <c r="G277" i="11"/>
  <c r="C1062" i="11"/>
  <c r="E269" i="11"/>
  <c r="F299" i="17" l="1"/>
  <c r="D298" i="17"/>
  <c r="E297" i="17" s="1"/>
  <c r="F279" i="11"/>
  <c r="D278" i="11"/>
  <c r="G278" i="11"/>
  <c r="C1063" i="11"/>
  <c r="H269" i="11"/>
  <c r="E270" i="11"/>
  <c r="H270" i="11"/>
  <c r="F300" i="17" l="1"/>
  <c r="D299" i="17"/>
  <c r="E298" i="17" s="1"/>
  <c r="F280" i="11"/>
  <c r="D279" i="11"/>
  <c r="G279" i="11"/>
  <c r="C1064" i="11"/>
  <c r="E271" i="11"/>
  <c r="H271" i="11"/>
  <c r="F301" i="17" l="1"/>
  <c r="D300" i="17"/>
  <c r="E299" i="17" s="1"/>
  <c r="F281" i="11"/>
  <c r="D280" i="11"/>
  <c r="G280" i="11"/>
  <c r="C1065" i="11"/>
  <c r="E272" i="11"/>
  <c r="H272" i="11"/>
  <c r="F302" i="17" l="1"/>
  <c r="D301" i="17"/>
  <c r="E300" i="17" s="1"/>
  <c r="F282" i="11"/>
  <c r="D281" i="11"/>
  <c r="G281" i="11"/>
  <c r="C1066" i="11"/>
  <c r="E273" i="11"/>
  <c r="H273" i="11"/>
  <c r="F303" i="17" l="1"/>
  <c r="D302" i="17"/>
  <c r="E301" i="17" s="1"/>
  <c r="F283" i="11"/>
  <c r="D282" i="11"/>
  <c r="G282" i="11"/>
  <c r="C1067" i="11"/>
  <c r="E274" i="11"/>
  <c r="H274" i="11"/>
  <c r="F304" i="17" l="1"/>
  <c r="D303" i="17"/>
  <c r="E302" i="17" s="1"/>
  <c r="F284" i="11"/>
  <c r="D283" i="11"/>
  <c r="G283" i="11"/>
  <c r="C1068" i="11"/>
  <c r="E275" i="11"/>
  <c r="F305" i="17" l="1"/>
  <c r="D304" i="17"/>
  <c r="E303" i="17" s="1"/>
  <c r="F285" i="11"/>
  <c r="D284" i="11"/>
  <c r="G284" i="11"/>
  <c r="C1069" i="11"/>
  <c r="H275" i="11"/>
  <c r="E276" i="11"/>
  <c r="H276" i="11"/>
  <c r="F306" i="17" l="1"/>
  <c r="D305" i="17"/>
  <c r="E304" i="17" s="1"/>
  <c r="F286" i="11"/>
  <c r="D285" i="11"/>
  <c r="G285" i="11"/>
  <c r="C1070" i="11"/>
  <c r="E277" i="11"/>
  <c r="H277" i="11"/>
  <c r="F307" i="17" l="1"/>
  <c r="D306" i="17"/>
  <c r="E305" i="17" s="1"/>
  <c r="F287" i="11"/>
  <c r="D286" i="11"/>
  <c r="G286" i="11"/>
  <c r="C1071" i="11"/>
  <c r="E278" i="11"/>
  <c r="H278" i="11"/>
  <c r="F308" i="17" l="1"/>
  <c r="D307" i="17"/>
  <c r="E306" i="17" s="1"/>
  <c r="F288" i="11"/>
  <c r="D287" i="11"/>
  <c r="G287" i="11"/>
  <c r="C1072" i="11"/>
  <c r="E279" i="11"/>
  <c r="H279" i="11"/>
  <c r="F309" i="17" l="1"/>
  <c r="D308" i="17"/>
  <c r="E307" i="17" s="1"/>
  <c r="F289" i="11"/>
  <c r="D288" i="11"/>
  <c r="G288" i="11"/>
  <c r="C1073" i="11"/>
  <c r="E280" i="11"/>
  <c r="H280" i="11"/>
  <c r="F310" i="17" l="1"/>
  <c r="D309" i="17"/>
  <c r="E308" i="17" s="1"/>
  <c r="F290" i="11"/>
  <c r="D289" i="11"/>
  <c r="G289" i="11"/>
  <c r="C1074" i="11"/>
  <c r="E281" i="11"/>
  <c r="F311" i="17" l="1"/>
  <c r="D310" i="17"/>
  <c r="E309" i="17" s="1"/>
  <c r="F291" i="11"/>
  <c r="D290" i="11"/>
  <c r="G290" i="11"/>
  <c r="C1075" i="11"/>
  <c r="H282" i="11"/>
  <c r="E282" i="11"/>
  <c r="H281" i="11"/>
  <c r="F312" i="17" l="1"/>
  <c r="D311" i="17"/>
  <c r="E310" i="17" s="1"/>
  <c r="F292" i="11"/>
  <c r="D291" i="11"/>
  <c r="G291" i="11"/>
  <c r="C1076" i="11"/>
  <c r="E283" i="11"/>
  <c r="H283" i="11"/>
  <c r="F313" i="17" l="1"/>
  <c r="D312" i="17"/>
  <c r="E311" i="17" s="1"/>
  <c r="F293" i="11"/>
  <c r="D292" i="11"/>
  <c r="G292" i="11"/>
  <c r="C1077" i="11"/>
  <c r="E284" i="11"/>
  <c r="H284" i="11"/>
  <c r="F314" i="17" l="1"/>
  <c r="D313" i="17"/>
  <c r="E312" i="17" s="1"/>
  <c r="F294" i="11"/>
  <c r="D293" i="11"/>
  <c r="G293" i="11"/>
  <c r="C1078" i="11"/>
  <c r="E285" i="11"/>
  <c r="F315" i="17" l="1"/>
  <c r="D314" i="17"/>
  <c r="E313" i="17" s="1"/>
  <c r="F295" i="11"/>
  <c r="D294" i="11"/>
  <c r="G294" i="11"/>
  <c r="C1079" i="11"/>
  <c r="E286" i="11"/>
  <c r="H286" i="11"/>
  <c r="H285" i="11"/>
  <c r="F316" i="17" l="1"/>
  <c r="D315" i="17"/>
  <c r="E314" i="17" s="1"/>
  <c r="F296" i="11"/>
  <c r="D295" i="11"/>
  <c r="G295" i="11"/>
  <c r="C1080" i="11"/>
  <c r="E287" i="11"/>
  <c r="H287" i="11"/>
  <c r="D316" i="17" l="1"/>
  <c r="E315" i="17" s="1"/>
  <c r="F317" i="17"/>
  <c r="F297" i="11"/>
  <c r="D296" i="11"/>
  <c r="G296" i="11"/>
  <c r="C1081" i="11"/>
  <c r="E288" i="11"/>
  <c r="H288" i="11"/>
  <c r="F318" i="17" l="1"/>
  <c r="D317" i="17"/>
  <c r="E316" i="17" s="1"/>
  <c r="F298" i="11"/>
  <c r="D297" i="11"/>
  <c r="G297" i="11"/>
  <c r="C1082" i="11"/>
  <c r="E289" i="11"/>
  <c r="H289" i="11"/>
  <c r="F319" i="17" l="1"/>
  <c r="D318" i="17"/>
  <c r="E317" i="17" s="1"/>
  <c r="F299" i="11"/>
  <c r="D298" i="11"/>
  <c r="G298" i="11"/>
  <c r="C1083" i="11"/>
  <c r="E290" i="11"/>
  <c r="H290" i="11"/>
  <c r="F320" i="17" l="1"/>
  <c r="D319" i="17"/>
  <c r="E318" i="17" s="1"/>
  <c r="F300" i="11"/>
  <c r="D299" i="11"/>
  <c r="G299" i="11"/>
  <c r="C1084" i="11"/>
  <c r="E291" i="11"/>
  <c r="F321" i="17" l="1"/>
  <c r="D320" i="17"/>
  <c r="E319" i="17" s="1"/>
  <c r="F301" i="11"/>
  <c r="D300" i="11"/>
  <c r="G300" i="11"/>
  <c r="C1085" i="11"/>
  <c r="E292" i="11"/>
  <c r="H292" i="11"/>
  <c r="H291" i="11"/>
  <c r="F322" i="17" l="1"/>
  <c r="D321" i="17"/>
  <c r="E320" i="17" s="1"/>
  <c r="F302" i="11"/>
  <c r="D301" i="11"/>
  <c r="G301" i="11"/>
  <c r="C1086" i="11"/>
  <c r="E293" i="11"/>
  <c r="H293" i="11"/>
  <c r="F323" i="17" l="1"/>
  <c r="D322" i="17"/>
  <c r="E321" i="17" s="1"/>
  <c r="F303" i="11"/>
  <c r="D302" i="11"/>
  <c r="G302" i="11"/>
  <c r="C1087" i="11"/>
  <c r="E294" i="11"/>
  <c r="H294" i="11"/>
  <c r="F324" i="17" l="1"/>
  <c r="D323" i="17"/>
  <c r="E322" i="17" s="1"/>
  <c r="F304" i="11"/>
  <c r="D303" i="11"/>
  <c r="G303" i="11"/>
  <c r="C1088" i="11"/>
  <c r="E295" i="11"/>
  <c r="H295" i="11"/>
  <c r="F325" i="17" l="1"/>
  <c r="D324" i="17"/>
  <c r="E323" i="17" s="1"/>
  <c r="F305" i="11"/>
  <c r="D304" i="11"/>
  <c r="G304" i="11"/>
  <c r="C1089" i="11"/>
  <c r="E296" i="11"/>
  <c r="H296" i="11"/>
  <c r="F326" i="17" l="1"/>
  <c r="D325" i="17"/>
  <c r="E324" i="17" s="1"/>
  <c r="F306" i="11"/>
  <c r="D305" i="11"/>
  <c r="G305" i="11"/>
  <c r="C1090" i="11"/>
  <c r="E297" i="11"/>
  <c r="F327" i="17" l="1"/>
  <c r="D326" i="17"/>
  <c r="E325" i="17" s="1"/>
  <c r="F307" i="11"/>
  <c r="D306" i="11"/>
  <c r="G306" i="11"/>
  <c r="C1091" i="11"/>
  <c r="H297" i="11"/>
  <c r="E298" i="11"/>
  <c r="H298" i="11"/>
  <c r="F328" i="17" l="1"/>
  <c r="D327" i="17"/>
  <c r="E326" i="17" s="1"/>
  <c r="F308" i="11"/>
  <c r="D307" i="11"/>
  <c r="G307" i="11"/>
  <c r="C1092" i="11"/>
  <c r="E299" i="11"/>
  <c r="H299" i="11"/>
  <c r="F329" i="17" l="1"/>
  <c r="D328" i="17"/>
  <c r="E327" i="17" s="1"/>
  <c r="F309" i="11"/>
  <c r="D308" i="11"/>
  <c r="G308" i="11"/>
  <c r="C1093" i="11"/>
  <c r="E300" i="11"/>
  <c r="H300" i="11"/>
  <c r="F330" i="17" l="1"/>
  <c r="D329" i="17"/>
  <c r="E328" i="17" s="1"/>
  <c r="F310" i="11"/>
  <c r="D309" i="11"/>
  <c r="G309" i="11"/>
  <c r="C1094" i="11"/>
  <c r="E301" i="11"/>
  <c r="F331" i="17" l="1"/>
  <c r="D330" i="17"/>
  <c r="E329" i="17" s="1"/>
  <c r="F311" i="11"/>
  <c r="D310" i="11"/>
  <c r="G310" i="11"/>
  <c r="C1095" i="11"/>
  <c r="H301" i="11"/>
  <c r="E302" i="11"/>
  <c r="H302" i="11"/>
  <c r="F332" i="17" l="1"/>
  <c r="D331" i="17"/>
  <c r="E330" i="17" s="1"/>
  <c r="F312" i="11"/>
  <c r="D311" i="11"/>
  <c r="G311" i="11"/>
  <c r="C1096" i="11"/>
  <c r="E303" i="11"/>
  <c r="H303" i="11"/>
  <c r="F333" i="17" l="1"/>
  <c r="D332" i="17"/>
  <c r="E331" i="17" s="1"/>
  <c r="F313" i="11"/>
  <c r="D312" i="11"/>
  <c r="G312" i="11"/>
  <c r="C1097" i="11"/>
  <c r="E304" i="11"/>
  <c r="H304" i="11"/>
  <c r="F334" i="17" l="1"/>
  <c r="D333" i="17"/>
  <c r="E332" i="17" s="1"/>
  <c r="F314" i="11"/>
  <c r="D313" i="11"/>
  <c r="G313" i="11"/>
  <c r="C1098" i="11"/>
  <c r="E305" i="11"/>
  <c r="H305" i="11"/>
  <c r="F335" i="17" l="1"/>
  <c r="D334" i="17"/>
  <c r="E333" i="17" s="1"/>
  <c r="F315" i="11"/>
  <c r="D314" i="11"/>
  <c r="G314" i="11"/>
  <c r="C1099" i="11"/>
  <c r="E306" i="11"/>
  <c r="H306" i="11"/>
  <c r="F336" i="17" l="1"/>
  <c r="D335" i="17"/>
  <c r="E334" i="17" s="1"/>
  <c r="F316" i="11"/>
  <c r="D315" i="11"/>
  <c r="G315" i="11"/>
  <c r="C1100" i="11"/>
  <c r="E307" i="11"/>
  <c r="H307" i="11"/>
  <c r="F337" i="17" l="1"/>
  <c r="D336" i="17"/>
  <c r="E335" i="17" s="1"/>
  <c r="F317" i="11"/>
  <c r="D316" i="11"/>
  <c r="G316" i="11"/>
  <c r="C1101" i="11"/>
  <c r="E308" i="11"/>
  <c r="H308" i="11"/>
  <c r="F338" i="17" l="1"/>
  <c r="D337" i="17"/>
  <c r="E336" i="17" s="1"/>
  <c r="F318" i="11"/>
  <c r="D317" i="11"/>
  <c r="G317" i="11"/>
  <c r="C1102" i="11"/>
  <c r="E309" i="11"/>
  <c r="H309" i="11"/>
  <c r="F339" i="17" l="1"/>
  <c r="D338" i="17"/>
  <c r="E337" i="17" s="1"/>
  <c r="F319" i="11"/>
  <c r="D318" i="11"/>
  <c r="G318" i="11"/>
  <c r="C1103" i="11"/>
  <c r="E310" i="11"/>
  <c r="H310" i="11"/>
  <c r="D339" i="17" l="1"/>
  <c r="E338" i="17" s="1"/>
  <c r="F340" i="17"/>
  <c r="F320" i="11"/>
  <c r="D319" i="11"/>
  <c r="G319" i="11"/>
  <c r="C1104" i="11"/>
  <c r="E311" i="11"/>
  <c r="H311" i="11"/>
  <c r="F341" i="17" l="1"/>
  <c r="D340" i="17"/>
  <c r="E339" i="17" s="1"/>
  <c r="F321" i="11"/>
  <c r="D320" i="11"/>
  <c r="G320" i="11"/>
  <c r="C1105" i="11"/>
  <c r="E312" i="11"/>
  <c r="H312" i="11"/>
  <c r="F342" i="17" l="1"/>
  <c r="D341" i="17"/>
  <c r="E340" i="17" s="1"/>
  <c r="F322" i="11"/>
  <c r="D321" i="11"/>
  <c r="G321" i="11"/>
  <c r="C1106" i="11"/>
  <c r="E313" i="11"/>
  <c r="H313" i="11"/>
  <c r="F343" i="17" l="1"/>
  <c r="D342" i="17"/>
  <c r="E341" i="17" s="1"/>
  <c r="F323" i="11"/>
  <c r="D322" i="11"/>
  <c r="G322" i="11"/>
  <c r="C1107" i="11"/>
  <c r="E314" i="11"/>
  <c r="H314" i="11"/>
  <c r="F344" i="17" l="1"/>
  <c r="D343" i="17"/>
  <c r="E342" i="17" s="1"/>
  <c r="F324" i="11"/>
  <c r="D323" i="11"/>
  <c r="G323" i="11"/>
  <c r="C1108" i="11"/>
  <c r="E315" i="11"/>
  <c r="H315" i="11"/>
  <c r="F345" i="17" l="1"/>
  <c r="D344" i="17"/>
  <c r="E343" i="17" s="1"/>
  <c r="F325" i="11"/>
  <c r="D324" i="11"/>
  <c r="G324" i="11"/>
  <c r="C1109" i="11"/>
  <c r="E316" i="11"/>
  <c r="H316" i="11"/>
  <c r="F346" i="17" l="1"/>
  <c r="D345" i="17"/>
  <c r="E344" i="17" s="1"/>
  <c r="F326" i="11"/>
  <c r="D325" i="11"/>
  <c r="G325" i="11"/>
  <c r="C1110" i="11"/>
  <c r="E317" i="11"/>
  <c r="H317" i="11"/>
  <c r="F347" i="17" l="1"/>
  <c r="D346" i="17"/>
  <c r="E345" i="17" s="1"/>
  <c r="F327" i="11"/>
  <c r="D326" i="11"/>
  <c r="G326" i="11"/>
  <c r="C1111" i="11"/>
  <c r="E318" i="11"/>
  <c r="H318" i="11"/>
  <c r="F348" i="17" l="1"/>
  <c r="D347" i="17"/>
  <c r="E346" i="17" s="1"/>
  <c r="F328" i="11"/>
  <c r="D327" i="11"/>
  <c r="G327" i="11"/>
  <c r="C1112" i="11"/>
  <c r="E319" i="11"/>
  <c r="H319" i="11"/>
  <c r="F349" i="17" l="1"/>
  <c r="D348" i="17"/>
  <c r="E347" i="17" s="1"/>
  <c r="F329" i="11"/>
  <c r="D328" i="11"/>
  <c r="G328" i="11"/>
  <c r="C1113" i="11"/>
  <c r="E320" i="11"/>
  <c r="H320" i="11"/>
  <c r="F350" i="17" l="1"/>
  <c r="D349" i="17"/>
  <c r="E348" i="17" s="1"/>
  <c r="F330" i="11"/>
  <c r="D329" i="11"/>
  <c r="G329" i="11"/>
  <c r="C1114" i="11"/>
  <c r="E321" i="11"/>
  <c r="H321" i="11"/>
  <c r="F351" i="17" l="1"/>
  <c r="D350" i="17"/>
  <c r="E349" i="17" s="1"/>
  <c r="F331" i="11"/>
  <c r="D330" i="11"/>
  <c r="G330" i="11"/>
  <c r="C1115" i="11"/>
  <c r="E322" i="11"/>
  <c r="H322" i="11"/>
  <c r="F352" i="17" l="1"/>
  <c r="D351" i="17"/>
  <c r="E350" i="17" s="1"/>
  <c r="F332" i="11"/>
  <c r="D331" i="11"/>
  <c r="G331" i="11"/>
  <c r="C1116" i="11"/>
  <c r="E323" i="11"/>
  <c r="H323" i="11"/>
  <c r="F353" i="17" l="1"/>
  <c r="D352" i="17"/>
  <c r="E351" i="17" s="1"/>
  <c r="F333" i="11"/>
  <c r="D332" i="11"/>
  <c r="G332" i="11"/>
  <c r="C1117" i="11"/>
  <c r="E324" i="11"/>
  <c r="H324" i="11"/>
  <c r="F354" i="17" l="1"/>
  <c r="D353" i="17"/>
  <c r="E352" i="17" s="1"/>
  <c r="F334" i="11"/>
  <c r="D333" i="11"/>
  <c r="G333" i="11"/>
  <c r="C1118" i="11"/>
  <c r="E325" i="11"/>
  <c r="H325" i="11"/>
  <c r="F355" i="17" l="1"/>
  <c r="D354" i="17"/>
  <c r="E353" i="17" s="1"/>
  <c r="F335" i="11"/>
  <c r="D334" i="11"/>
  <c r="G334" i="11"/>
  <c r="C1119" i="11"/>
  <c r="E326" i="11"/>
  <c r="H326" i="11"/>
  <c r="F356" i="17" l="1"/>
  <c r="D355" i="17"/>
  <c r="E354" i="17" s="1"/>
  <c r="F336" i="11"/>
  <c r="D335" i="11"/>
  <c r="G335" i="11"/>
  <c r="C1120" i="11"/>
  <c r="E327" i="11"/>
  <c r="H327" i="11"/>
  <c r="F357" i="17" l="1"/>
  <c r="D356" i="17"/>
  <c r="E355" i="17" s="1"/>
  <c r="F337" i="11"/>
  <c r="D336" i="11"/>
  <c r="G336" i="11"/>
  <c r="C1121" i="11"/>
  <c r="E328" i="11"/>
  <c r="H328" i="11"/>
  <c r="F358" i="17" l="1"/>
  <c r="D357" i="17"/>
  <c r="E356" i="17" s="1"/>
  <c r="F338" i="11"/>
  <c r="D337" i="11"/>
  <c r="G337" i="11"/>
  <c r="C1122" i="11"/>
  <c r="E329" i="11"/>
  <c r="H329" i="11"/>
  <c r="F359" i="17" l="1"/>
  <c r="D358" i="17"/>
  <c r="E357" i="17" s="1"/>
  <c r="F339" i="11"/>
  <c r="D338" i="11"/>
  <c r="G338" i="11"/>
  <c r="C1123" i="11"/>
  <c r="E330" i="11"/>
  <c r="H330" i="11"/>
  <c r="D359" i="17" l="1"/>
  <c r="E358" i="17" s="1"/>
  <c r="F360" i="17"/>
  <c r="F340" i="11"/>
  <c r="D339" i="11"/>
  <c r="G339" i="11"/>
  <c r="C1124" i="11"/>
  <c r="E331" i="11"/>
  <c r="H331" i="11"/>
  <c r="F361" i="17" l="1"/>
  <c r="D360" i="17"/>
  <c r="E359" i="17" s="1"/>
  <c r="F341" i="11"/>
  <c r="D340" i="11"/>
  <c r="G340" i="11"/>
  <c r="C1125" i="11"/>
  <c r="E332" i="11"/>
  <c r="H332" i="11"/>
  <c r="F362" i="17" l="1"/>
  <c r="D361" i="17"/>
  <c r="E360" i="17" s="1"/>
  <c r="F342" i="11"/>
  <c r="D341" i="11"/>
  <c r="G341" i="11"/>
  <c r="C1126" i="11"/>
  <c r="E333" i="11"/>
  <c r="H333" i="11"/>
  <c r="F363" i="17" l="1"/>
  <c r="D362" i="17"/>
  <c r="E361" i="17" s="1"/>
  <c r="F343" i="11"/>
  <c r="D342" i="11"/>
  <c r="G342" i="11"/>
  <c r="C1127" i="11"/>
  <c r="E334" i="11"/>
  <c r="H334" i="11"/>
  <c r="F364" i="17" l="1"/>
  <c r="D363" i="17"/>
  <c r="E362" i="17" s="1"/>
  <c r="F344" i="11"/>
  <c r="D343" i="11"/>
  <c r="G343" i="11"/>
  <c r="C1128" i="11"/>
  <c r="H335" i="11"/>
  <c r="E335" i="11"/>
  <c r="F365" i="17" l="1"/>
  <c r="D364" i="17"/>
  <c r="E363" i="17" s="1"/>
  <c r="F345" i="11"/>
  <c r="D344" i="11"/>
  <c r="G344" i="11"/>
  <c r="C1129" i="11"/>
  <c r="E336" i="11"/>
  <c r="F366" i="17" l="1"/>
  <c r="D365" i="17"/>
  <c r="E364" i="17" s="1"/>
  <c r="F346" i="11"/>
  <c r="D345" i="11"/>
  <c r="G345" i="11"/>
  <c r="C1130" i="11"/>
  <c r="E337" i="11"/>
  <c r="H337" i="11"/>
  <c r="H336" i="11"/>
  <c r="F367" i="17" l="1"/>
  <c r="D366" i="17"/>
  <c r="E365" i="17" s="1"/>
  <c r="F347" i="11"/>
  <c r="D346" i="11"/>
  <c r="G346" i="11"/>
  <c r="C1131" i="11"/>
  <c r="E338" i="11"/>
  <c r="H338" i="11"/>
  <c r="F368" i="17" l="1"/>
  <c r="D367" i="17"/>
  <c r="E366" i="17" s="1"/>
  <c r="F348" i="11"/>
  <c r="D347" i="11"/>
  <c r="G347" i="11"/>
  <c r="C1132" i="11"/>
  <c r="E339" i="11"/>
  <c r="H339" i="11"/>
  <c r="F369" i="17" l="1"/>
  <c r="D368" i="17"/>
  <c r="E367" i="17" s="1"/>
  <c r="F349" i="11"/>
  <c r="D348" i="11"/>
  <c r="G348" i="11"/>
  <c r="C1133" i="11"/>
  <c r="E340" i="11"/>
  <c r="H340" i="11"/>
  <c r="F370" i="17" l="1"/>
  <c r="D369" i="17"/>
  <c r="E368" i="17" s="1"/>
  <c r="F350" i="11"/>
  <c r="D349" i="11"/>
  <c r="G349" i="11"/>
  <c r="C1134" i="11"/>
  <c r="H341" i="11"/>
  <c r="F371" i="17" l="1"/>
  <c r="D370" i="17"/>
  <c r="E369" i="17" s="1"/>
  <c r="F351" i="11"/>
  <c r="D350" i="11"/>
  <c r="G350" i="11"/>
  <c r="C1135" i="11"/>
  <c r="E342" i="11"/>
  <c r="H342" i="11"/>
  <c r="E341" i="11"/>
  <c r="F372" i="17" l="1"/>
  <c r="D371" i="17"/>
  <c r="E370" i="17" s="1"/>
  <c r="F352" i="11"/>
  <c r="D351" i="11"/>
  <c r="G351" i="11"/>
  <c r="C1136" i="11"/>
  <c r="E343" i="11"/>
  <c r="H343" i="11"/>
  <c r="F373" i="17" l="1"/>
  <c r="D372" i="17"/>
  <c r="E371" i="17" s="1"/>
  <c r="F353" i="11"/>
  <c r="D352" i="11"/>
  <c r="G352" i="11"/>
  <c r="C1137" i="11"/>
  <c r="E344" i="11"/>
  <c r="F374" i="17" l="1"/>
  <c r="D373" i="17"/>
  <c r="E372" i="17" s="1"/>
  <c r="F354" i="11"/>
  <c r="D353" i="11"/>
  <c r="G353" i="11"/>
  <c r="C1138" i="11"/>
  <c r="H344" i="11"/>
  <c r="E345" i="11"/>
  <c r="H345" i="11"/>
  <c r="F375" i="17" l="1"/>
  <c r="D374" i="17"/>
  <c r="E373" i="17" s="1"/>
  <c r="F355" i="11"/>
  <c r="D354" i="11"/>
  <c r="E353" i="11" s="1"/>
  <c r="G354" i="11"/>
  <c r="C1139" i="11"/>
  <c r="E346" i="11"/>
  <c r="H346" i="11"/>
  <c r="F376" i="17" l="1"/>
  <c r="D375" i="17"/>
  <c r="E374" i="17" s="1"/>
  <c r="F356" i="11"/>
  <c r="D355" i="11"/>
  <c r="G355" i="11"/>
  <c r="C1140" i="11"/>
  <c r="E347" i="11"/>
  <c r="H347" i="11"/>
  <c r="F377" i="17" l="1"/>
  <c r="D376" i="17"/>
  <c r="E375" i="17" s="1"/>
  <c r="F357" i="11"/>
  <c r="D356" i="11"/>
  <c r="G356" i="11"/>
  <c r="C1141" i="11"/>
  <c r="E348" i="11"/>
  <c r="F378" i="17" l="1"/>
  <c r="D377" i="17"/>
  <c r="E376" i="17" s="1"/>
  <c r="F358" i="11"/>
  <c r="D357" i="11"/>
  <c r="G357" i="11"/>
  <c r="C1142" i="11"/>
  <c r="H349" i="11"/>
  <c r="H348" i="11"/>
  <c r="F379" i="17" l="1"/>
  <c r="D378" i="17"/>
  <c r="E377" i="17" s="1"/>
  <c r="F359" i="11"/>
  <c r="D358" i="11"/>
  <c r="G358" i="11"/>
  <c r="C1143" i="11"/>
  <c r="E350" i="11"/>
  <c r="H350" i="11"/>
  <c r="E349" i="11"/>
  <c r="F380" i="17" l="1"/>
  <c r="D379" i="17"/>
  <c r="E378" i="17" s="1"/>
  <c r="F360" i="11"/>
  <c r="D359" i="11"/>
  <c r="G359" i="11"/>
  <c r="C1144" i="11"/>
  <c r="E351" i="11"/>
  <c r="H351" i="11"/>
  <c r="F381" i="17" l="1"/>
  <c r="D380" i="17"/>
  <c r="E379" i="17" s="1"/>
  <c r="F361" i="11"/>
  <c r="D360" i="11"/>
  <c r="G360" i="11"/>
  <c r="C1145" i="11"/>
  <c r="E352" i="11"/>
  <c r="H352" i="11"/>
  <c r="F382" i="17" l="1"/>
  <c r="D381" i="17"/>
  <c r="E380" i="17" s="1"/>
  <c r="F362" i="11"/>
  <c r="D361" i="11"/>
  <c r="G361" i="11"/>
  <c r="C1146" i="11"/>
  <c r="H353" i="11"/>
  <c r="F383" i="17" l="1"/>
  <c r="D382" i="17"/>
  <c r="E381" i="17" s="1"/>
  <c r="F363" i="11"/>
  <c r="D362" i="11"/>
  <c r="G362" i="11"/>
  <c r="C1147" i="11"/>
  <c r="E354" i="11"/>
  <c r="F384" i="17" l="1"/>
  <c r="D383" i="17"/>
  <c r="E382" i="17" s="1"/>
  <c r="F364" i="11"/>
  <c r="D363" i="11"/>
  <c r="G363" i="11"/>
  <c r="C1148" i="11"/>
  <c r="H354" i="11"/>
  <c r="E355" i="11"/>
  <c r="H355" i="11"/>
  <c r="F385" i="17" l="1"/>
  <c r="D384" i="17"/>
  <c r="E383" i="17" s="1"/>
  <c r="F365" i="11"/>
  <c r="D364" i="11"/>
  <c r="G364" i="11"/>
  <c r="C1149" i="11"/>
  <c r="E356" i="11"/>
  <c r="H356" i="11"/>
  <c r="F386" i="17" l="1"/>
  <c r="D385" i="17"/>
  <c r="E384" i="17" s="1"/>
  <c r="F366" i="11"/>
  <c r="D365" i="11"/>
  <c r="G365" i="11"/>
  <c r="C1150" i="11"/>
  <c r="E357" i="11"/>
  <c r="H357" i="11"/>
  <c r="F387" i="17" l="1"/>
  <c r="D386" i="17"/>
  <c r="E385" i="17" s="1"/>
  <c r="F367" i="11"/>
  <c r="D366" i="11"/>
  <c r="E365" i="11" s="1"/>
  <c r="G366" i="11"/>
  <c r="C1151" i="11"/>
  <c r="E358" i="11"/>
  <c r="H358" i="11"/>
  <c r="F388" i="17" l="1"/>
  <c r="D387" i="17"/>
  <c r="E386" i="17" s="1"/>
  <c r="F368" i="11"/>
  <c r="D367" i="11"/>
  <c r="E366" i="11" s="1"/>
  <c r="G367" i="11"/>
  <c r="C1152" i="11"/>
  <c r="E359" i="11"/>
  <c r="H359" i="11"/>
  <c r="F389" i="17" l="1"/>
  <c r="D388" i="17"/>
  <c r="E387" i="17" s="1"/>
  <c r="F369" i="11"/>
  <c r="D368" i="11"/>
  <c r="E367" i="11" s="1"/>
  <c r="G368" i="11"/>
  <c r="C1153" i="11"/>
  <c r="E360" i="11"/>
  <c r="F390" i="17" l="1"/>
  <c r="D389" i="17"/>
  <c r="E388" i="17" s="1"/>
  <c r="F370" i="11"/>
  <c r="D369" i="11"/>
  <c r="E368" i="11" s="1"/>
  <c r="G369" i="11"/>
  <c r="C1154" i="11"/>
  <c r="H360" i="11"/>
  <c r="E361" i="11"/>
  <c r="H361" i="11"/>
  <c r="F391" i="17" l="1"/>
  <c r="D390" i="17"/>
  <c r="E389" i="17" s="1"/>
  <c r="F371" i="11"/>
  <c r="D370" i="11"/>
  <c r="E369" i="11" s="1"/>
  <c r="G370" i="11"/>
  <c r="C1155" i="11"/>
  <c r="E362" i="11"/>
  <c r="H362" i="11"/>
  <c r="F392" i="17" l="1"/>
  <c r="D391" i="17"/>
  <c r="E390" i="17" s="1"/>
  <c r="F372" i="11"/>
  <c r="D371" i="11"/>
  <c r="E370" i="11" s="1"/>
  <c r="G371" i="11"/>
  <c r="C1156" i="11"/>
  <c r="E363" i="11"/>
  <c r="H363" i="11"/>
  <c r="F393" i="17" l="1"/>
  <c r="D392" i="17"/>
  <c r="E391" i="17" s="1"/>
  <c r="F373" i="11"/>
  <c r="D372" i="11"/>
  <c r="E371" i="11" s="1"/>
  <c r="G372" i="11"/>
  <c r="C1157" i="11"/>
  <c r="E364" i="11"/>
  <c r="F394" i="17" l="1"/>
  <c r="D393" i="17"/>
  <c r="E392" i="17" s="1"/>
  <c r="F374" i="11"/>
  <c r="D373" i="11"/>
  <c r="E372" i="11" s="1"/>
  <c r="G373" i="11"/>
  <c r="C1158" i="11"/>
  <c r="H364" i="11"/>
  <c r="H365" i="11"/>
  <c r="F395" i="17" l="1"/>
  <c r="D394" i="17"/>
  <c r="E393" i="17" s="1"/>
  <c r="F375" i="11"/>
  <c r="D374" i="11"/>
  <c r="E373" i="11" s="1"/>
  <c r="G374" i="11"/>
  <c r="C1159" i="11"/>
  <c r="H366" i="11"/>
  <c r="F396" i="17" l="1"/>
  <c r="D395" i="17"/>
  <c r="E394" i="17" s="1"/>
  <c r="F376" i="11"/>
  <c r="D375" i="11"/>
  <c r="E374" i="11" s="1"/>
  <c r="G375" i="11"/>
  <c r="C1160" i="11"/>
  <c r="H367" i="11"/>
  <c r="F397" i="17" l="1"/>
  <c r="D396" i="17"/>
  <c r="E395" i="17" s="1"/>
  <c r="F377" i="11"/>
  <c r="D376" i="11"/>
  <c r="E375" i="11" s="1"/>
  <c r="G376" i="11"/>
  <c r="C1161" i="11"/>
  <c r="H368" i="11"/>
  <c r="F398" i="17" l="1"/>
  <c r="D397" i="17"/>
  <c r="E396" i="17" s="1"/>
  <c r="F378" i="11"/>
  <c r="D377" i="11"/>
  <c r="E376" i="11" s="1"/>
  <c r="G377" i="11"/>
  <c r="C1162" i="11"/>
  <c r="H369" i="11"/>
  <c r="F399" i="17" l="1"/>
  <c r="D398" i="17"/>
  <c r="E397" i="17" s="1"/>
  <c r="F379" i="11"/>
  <c r="D378" i="11"/>
  <c r="E377" i="11" s="1"/>
  <c r="G378" i="11"/>
  <c r="C1163" i="11"/>
  <c r="F400" i="17" l="1"/>
  <c r="D399" i="17"/>
  <c r="E398" i="17" s="1"/>
  <c r="F380" i="11"/>
  <c r="D379" i="11"/>
  <c r="E378" i="11" s="1"/>
  <c r="G379" i="11"/>
  <c r="C1164" i="11"/>
  <c r="H371" i="11"/>
  <c r="H370" i="11"/>
  <c r="F401" i="17" l="1"/>
  <c r="D400" i="17"/>
  <c r="E399" i="17" s="1"/>
  <c r="F381" i="11"/>
  <c r="D380" i="11"/>
  <c r="G380" i="11"/>
  <c r="C1165" i="11"/>
  <c r="H372" i="11"/>
  <c r="F402" i="17" l="1"/>
  <c r="D401" i="17"/>
  <c r="E400" i="17" s="1"/>
  <c r="F382" i="11"/>
  <c r="D381" i="11"/>
  <c r="G381" i="11"/>
  <c r="C1166" i="11"/>
  <c r="H373" i="11"/>
  <c r="F403" i="17" l="1"/>
  <c r="D402" i="17"/>
  <c r="E401" i="17" s="1"/>
  <c r="F383" i="11"/>
  <c r="D382" i="11"/>
  <c r="G382" i="11"/>
  <c r="C1167" i="11"/>
  <c r="H374" i="11"/>
  <c r="D403" i="17" l="1"/>
  <c r="E402" i="17" s="1"/>
  <c r="F404" i="17"/>
  <c r="F384" i="11"/>
  <c r="D383" i="11"/>
  <c r="G383" i="11"/>
  <c r="C1168" i="11"/>
  <c r="H375" i="11"/>
  <c r="F405" i="17" l="1"/>
  <c r="D404" i="17"/>
  <c r="E403" i="17" s="1"/>
  <c r="F385" i="11"/>
  <c r="D384" i="11"/>
  <c r="G384" i="11"/>
  <c r="C1169" i="11"/>
  <c r="H376" i="11"/>
  <c r="F406" i="17" l="1"/>
  <c r="D405" i="17"/>
  <c r="E404" i="17" s="1"/>
  <c r="F386" i="11"/>
  <c r="D385" i="11"/>
  <c r="G385" i="11"/>
  <c r="C1170" i="11"/>
  <c r="H377" i="11"/>
  <c r="F407" i="17" l="1"/>
  <c r="D406" i="17"/>
  <c r="E405" i="17" s="1"/>
  <c r="F387" i="11"/>
  <c r="D386" i="11"/>
  <c r="G386" i="11"/>
  <c r="C1171" i="11"/>
  <c r="F408" i="17" l="1"/>
  <c r="D407" i="17"/>
  <c r="E406" i="17" s="1"/>
  <c r="F388" i="11"/>
  <c r="D387" i="11"/>
  <c r="G387" i="11"/>
  <c r="C1172" i="11"/>
  <c r="E379" i="11"/>
  <c r="H379" i="11"/>
  <c r="H378" i="11"/>
  <c r="F409" i="17" l="1"/>
  <c r="D408" i="17"/>
  <c r="E407" i="17" s="1"/>
  <c r="F389" i="11"/>
  <c r="D388" i="11"/>
  <c r="G388" i="11"/>
  <c r="C1173" i="11"/>
  <c r="E380" i="11"/>
  <c r="H380" i="11"/>
  <c r="F410" i="17" l="1"/>
  <c r="D409" i="17"/>
  <c r="E408" i="17" s="1"/>
  <c r="F390" i="11"/>
  <c r="D389" i="11"/>
  <c r="G389" i="11"/>
  <c r="C1174" i="11"/>
  <c r="E381" i="11"/>
  <c r="H381" i="11"/>
  <c r="F411" i="17" l="1"/>
  <c r="D410" i="17"/>
  <c r="E409" i="17" s="1"/>
  <c r="F391" i="11"/>
  <c r="D390" i="11"/>
  <c r="G390" i="11"/>
  <c r="C1175" i="11"/>
  <c r="E382" i="11"/>
  <c r="H382" i="11"/>
  <c r="F412" i="17" l="1"/>
  <c r="D411" i="17"/>
  <c r="E410" i="17" s="1"/>
  <c r="F392" i="11"/>
  <c r="D391" i="11"/>
  <c r="G391" i="11"/>
  <c r="C1176" i="11"/>
  <c r="E383" i="11"/>
  <c r="H383" i="11"/>
  <c r="F413" i="17" l="1"/>
  <c r="D412" i="17"/>
  <c r="E411" i="17" s="1"/>
  <c r="F393" i="11"/>
  <c r="D392" i="11"/>
  <c r="G392" i="11"/>
  <c r="C1177" i="11"/>
  <c r="E384" i="11"/>
  <c r="F414" i="17" l="1"/>
  <c r="D413" i="17"/>
  <c r="E412" i="17" s="1"/>
  <c r="F394" i="11"/>
  <c r="D393" i="11"/>
  <c r="G393" i="11"/>
  <c r="C1178" i="11"/>
  <c r="E385" i="11"/>
  <c r="H385" i="11"/>
  <c r="H384" i="11"/>
  <c r="F415" i="17" l="1"/>
  <c r="D414" i="17"/>
  <c r="E413" i="17" s="1"/>
  <c r="F395" i="11"/>
  <c r="D394" i="11"/>
  <c r="G394" i="11"/>
  <c r="C1179" i="11"/>
  <c r="E386" i="11"/>
  <c r="H386" i="11"/>
  <c r="F416" i="17" l="1"/>
  <c r="D415" i="17"/>
  <c r="E414" i="17" s="1"/>
  <c r="F396" i="11"/>
  <c r="D395" i="11"/>
  <c r="G395" i="11"/>
  <c r="C1180" i="11"/>
  <c r="E387" i="11"/>
  <c r="H387" i="11"/>
  <c r="F417" i="17" l="1"/>
  <c r="D416" i="17"/>
  <c r="E415" i="17" s="1"/>
  <c r="F397" i="11"/>
  <c r="D396" i="11"/>
  <c r="G396" i="11"/>
  <c r="C1181" i="11"/>
  <c r="E388" i="11"/>
  <c r="F418" i="17" l="1"/>
  <c r="D417" i="17"/>
  <c r="E416" i="17" s="1"/>
  <c r="F398" i="11"/>
  <c r="D397" i="11"/>
  <c r="G397" i="11"/>
  <c r="C1182" i="11"/>
  <c r="E389" i="11"/>
  <c r="H389" i="11"/>
  <c r="H388" i="11"/>
  <c r="F419" i="17" l="1"/>
  <c r="D418" i="17"/>
  <c r="E417" i="17" s="1"/>
  <c r="F399" i="11"/>
  <c r="D398" i="11"/>
  <c r="G398" i="11"/>
  <c r="C1183" i="11"/>
  <c r="E390" i="11"/>
  <c r="H390" i="11"/>
  <c r="F420" i="17" l="1"/>
  <c r="D419" i="17"/>
  <c r="E418" i="17" s="1"/>
  <c r="F400" i="11"/>
  <c r="D399" i="11"/>
  <c r="G399" i="11"/>
  <c r="C1184" i="11"/>
  <c r="E391" i="11"/>
  <c r="H391" i="11"/>
  <c r="F421" i="17" l="1"/>
  <c r="D420" i="17"/>
  <c r="E419" i="17" s="1"/>
  <c r="F401" i="11"/>
  <c r="D400" i="11"/>
  <c r="G400" i="11"/>
  <c r="C1185" i="11"/>
  <c r="E392" i="11"/>
  <c r="H392" i="11"/>
  <c r="F422" i="17" l="1"/>
  <c r="D421" i="17"/>
  <c r="E420" i="17" s="1"/>
  <c r="F402" i="11"/>
  <c r="D401" i="11"/>
  <c r="G401" i="11"/>
  <c r="C1186" i="11"/>
  <c r="E393" i="11"/>
  <c r="H393" i="11"/>
  <c r="F423" i="17" l="1"/>
  <c r="D422" i="17"/>
  <c r="E421" i="17" s="1"/>
  <c r="F403" i="11"/>
  <c r="D402" i="11"/>
  <c r="G402" i="11"/>
  <c r="C1187" i="11"/>
  <c r="E394" i="11"/>
  <c r="D423" i="17" l="1"/>
  <c r="E422" i="17" s="1"/>
  <c r="F424" i="17"/>
  <c r="F404" i="11"/>
  <c r="D403" i="11"/>
  <c r="G403" i="11"/>
  <c r="C1188" i="11"/>
  <c r="H394" i="11"/>
  <c r="E395" i="11"/>
  <c r="H395" i="11"/>
  <c r="F425" i="17" l="1"/>
  <c r="D424" i="17"/>
  <c r="E423" i="17" s="1"/>
  <c r="F405" i="11"/>
  <c r="D404" i="11"/>
  <c r="G404" i="11"/>
  <c r="C1189" i="11"/>
  <c r="E396" i="11"/>
  <c r="H396" i="11"/>
  <c r="F426" i="17" l="1"/>
  <c r="D425" i="17"/>
  <c r="E424" i="17" s="1"/>
  <c r="F406" i="11"/>
  <c r="D405" i="11"/>
  <c r="G405" i="11"/>
  <c r="C1190" i="11"/>
  <c r="E397" i="11"/>
  <c r="H397" i="11"/>
  <c r="F427" i="17" l="1"/>
  <c r="D426" i="17"/>
  <c r="E425" i="17" s="1"/>
  <c r="F407" i="11"/>
  <c r="D406" i="11"/>
  <c r="G406" i="11"/>
  <c r="C1191" i="11"/>
  <c r="E398" i="11"/>
  <c r="F428" i="17" l="1"/>
  <c r="D427" i="17"/>
  <c r="E426" i="17" s="1"/>
  <c r="F408" i="11"/>
  <c r="D407" i="11"/>
  <c r="G407" i="11"/>
  <c r="C1192" i="11"/>
  <c r="E399" i="11"/>
  <c r="H399" i="11"/>
  <c r="H398" i="11"/>
  <c r="F429" i="17" l="1"/>
  <c r="D428" i="17"/>
  <c r="E427" i="17" s="1"/>
  <c r="F409" i="11"/>
  <c r="D408" i="11"/>
  <c r="G408" i="11"/>
  <c r="C1193" i="11"/>
  <c r="E400" i="11"/>
  <c r="H400" i="11"/>
  <c r="F430" i="17" l="1"/>
  <c r="D429" i="17"/>
  <c r="E428" i="17" s="1"/>
  <c r="F410" i="11"/>
  <c r="D409" i="11"/>
  <c r="G409" i="11"/>
  <c r="C1194" i="11"/>
  <c r="E401" i="11"/>
  <c r="H401" i="11"/>
  <c r="F431" i="17" l="1"/>
  <c r="D430" i="17"/>
  <c r="E429" i="17" s="1"/>
  <c r="F411" i="11"/>
  <c r="D410" i="11"/>
  <c r="G410" i="11"/>
  <c r="C1195" i="11"/>
  <c r="E402" i="11"/>
  <c r="F432" i="17" l="1"/>
  <c r="D431" i="17"/>
  <c r="E430" i="17" s="1"/>
  <c r="F412" i="11"/>
  <c r="D411" i="11"/>
  <c r="G411" i="11"/>
  <c r="C1196" i="11"/>
  <c r="H402" i="11"/>
  <c r="E403" i="11"/>
  <c r="H403" i="11"/>
  <c r="F433" i="17" l="1"/>
  <c r="D432" i="17"/>
  <c r="E431" i="17" s="1"/>
  <c r="F413" i="11"/>
  <c r="D412" i="11"/>
  <c r="G412" i="11"/>
  <c r="C1197" i="11"/>
  <c r="E404" i="11"/>
  <c r="H404" i="11"/>
  <c r="F434" i="17" l="1"/>
  <c r="D433" i="17"/>
  <c r="E432" i="17" s="1"/>
  <c r="F414" i="11"/>
  <c r="D413" i="11"/>
  <c r="G413" i="11"/>
  <c r="C1198" i="11"/>
  <c r="E405" i="11"/>
  <c r="H405" i="11"/>
  <c r="F435" i="17" l="1"/>
  <c r="D434" i="17"/>
  <c r="E433" i="17" s="1"/>
  <c r="F415" i="11"/>
  <c r="D414" i="11"/>
  <c r="G414" i="11"/>
  <c r="C1199" i="11"/>
  <c r="E406" i="11"/>
  <c r="F436" i="17" l="1"/>
  <c r="D435" i="17"/>
  <c r="E434" i="17" s="1"/>
  <c r="F416" i="11"/>
  <c r="D415" i="11"/>
  <c r="G415" i="11"/>
  <c r="C1200" i="11"/>
  <c r="H406" i="11"/>
  <c r="E407" i="11"/>
  <c r="H407" i="11"/>
  <c r="F437" i="17" l="1"/>
  <c r="D436" i="17"/>
  <c r="E435" i="17" s="1"/>
  <c r="F417" i="11"/>
  <c r="D416" i="11"/>
  <c r="G416" i="11"/>
  <c r="C1201" i="11"/>
  <c r="E408" i="11"/>
  <c r="H408" i="11"/>
  <c r="F438" i="17" l="1"/>
  <c r="D437" i="17"/>
  <c r="E436" i="17" s="1"/>
  <c r="F418" i="11"/>
  <c r="D417" i="11"/>
  <c r="G417" i="11"/>
  <c r="C1202" i="11"/>
  <c r="E409" i="11"/>
  <c r="H409" i="11"/>
  <c r="F439" i="17" l="1"/>
  <c r="D438" i="17"/>
  <c r="E437" i="17" s="1"/>
  <c r="F419" i="11"/>
  <c r="D418" i="11"/>
  <c r="G418" i="11"/>
  <c r="C1203" i="11"/>
  <c r="E410" i="11"/>
  <c r="F440" i="17" l="1"/>
  <c r="D439" i="17"/>
  <c r="E438" i="17" s="1"/>
  <c r="F420" i="11"/>
  <c r="D419" i="11"/>
  <c r="G419" i="11"/>
  <c r="C1204" i="11"/>
  <c r="H411" i="11"/>
  <c r="H410" i="11"/>
  <c r="F441" i="17" l="1"/>
  <c r="D440" i="17"/>
  <c r="E439" i="17" s="1"/>
  <c r="F421" i="11"/>
  <c r="D420" i="11"/>
  <c r="G420" i="11"/>
  <c r="C1205" i="11"/>
  <c r="E412" i="11"/>
  <c r="H412" i="11"/>
  <c r="E411" i="11"/>
  <c r="F442" i="17" l="1"/>
  <c r="D441" i="17"/>
  <c r="E440" i="17" s="1"/>
  <c r="F422" i="11"/>
  <c r="D421" i="11"/>
  <c r="G421" i="11"/>
  <c r="C1206" i="11"/>
  <c r="E413" i="11"/>
  <c r="H413" i="11"/>
  <c r="F443" i="17" l="1"/>
  <c r="D442" i="17"/>
  <c r="E441" i="17" s="1"/>
  <c r="F423" i="11"/>
  <c r="D422" i="11"/>
  <c r="G422" i="11"/>
  <c r="C1207" i="11"/>
  <c r="E414" i="11"/>
  <c r="F444" i="17" l="1"/>
  <c r="D443" i="17"/>
  <c r="E442" i="17" s="1"/>
  <c r="F424" i="11"/>
  <c r="D423" i="11"/>
  <c r="G423" i="11"/>
  <c r="C1208" i="11"/>
  <c r="E415" i="11"/>
  <c r="H415" i="11"/>
  <c r="H414" i="11"/>
  <c r="F445" i="17" l="1"/>
  <c r="D444" i="17"/>
  <c r="E443" i="17" s="1"/>
  <c r="F425" i="11"/>
  <c r="D424" i="11"/>
  <c r="G424" i="11"/>
  <c r="C1209" i="11"/>
  <c r="E416" i="11"/>
  <c r="H416" i="11"/>
  <c r="F446" i="17" l="1"/>
  <c r="D445" i="17"/>
  <c r="E444" i="17" s="1"/>
  <c r="F426" i="11"/>
  <c r="D425" i="11"/>
  <c r="G425" i="11"/>
  <c r="C1210" i="11"/>
  <c r="E417" i="11"/>
  <c r="H417" i="11"/>
  <c r="F447" i="17" l="1"/>
  <c r="D446" i="17"/>
  <c r="E445" i="17" s="1"/>
  <c r="F427" i="11"/>
  <c r="D426" i="11"/>
  <c r="G426" i="11"/>
  <c r="C1211" i="11"/>
  <c r="E418" i="11"/>
  <c r="F448" i="17" l="1"/>
  <c r="D447" i="17"/>
  <c r="E446" i="17" s="1"/>
  <c r="F428" i="11"/>
  <c r="D427" i="11"/>
  <c r="G427" i="11"/>
  <c r="C1212" i="11"/>
  <c r="H419" i="11"/>
  <c r="H418" i="11"/>
  <c r="F449" i="17" l="1"/>
  <c r="D448" i="17"/>
  <c r="E447" i="17" s="1"/>
  <c r="F429" i="11"/>
  <c r="D428" i="11"/>
  <c r="G428" i="11"/>
  <c r="C1213" i="11"/>
  <c r="E420" i="11"/>
  <c r="H420" i="11"/>
  <c r="E419" i="11"/>
  <c r="F450" i="17" l="1"/>
  <c r="D449" i="17"/>
  <c r="E448" i="17" s="1"/>
  <c r="F430" i="11"/>
  <c r="D429" i="11"/>
  <c r="G429" i="11"/>
  <c r="C1214" i="11"/>
  <c r="E421" i="11"/>
  <c r="H421" i="11"/>
  <c r="F451" i="17" l="1"/>
  <c r="D450" i="17"/>
  <c r="E449" i="17" s="1"/>
  <c r="F431" i="11"/>
  <c r="D430" i="11"/>
  <c r="G430" i="11"/>
  <c r="C1215" i="11"/>
  <c r="E422" i="11"/>
  <c r="F452" i="17" l="1"/>
  <c r="D451" i="17"/>
  <c r="E450" i="17" s="1"/>
  <c r="F432" i="11"/>
  <c r="D431" i="11"/>
  <c r="G431" i="11"/>
  <c r="C1216" i="11"/>
  <c r="E423" i="11"/>
  <c r="H423" i="11"/>
  <c r="H422" i="11"/>
  <c r="F453" i="17" l="1"/>
  <c r="D452" i="17"/>
  <c r="E451" i="17" s="1"/>
  <c r="F433" i="11"/>
  <c r="D432" i="11"/>
  <c r="G432" i="11"/>
  <c r="C1217" i="11"/>
  <c r="E424" i="11"/>
  <c r="H424" i="11"/>
  <c r="F454" i="17" l="1"/>
  <c r="D453" i="17"/>
  <c r="E452" i="17" s="1"/>
  <c r="F434" i="11"/>
  <c r="D433" i="11"/>
  <c r="G433" i="11"/>
  <c r="C1218" i="11"/>
  <c r="E425" i="11"/>
  <c r="H425" i="11"/>
  <c r="F455" i="17" l="1"/>
  <c r="D454" i="17"/>
  <c r="E453" i="17" s="1"/>
  <c r="F435" i="11"/>
  <c r="D434" i="11"/>
  <c r="G434" i="11"/>
  <c r="C1219" i="11"/>
  <c r="E426" i="11"/>
  <c r="F456" i="17" l="1"/>
  <c r="D455" i="17"/>
  <c r="E454" i="17" s="1"/>
  <c r="F436" i="11"/>
  <c r="D435" i="11"/>
  <c r="G435" i="11"/>
  <c r="C1220" i="11"/>
  <c r="E427" i="11"/>
  <c r="H427" i="11"/>
  <c r="H426" i="11"/>
  <c r="F457" i="17" l="1"/>
  <c r="D456" i="17"/>
  <c r="E455" i="17" s="1"/>
  <c r="F437" i="11"/>
  <c r="D436" i="11"/>
  <c r="G436" i="11"/>
  <c r="C1221" i="11"/>
  <c r="E428" i="11"/>
  <c r="H428" i="11"/>
  <c r="F458" i="17" l="1"/>
  <c r="D457" i="17"/>
  <c r="E456" i="17" s="1"/>
  <c r="F438" i="11"/>
  <c r="D437" i="11"/>
  <c r="G437" i="11"/>
  <c r="C1222" i="11"/>
  <c r="E429" i="11"/>
  <c r="H429" i="11"/>
  <c r="F459" i="17" l="1"/>
  <c r="D458" i="17"/>
  <c r="E457" i="17" s="1"/>
  <c r="F439" i="11"/>
  <c r="D438" i="11"/>
  <c r="G438" i="11"/>
  <c r="C1223" i="11"/>
  <c r="E430" i="11"/>
  <c r="H430" i="11"/>
  <c r="F460" i="17" l="1"/>
  <c r="D459" i="17"/>
  <c r="E458" i="17" s="1"/>
  <c r="F440" i="11"/>
  <c r="D439" i="11"/>
  <c r="G439" i="11"/>
  <c r="C1224" i="11"/>
  <c r="E431" i="11"/>
  <c r="H431" i="11"/>
  <c r="F461" i="17" l="1"/>
  <c r="D460" i="17"/>
  <c r="E459" i="17" s="1"/>
  <c r="F441" i="11"/>
  <c r="D440" i="11"/>
  <c r="G440" i="11"/>
  <c r="C1225" i="11"/>
  <c r="E432" i="11"/>
  <c r="H432" i="11"/>
  <c r="F462" i="17" l="1"/>
  <c r="D461" i="17"/>
  <c r="E460" i="17" s="1"/>
  <c r="F442" i="11"/>
  <c r="D441" i="11"/>
  <c r="G441" i="11"/>
  <c r="C1226" i="11"/>
  <c r="E433" i="11"/>
  <c r="H433" i="11"/>
  <c r="F463" i="17" l="1"/>
  <c r="D462" i="17"/>
  <c r="E461" i="17" s="1"/>
  <c r="F443" i="11"/>
  <c r="D442" i="11"/>
  <c r="G442" i="11"/>
  <c r="C1227" i="11"/>
  <c r="E434" i="11"/>
  <c r="H434" i="11"/>
  <c r="F464" i="17" l="1"/>
  <c r="D463" i="17"/>
  <c r="E462" i="17" s="1"/>
  <c r="F444" i="11"/>
  <c r="D443" i="11"/>
  <c r="G443" i="11"/>
  <c r="C1228" i="11"/>
  <c r="E435" i="11"/>
  <c r="H435" i="11"/>
  <c r="F465" i="17" l="1"/>
  <c r="D464" i="17"/>
  <c r="E463" i="17" s="1"/>
  <c r="F445" i="11"/>
  <c r="D444" i="11"/>
  <c r="G444" i="11"/>
  <c r="C1229" i="11"/>
  <c r="E436" i="11"/>
  <c r="H436" i="11"/>
  <c r="F466" i="17" l="1"/>
  <c r="D465" i="17"/>
  <c r="E464" i="17" s="1"/>
  <c r="F446" i="11"/>
  <c r="D445" i="11"/>
  <c r="G445" i="11"/>
  <c r="C1230" i="11"/>
  <c r="E437" i="11"/>
  <c r="H437" i="11"/>
  <c r="F467" i="17" l="1"/>
  <c r="D466" i="17"/>
  <c r="E465" i="17" s="1"/>
  <c r="F447" i="11"/>
  <c r="D446" i="11"/>
  <c r="G446" i="11"/>
  <c r="C1231" i="11"/>
  <c r="E438" i="11"/>
  <c r="H438" i="11"/>
  <c r="F468" i="17" l="1"/>
  <c r="D467" i="17"/>
  <c r="E466" i="17" s="1"/>
  <c r="F448" i="11"/>
  <c r="D447" i="11"/>
  <c r="G447" i="11"/>
  <c r="C1232" i="11"/>
  <c r="E439" i="11"/>
  <c r="H439" i="11"/>
  <c r="F469" i="17" l="1"/>
  <c r="D468" i="17"/>
  <c r="E467" i="17" s="1"/>
  <c r="F449" i="11"/>
  <c r="D448" i="11"/>
  <c r="G448" i="11"/>
  <c r="C1233" i="11"/>
  <c r="E440" i="11"/>
  <c r="H440" i="11"/>
  <c r="F470" i="17" l="1"/>
  <c r="D469" i="17"/>
  <c r="E468" i="17" s="1"/>
  <c r="F450" i="11"/>
  <c r="D449" i="11"/>
  <c r="G449" i="11"/>
  <c r="C1234" i="11"/>
  <c r="E441" i="11"/>
  <c r="H441" i="11"/>
  <c r="F471" i="17" l="1"/>
  <c r="D470" i="17"/>
  <c r="E469" i="17" s="1"/>
  <c r="F451" i="11"/>
  <c r="D450" i="11"/>
  <c r="G450" i="11"/>
  <c r="C1235" i="11"/>
  <c r="E442" i="11"/>
  <c r="H442" i="11"/>
  <c r="D471" i="17" l="1"/>
  <c r="E470" i="17" s="1"/>
  <c r="F472" i="17"/>
  <c r="F452" i="11"/>
  <c r="D451" i="11"/>
  <c r="G451" i="11"/>
  <c r="C1236" i="11"/>
  <c r="E443" i="11"/>
  <c r="H443" i="11"/>
  <c r="F473" i="17" l="1"/>
  <c r="D472" i="17"/>
  <c r="E471" i="17" s="1"/>
  <c r="F453" i="11"/>
  <c r="D452" i="11"/>
  <c r="G452" i="11"/>
  <c r="C1237" i="11"/>
  <c r="E444" i="11"/>
  <c r="H444" i="11"/>
  <c r="F474" i="17" l="1"/>
  <c r="D473" i="17"/>
  <c r="E472" i="17" s="1"/>
  <c r="F454" i="11"/>
  <c r="D453" i="11"/>
  <c r="G453" i="11"/>
  <c r="C1238" i="11"/>
  <c r="E445" i="11"/>
  <c r="H445" i="11"/>
  <c r="F475" i="17" l="1"/>
  <c r="D474" i="17"/>
  <c r="E473" i="17" s="1"/>
  <c r="F455" i="11"/>
  <c r="D454" i="11"/>
  <c r="G454" i="11"/>
  <c r="C1239" i="11"/>
  <c r="E446" i="11"/>
  <c r="H446" i="11"/>
  <c r="F476" i="17" l="1"/>
  <c r="D475" i="17"/>
  <c r="E474" i="17" s="1"/>
  <c r="F456" i="11"/>
  <c r="D455" i="11"/>
  <c r="G455" i="11"/>
  <c r="C1240" i="11"/>
  <c r="E447" i="11"/>
  <c r="H447" i="11"/>
  <c r="F477" i="17" l="1"/>
  <c r="D476" i="17"/>
  <c r="E475" i="17" s="1"/>
  <c r="F457" i="11"/>
  <c r="D456" i="11"/>
  <c r="G456" i="11"/>
  <c r="C1241" i="11"/>
  <c r="E448" i="11"/>
  <c r="H448" i="11"/>
  <c r="F478" i="17" l="1"/>
  <c r="D477" i="17"/>
  <c r="E476" i="17" s="1"/>
  <c r="F458" i="11"/>
  <c r="D457" i="11"/>
  <c r="G457" i="11"/>
  <c r="C1242" i="11"/>
  <c r="E449" i="11"/>
  <c r="H449" i="11"/>
  <c r="F479" i="17" l="1"/>
  <c r="D478" i="17"/>
  <c r="E477" i="17" s="1"/>
  <c r="F459" i="11"/>
  <c r="D458" i="11"/>
  <c r="G458" i="11"/>
  <c r="C1243" i="11"/>
  <c r="E450" i="11"/>
  <c r="H450" i="11"/>
  <c r="F480" i="17" l="1"/>
  <c r="D479" i="17"/>
  <c r="E478" i="17" s="1"/>
  <c r="F460" i="11"/>
  <c r="D459" i="11"/>
  <c r="G459" i="11"/>
  <c r="C1244" i="11"/>
  <c r="E451" i="11"/>
  <c r="H451" i="11"/>
  <c r="F481" i="17" l="1"/>
  <c r="D480" i="17"/>
  <c r="E479" i="17" s="1"/>
  <c r="F461" i="11"/>
  <c r="D460" i="11"/>
  <c r="G460" i="11"/>
  <c r="C1245" i="11"/>
  <c r="E452" i="11"/>
  <c r="H452" i="11"/>
  <c r="F482" i="17" l="1"/>
  <c r="D481" i="17"/>
  <c r="E480" i="17" s="1"/>
  <c r="F462" i="11"/>
  <c r="D461" i="11"/>
  <c r="G461" i="11"/>
  <c r="C1246" i="11"/>
  <c r="E453" i="11"/>
  <c r="H453" i="11"/>
  <c r="F483" i="17" l="1"/>
  <c r="D482" i="17"/>
  <c r="E481" i="17" s="1"/>
  <c r="F463" i="11"/>
  <c r="D462" i="11"/>
  <c r="G462" i="11"/>
  <c r="C1247" i="11"/>
  <c r="E454" i="11"/>
  <c r="H454" i="11"/>
  <c r="F484" i="17" l="1"/>
  <c r="D483" i="17"/>
  <c r="E482" i="17" s="1"/>
  <c r="F464" i="11"/>
  <c r="D463" i="11"/>
  <c r="G463" i="11"/>
  <c r="C1248" i="11"/>
  <c r="E455" i="11"/>
  <c r="H455" i="11"/>
  <c r="F485" i="17" l="1"/>
  <c r="D484" i="17"/>
  <c r="E483" i="17" s="1"/>
  <c r="F465" i="11"/>
  <c r="D464" i="11"/>
  <c r="G464" i="11"/>
  <c r="C1249" i="11"/>
  <c r="E456" i="11"/>
  <c r="H456" i="11"/>
  <c r="F486" i="17" l="1"/>
  <c r="D485" i="17"/>
  <c r="E484" i="17" s="1"/>
  <c r="F466" i="11"/>
  <c r="D465" i="11"/>
  <c r="G465" i="11"/>
  <c r="C1250" i="11"/>
  <c r="E457" i="11"/>
  <c r="H457" i="11"/>
  <c r="F487" i="17" l="1"/>
  <c r="D486" i="17"/>
  <c r="E485" i="17" s="1"/>
  <c r="F467" i="11"/>
  <c r="D466" i="11"/>
  <c r="G466" i="11"/>
  <c r="C1251" i="11"/>
  <c r="E458" i="11"/>
  <c r="H458" i="11"/>
  <c r="F488" i="17" l="1"/>
  <c r="D487" i="17"/>
  <c r="E486" i="17" s="1"/>
  <c r="F468" i="11"/>
  <c r="D467" i="11"/>
  <c r="G467" i="11"/>
  <c r="C1252" i="11"/>
  <c r="E459" i="11"/>
  <c r="H459" i="11"/>
  <c r="F489" i="17" l="1"/>
  <c r="D488" i="17"/>
  <c r="E487" i="17" s="1"/>
  <c r="F469" i="11"/>
  <c r="D468" i="11"/>
  <c r="G468" i="11"/>
  <c r="C1253" i="11"/>
  <c r="E460" i="11"/>
  <c r="H460" i="11"/>
  <c r="F490" i="17" l="1"/>
  <c r="D489" i="17"/>
  <c r="E488" i="17" s="1"/>
  <c r="F470" i="11"/>
  <c r="D469" i="11"/>
  <c r="G469" i="11"/>
  <c r="C1254" i="11"/>
  <c r="E461" i="11"/>
  <c r="H461" i="11"/>
  <c r="F491" i="17" l="1"/>
  <c r="D490" i="17"/>
  <c r="E489" i="17" s="1"/>
  <c r="F471" i="11"/>
  <c r="D470" i="11"/>
  <c r="G470" i="11"/>
  <c r="C1255" i="11"/>
  <c r="E462" i="11"/>
  <c r="H462" i="11"/>
  <c r="F492" i="17" l="1"/>
  <c r="D491" i="17"/>
  <c r="E490" i="17" s="1"/>
  <c r="F472" i="11"/>
  <c r="D471" i="11"/>
  <c r="G471" i="11"/>
  <c r="C1256" i="11"/>
  <c r="E463" i="11"/>
  <c r="H463" i="11"/>
  <c r="F493" i="17" l="1"/>
  <c r="D492" i="17"/>
  <c r="E491" i="17" s="1"/>
  <c r="F473" i="11"/>
  <c r="D472" i="11"/>
  <c r="G472" i="11"/>
  <c r="C1257" i="11"/>
  <c r="H464" i="11"/>
  <c r="E464" i="11"/>
  <c r="F494" i="17" l="1"/>
  <c r="D493" i="17"/>
  <c r="E492" i="17" s="1"/>
  <c r="F474" i="11"/>
  <c r="D473" i="11"/>
  <c r="G473" i="11"/>
  <c r="C1258" i="11"/>
  <c r="E465" i="11"/>
  <c r="H465" i="11"/>
  <c r="F495" i="17" l="1"/>
  <c r="D494" i="17"/>
  <c r="E493" i="17" s="1"/>
  <c r="F475" i="11"/>
  <c r="D474" i="11"/>
  <c r="G474" i="11"/>
  <c r="C1259" i="11"/>
  <c r="E466" i="11"/>
  <c r="H466" i="11"/>
  <c r="F496" i="17" l="1"/>
  <c r="D495" i="17"/>
  <c r="E494" i="17" s="1"/>
  <c r="F476" i="11"/>
  <c r="D475" i="11"/>
  <c r="G475" i="11"/>
  <c r="C1260" i="11"/>
  <c r="E467" i="11"/>
  <c r="H467" i="11"/>
  <c r="F497" i="17" l="1"/>
  <c r="D496" i="17"/>
  <c r="E495" i="17" s="1"/>
  <c r="F477" i="11"/>
  <c r="D476" i="11"/>
  <c r="G476" i="11"/>
  <c r="C1261" i="11"/>
  <c r="E468" i="11"/>
  <c r="H468" i="11"/>
  <c r="F498" i="17" l="1"/>
  <c r="D497" i="17"/>
  <c r="E496" i="17" s="1"/>
  <c r="F478" i="11"/>
  <c r="D477" i="11"/>
  <c r="G477" i="11"/>
  <c r="C1262" i="11"/>
  <c r="E469" i="11"/>
  <c r="H469" i="11"/>
  <c r="F499" i="17" l="1"/>
  <c r="D498" i="17"/>
  <c r="E497" i="17" s="1"/>
  <c r="F479" i="11"/>
  <c r="D478" i="11"/>
  <c r="G478" i="11"/>
  <c r="C1263" i="11"/>
  <c r="E470" i="11"/>
  <c r="H470" i="11"/>
  <c r="F500" i="17" l="1"/>
  <c r="D499" i="17"/>
  <c r="E498" i="17" s="1"/>
  <c r="F480" i="11"/>
  <c r="D479" i="11"/>
  <c r="G479" i="11"/>
  <c r="C1264" i="11"/>
  <c r="E471" i="11"/>
  <c r="H471" i="11"/>
  <c r="F501" i="17" l="1"/>
  <c r="D500" i="17"/>
  <c r="E499" i="17" s="1"/>
  <c r="F481" i="11"/>
  <c r="D480" i="11"/>
  <c r="G480" i="11"/>
  <c r="C1265" i="11"/>
  <c r="E472" i="11"/>
  <c r="H472" i="11"/>
  <c r="F502" i="17" l="1"/>
  <c r="D501" i="17"/>
  <c r="E500" i="17" s="1"/>
  <c r="F482" i="11"/>
  <c r="D481" i="11"/>
  <c r="G481" i="11"/>
  <c r="C1266" i="11"/>
  <c r="E473" i="11"/>
  <c r="H473" i="11"/>
  <c r="F503" i="17" l="1"/>
  <c r="D502" i="17"/>
  <c r="E501" i="17" s="1"/>
  <c r="F483" i="11"/>
  <c r="D482" i="11"/>
  <c r="G482" i="11"/>
  <c r="C1267" i="11"/>
  <c r="E474" i="11"/>
  <c r="H474" i="11"/>
  <c r="D503" i="17" l="1"/>
  <c r="E502" i="17" s="1"/>
  <c r="F504" i="17"/>
  <c r="F484" i="11"/>
  <c r="D483" i="11"/>
  <c r="G483" i="11"/>
  <c r="C1268" i="11"/>
  <c r="E475" i="11"/>
  <c r="H475" i="11"/>
  <c r="F505" i="17" l="1"/>
  <c r="D504" i="17"/>
  <c r="E503" i="17" s="1"/>
  <c r="F485" i="11"/>
  <c r="D484" i="11"/>
  <c r="G484" i="11"/>
  <c r="C1269" i="11"/>
  <c r="E476" i="11"/>
  <c r="H476" i="11"/>
  <c r="F506" i="17" l="1"/>
  <c r="D505" i="17"/>
  <c r="E504" i="17" s="1"/>
  <c r="F486" i="11"/>
  <c r="D485" i="11"/>
  <c r="G485" i="11"/>
  <c r="C1270" i="11"/>
  <c r="E477" i="11"/>
  <c r="H477" i="11"/>
  <c r="F507" i="17" l="1"/>
  <c r="D506" i="17"/>
  <c r="E505" i="17" s="1"/>
  <c r="F487" i="11"/>
  <c r="D486" i="11"/>
  <c r="G486" i="11"/>
  <c r="C1271" i="11"/>
  <c r="E478" i="11"/>
  <c r="H478" i="11"/>
  <c r="F508" i="17" l="1"/>
  <c r="D507" i="17"/>
  <c r="E506" i="17" s="1"/>
  <c r="F488" i="11"/>
  <c r="D487" i="11"/>
  <c r="G487" i="11"/>
  <c r="C1272" i="11"/>
  <c r="E479" i="11"/>
  <c r="H479" i="11"/>
  <c r="F509" i="17" l="1"/>
  <c r="D508" i="17"/>
  <c r="E507" i="17" s="1"/>
  <c r="F489" i="11"/>
  <c r="D488" i="11"/>
  <c r="G488" i="11"/>
  <c r="C1273" i="11"/>
  <c r="E480" i="11"/>
  <c r="H480" i="11"/>
  <c r="F510" i="17" l="1"/>
  <c r="D509" i="17"/>
  <c r="E508" i="17" s="1"/>
  <c r="F490" i="11"/>
  <c r="D489" i="11"/>
  <c r="G489" i="11"/>
  <c r="C1274" i="11"/>
  <c r="E481" i="11"/>
  <c r="H481" i="11"/>
  <c r="F511" i="17" l="1"/>
  <c r="D510" i="17"/>
  <c r="E509" i="17" s="1"/>
  <c r="F491" i="11"/>
  <c r="D490" i="11"/>
  <c r="G490" i="11"/>
  <c r="C1275" i="11"/>
  <c r="E482" i="11"/>
  <c r="H482" i="11"/>
  <c r="F512" i="17" l="1"/>
  <c r="D511" i="17"/>
  <c r="E510" i="17" s="1"/>
  <c r="F492" i="11"/>
  <c r="D491" i="11"/>
  <c r="G491" i="11"/>
  <c r="C1276" i="11"/>
  <c r="E483" i="11"/>
  <c r="H483" i="11"/>
  <c r="F513" i="17" l="1"/>
  <c r="D512" i="17"/>
  <c r="E511" i="17" s="1"/>
  <c r="F493" i="11"/>
  <c r="D492" i="11"/>
  <c r="G492" i="11"/>
  <c r="C1277" i="11"/>
  <c r="E484" i="11"/>
  <c r="H484" i="11"/>
  <c r="F514" i="17" l="1"/>
  <c r="D513" i="17"/>
  <c r="E512" i="17" s="1"/>
  <c r="F494" i="11"/>
  <c r="D493" i="11"/>
  <c r="G493" i="11"/>
  <c r="C1278" i="11"/>
  <c r="E485" i="11"/>
  <c r="H485" i="11"/>
  <c r="F515" i="17" l="1"/>
  <c r="D514" i="17"/>
  <c r="E513" i="17" s="1"/>
  <c r="F495" i="11"/>
  <c r="D494" i="11"/>
  <c r="G494" i="11"/>
  <c r="C1279" i="11"/>
  <c r="E486" i="11"/>
  <c r="H486" i="11"/>
  <c r="F516" i="17" l="1"/>
  <c r="D515" i="17"/>
  <c r="E514" i="17" s="1"/>
  <c r="F496" i="11"/>
  <c r="D495" i="11"/>
  <c r="G495" i="11"/>
  <c r="C1280" i="11"/>
  <c r="E487" i="11"/>
  <c r="H487" i="11"/>
  <c r="F517" i="17" l="1"/>
  <c r="D516" i="17"/>
  <c r="E515" i="17" s="1"/>
  <c r="F497" i="11"/>
  <c r="D496" i="11"/>
  <c r="G496" i="11"/>
  <c r="C1281" i="11"/>
  <c r="E488" i="11"/>
  <c r="H488" i="11"/>
  <c r="F518" i="17" l="1"/>
  <c r="D517" i="17"/>
  <c r="E516" i="17" s="1"/>
  <c r="F498" i="11"/>
  <c r="D497" i="11"/>
  <c r="G497" i="11"/>
  <c r="C1282" i="11"/>
  <c r="E489" i="11"/>
  <c r="H489" i="11"/>
  <c r="F519" i="17" l="1"/>
  <c r="D518" i="17"/>
  <c r="E517" i="17" s="1"/>
  <c r="F499" i="11"/>
  <c r="D498" i="11"/>
  <c r="G498" i="11"/>
  <c r="C1283" i="11"/>
  <c r="E490" i="11"/>
  <c r="H490" i="11"/>
  <c r="F520" i="17" l="1"/>
  <c r="D519" i="17"/>
  <c r="E518" i="17" s="1"/>
  <c r="F500" i="11"/>
  <c r="D499" i="11"/>
  <c r="G499" i="11"/>
  <c r="C1284" i="11"/>
  <c r="E491" i="11"/>
  <c r="H491" i="11"/>
  <c r="F521" i="17" l="1"/>
  <c r="D520" i="17"/>
  <c r="E519" i="17" s="1"/>
  <c r="F501" i="11"/>
  <c r="D500" i="11"/>
  <c r="G500" i="11"/>
  <c r="C1285" i="11"/>
  <c r="E492" i="11"/>
  <c r="H492" i="11"/>
  <c r="F522" i="17" l="1"/>
  <c r="D521" i="17"/>
  <c r="E520" i="17" s="1"/>
  <c r="F502" i="11"/>
  <c r="D501" i="11"/>
  <c r="G501" i="11"/>
  <c r="C1286" i="11"/>
  <c r="E493" i="11"/>
  <c r="H493" i="11"/>
  <c r="F523" i="17" l="1"/>
  <c r="D522" i="17"/>
  <c r="E521" i="17" s="1"/>
  <c r="F503" i="11"/>
  <c r="D502" i="11"/>
  <c r="G502" i="11"/>
  <c r="C1287" i="11"/>
  <c r="E494" i="11"/>
  <c r="H494" i="11"/>
  <c r="F524" i="17" l="1"/>
  <c r="D523" i="17"/>
  <c r="E522" i="17" s="1"/>
  <c r="F504" i="11"/>
  <c r="D503" i="11"/>
  <c r="G503" i="11"/>
  <c r="C1288" i="11"/>
  <c r="E495" i="11"/>
  <c r="H495" i="11"/>
  <c r="F525" i="17" l="1"/>
  <c r="D524" i="17"/>
  <c r="E523" i="17" s="1"/>
  <c r="F505" i="11"/>
  <c r="D504" i="11"/>
  <c r="G504" i="11"/>
  <c r="C1289" i="11"/>
  <c r="E496" i="11"/>
  <c r="H496" i="11"/>
  <c r="F526" i="17" l="1"/>
  <c r="D525" i="17"/>
  <c r="E524" i="17" s="1"/>
  <c r="F506" i="11"/>
  <c r="D505" i="11"/>
  <c r="G505" i="11"/>
  <c r="C1290" i="11"/>
  <c r="E497" i="11"/>
  <c r="H497" i="11"/>
  <c r="F527" i="17" l="1"/>
  <c r="D526" i="17"/>
  <c r="E525" i="17" s="1"/>
  <c r="F507" i="11"/>
  <c r="D506" i="11"/>
  <c r="G506" i="11"/>
  <c r="C1291" i="11"/>
  <c r="E498" i="11"/>
  <c r="H498" i="11"/>
  <c r="F528" i="17" l="1"/>
  <c r="D527" i="17"/>
  <c r="E526" i="17" s="1"/>
  <c r="F508" i="11"/>
  <c r="D507" i="11"/>
  <c r="G507" i="11"/>
  <c r="C1292" i="11"/>
  <c r="E499" i="11"/>
  <c r="H499" i="11"/>
  <c r="F529" i="17" l="1"/>
  <c r="D528" i="17"/>
  <c r="E527" i="17" s="1"/>
  <c r="F509" i="11"/>
  <c r="D508" i="11"/>
  <c r="G508" i="11"/>
  <c r="C1293" i="11"/>
  <c r="E500" i="11"/>
  <c r="H500" i="11"/>
  <c r="F530" i="17" l="1"/>
  <c r="D529" i="17"/>
  <c r="E528" i="17" s="1"/>
  <c r="F510" i="11"/>
  <c r="D509" i="11"/>
  <c r="G509" i="11"/>
  <c r="C1294" i="11"/>
  <c r="E501" i="11"/>
  <c r="H501" i="11"/>
  <c r="F531" i="17" l="1"/>
  <c r="D530" i="17"/>
  <c r="E529" i="17" s="1"/>
  <c r="F511" i="11"/>
  <c r="D510" i="11"/>
  <c r="G510" i="11"/>
  <c r="C1295" i="11"/>
  <c r="E502" i="11"/>
  <c r="H502" i="11"/>
  <c r="F532" i="17" l="1"/>
  <c r="D531" i="17"/>
  <c r="E530" i="17" s="1"/>
  <c r="F512" i="11"/>
  <c r="D511" i="11"/>
  <c r="G511" i="11"/>
  <c r="C1296" i="11"/>
  <c r="E503" i="11"/>
  <c r="H503" i="11"/>
  <c r="F533" i="17" l="1"/>
  <c r="D532" i="17"/>
  <c r="E531" i="17" s="1"/>
  <c r="F513" i="11"/>
  <c r="D512" i="11"/>
  <c r="G512" i="11"/>
  <c r="C1297" i="11"/>
  <c r="E504" i="11"/>
  <c r="H504" i="11"/>
  <c r="F534" i="17" l="1"/>
  <c r="D533" i="17"/>
  <c r="E532" i="17" s="1"/>
  <c r="F514" i="11"/>
  <c r="D513" i="11"/>
  <c r="G513" i="11"/>
  <c r="C1298" i="11"/>
  <c r="E505" i="11"/>
  <c r="H505" i="11"/>
  <c r="F535" i="17" l="1"/>
  <c r="D534" i="17"/>
  <c r="E533" i="17" s="1"/>
  <c r="F515" i="11"/>
  <c r="D514" i="11"/>
  <c r="G514" i="11"/>
  <c r="C1299" i="11"/>
  <c r="E506" i="11"/>
  <c r="H506" i="11"/>
  <c r="D535" i="17" l="1"/>
  <c r="E534" i="17" s="1"/>
  <c r="F536" i="17"/>
  <c r="F516" i="11"/>
  <c r="D515" i="11"/>
  <c r="G515" i="11"/>
  <c r="C1300" i="11"/>
  <c r="H507" i="11"/>
  <c r="E507" i="11"/>
  <c r="F537" i="17" l="1"/>
  <c r="D536" i="17"/>
  <c r="E535" i="17" s="1"/>
  <c r="F517" i="11"/>
  <c r="D516" i="11"/>
  <c r="G516" i="11"/>
  <c r="C1301" i="11"/>
  <c r="E508" i="11"/>
  <c r="H508" i="11"/>
  <c r="F538" i="17" l="1"/>
  <c r="D537" i="17"/>
  <c r="E536" i="17" s="1"/>
  <c r="F518" i="11"/>
  <c r="D517" i="11"/>
  <c r="G517" i="11"/>
  <c r="C1302" i="11"/>
  <c r="E509" i="11"/>
  <c r="H509" i="11"/>
  <c r="F539" i="17" l="1"/>
  <c r="D538" i="17"/>
  <c r="E537" i="17" s="1"/>
  <c r="F519" i="11"/>
  <c r="D518" i="11"/>
  <c r="G518" i="11"/>
  <c r="C1303" i="11"/>
  <c r="E510" i="11"/>
  <c r="H510" i="11"/>
  <c r="F540" i="17" l="1"/>
  <c r="D539" i="17"/>
  <c r="E538" i="17" s="1"/>
  <c r="F520" i="11"/>
  <c r="D519" i="11"/>
  <c r="G519" i="11"/>
  <c r="C1304" i="11"/>
  <c r="E511" i="11"/>
  <c r="H511" i="11"/>
  <c r="F541" i="17" l="1"/>
  <c r="D540" i="17"/>
  <c r="E539" i="17" s="1"/>
  <c r="F521" i="11"/>
  <c r="D520" i="11"/>
  <c r="G520" i="11"/>
  <c r="C1305" i="11"/>
  <c r="E512" i="11"/>
  <c r="H512" i="11"/>
  <c r="F542" i="17" l="1"/>
  <c r="D541" i="17"/>
  <c r="E540" i="17" s="1"/>
  <c r="F522" i="11"/>
  <c r="D521" i="11"/>
  <c r="G521" i="11"/>
  <c r="C1306" i="11"/>
  <c r="E513" i="11"/>
  <c r="H513" i="11"/>
  <c r="F543" i="17" l="1"/>
  <c r="D542" i="17"/>
  <c r="E541" i="17" s="1"/>
  <c r="F523" i="11"/>
  <c r="D522" i="11"/>
  <c r="G522" i="11"/>
  <c r="C1307" i="11"/>
  <c r="E514" i="11"/>
  <c r="H514" i="11"/>
  <c r="F544" i="17" l="1"/>
  <c r="D543" i="17"/>
  <c r="E542" i="17" s="1"/>
  <c r="F524" i="11"/>
  <c r="D523" i="11"/>
  <c r="G523" i="11"/>
  <c r="C1308" i="11"/>
  <c r="E515" i="11"/>
  <c r="H515" i="11"/>
  <c r="F545" i="17" l="1"/>
  <c r="D544" i="17"/>
  <c r="E543" i="17" s="1"/>
  <c r="F525" i="11"/>
  <c r="D524" i="11"/>
  <c r="G524" i="11"/>
  <c r="C1309" i="11"/>
  <c r="E516" i="11"/>
  <c r="H516" i="11"/>
  <c r="F546" i="17" l="1"/>
  <c r="D545" i="17"/>
  <c r="E544" i="17" s="1"/>
  <c r="F526" i="11"/>
  <c r="D525" i="11"/>
  <c r="G525" i="11"/>
  <c r="C1310" i="11"/>
  <c r="E517" i="11"/>
  <c r="H517" i="11"/>
  <c r="F547" i="17" l="1"/>
  <c r="D546" i="17"/>
  <c r="E545" i="17" s="1"/>
  <c r="F527" i="11"/>
  <c r="D526" i="11"/>
  <c r="G526" i="11"/>
  <c r="C1311" i="11"/>
  <c r="E518" i="11"/>
  <c r="H518" i="11"/>
  <c r="F548" i="17" l="1"/>
  <c r="D547" i="17"/>
  <c r="E546" i="17" s="1"/>
  <c r="F528" i="11"/>
  <c r="D527" i="11"/>
  <c r="G527" i="11"/>
  <c r="C1312" i="11"/>
  <c r="E519" i="11"/>
  <c r="H519" i="11"/>
  <c r="F549" i="17" l="1"/>
  <c r="D548" i="17"/>
  <c r="E547" i="17" s="1"/>
  <c r="F529" i="11"/>
  <c r="D528" i="11"/>
  <c r="G528" i="11"/>
  <c r="C1313" i="11"/>
  <c r="E520" i="11"/>
  <c r="H520" i="11"/>
  <c r="F550" i="17" l="1"/>
  <c r="D549" i="17"/>
  <c r="E548" i="17" s="1"/>
  <c r="F530" i="11"/>
  <c r="D529" i="11"/>
  <c r="G529" i="11"/>
  <c r="C1314" i="11"/>
  <c r="E521" i="11"/>
  <c r="H521" i="11"/>
  <c r="F551" i="17" l="1"/>
  <c r="D550" i="17"/>
  <c r="E549" i="17" s="1"/>
  <c r="F531" i="11"/>
  <c r="D530" i="11"/>
  <c r="G530" i="11"/>
  <c r="C1315" i="11"/>
  <c r="E522" i="11"/>
  <c r="H522" i="11"/>
  <c r="D551" i="17" l="1"/>
  <c r="E550" i="17" s="1"/>
  <c r="F552" i="17"/>
  <c r="F532" i="11"/>
  <c r="D531" i="11"/>
  <c r="G531" i="11"/>
  <c r="C1316" i="11"/>
  <c r="E523" i="11"/>
  <c r="H523" i="11"/>
  <c r="F553" i="17" l="1"/>
  <c r="D552" i="17"/>
  <c r="E551" i="17" s="1"/>
  <c r="F533" i="11"/>
  <c r="D532" i="11"/>
  <c r="G532" i="11"/>
  <c r="C1317" i="11"/>
  <c r="E524" i="11"/>
  <c r="H524" i="11"/>
  <c r="F554" i="17" l="1"/>
  <c r="D553" i="17"/>
  <c r="E552" i="17" s="1"/>
  <c r="F534" i="11"/>
  <c r="D533" i="11"/>
  <c r="G533" i="11"/>
  <c r="C1318" i="11"/>
  <c r="E525" i="11"/>
  <c r="H525" i="11"/>
  <c r="F555" i="17" l="1"/>
  <c r="D554" i="17"/>
  <c r="E553" i="17" s="1"/>
  <c r="F535" i="11"/>
  <c r="D534" i="11"/>
  <c r="G534" i="11"/>
  <c r="C1319" i="11"/>
  <c r="E526" i="11"/>
  <c r="H526" i="11"/>
  <c r="F556" i="17" l="1"/>
  <c r="D555" i="17"/>
  <c r="E554" i="17" s="1"/>
  <c r="F536" i="11"/>
  <c r="D535" i="11"/>
  <c r="G535" i="11"/>
  <c r="C1320" i="11"/>
  <c r="E527" i="11"/>
  <c r="H527" i="11"/>
  <c r="F557" i="17" l="1"/>
  <c r="D556" i="17"/>
  <c r="E555" i="17" s="1"/>
  <c r="F537" i="11"/>
  <c r="D536" i="11"/>
  <c r="G536" i="11"/>
  <c r="C1321" i="11"/>
  <c r="E528" i="11"/>
  <c r="H528" i="11"/>
  <c r="F558" i="17" l="1"/>
  <c r="D557" i="17"/>
  <c r="E556" i="17" s="1"/>
  <c r="F538" i="11"/>
  <c r="D537" i="11"/>
  <c r="G537" i="11"/>
  <c r="C1322" i="11"/>
  <c r="E529" i="11"/>
  <c r="H529" i="11"/>
  <c r="F559" i="17" l="1"/>
  <c r="D558" i="17"/>
  <c r="E557" i="17" s="1"/>
  <c r="F539" i="11"/>
  <c r="D538" i="11"/>
  <c r="G538" i="11"/>
  <c r="C1323" i="11"/>
  <c r="E530" i="11"/>
  <c r="H530" i="11"/>
  <c r="F560" i="17" l="1"/>
  <c r="D559" i="17"/>
  <c r="E558" i="17" s="1"/>
  <c r="F540" i="11"/>
  <c r="D539" i="11"/>
  <c r="G539" i="11"/>
  <c r="C1324" i="11"/>
  <c r="E531" i="11"/>
  <c r="H531" i="11"/>
  <c r="F561" i="17" l="1"/>
  <c r="D560" i="17"/>
  <c r="E559" i="17" s="1"/>
  <c r="F541" i="11"/>
  <c r="D540" i="11"/>
  <c r="G540" i="11"/>
  <c r="C1325" i="11"/>
  <c r="E532" i="11"/>
  <c r="H532" i="11"/>
  <c r="F562" i="17" l="1"/>
  <c r="D561" i="17"/>
  <c r="E560" i="17" s="1"/>
  <c r="F542" i="11"/>
  <c r="D541" i="11"/>
  <c r="G541" i="11"/>
  <c r="C1326" i="11"/>
  <c r="E533" i="11"/>
  <c r="H533" i="11"/>
  <c r="F563" i="17" l="1"/>
  <c r="D562" i="17"/>
  <c r="E561" i="17" s="1"/>
  <c r="F543" i="11"/>
  <c r="D542" i="11"/>
  <c r="G542" i="11"/>
  <c r="C1327" i="11"/>
  <c r="E534" i="11"/>
  <c r="H534" i="11"/>
  <c r="F564" i="17" l="1"/>
  <c r="D563" i="17"/>
  <c r="E562" i="17" s="1"/>
  <c r="F544" i="11"/>
  <c r="D543" i="11"/>
  <c r="G543" i="11"/>
  <c r="C1328" i="11"/>
  <c r="E535" i="11"/>
  <c r="H535" i="11"/>
  <c r="F565" i="17" l="1"/>
  <c r="D564" i="17"/>
  <c r="E563" i="17" s="1"/>
  <c r="F545" i="11"/>
  <c r="D544" i="11"/>
  <c r="G544" i="11"/>
  <c r="C1329" i="11"/>
  <c r="E536" i="11"/>
  <c r="H536" i="11"/>
  <c r="F566" i="17" l="1"/>
  <c r="D565" i="17"/>
  <c r="E564" i="17" s="1"/>
  <c r="F546" i="11"/>
  <c r="D545" i="11"/>
  <c r="G545" i="11"/>
  <c r="C1330" i="11"/>
  <c r="E537" i="11"/>
  <c r="H537" i="11"/>
  <c r="F567" i="17" l="1"/>
  <c r="D566" i="17"/>
  <c r="E565" i="17" s="1"/>
  <c r="F547" i="11"/>
  <c r="D546" i="11"/>
  <c r="G546" i="11"/>
  <c r="C1331" i="11"/>
  <c r="E538" i="11"/>
  <c r="H538" i="11"/>
  <c r="D567" i="17" l="1"/>
  <c r="E566" i="17" s="1"/>
  <c r="F568" i="17"/>
  <c r="F548" i="11"/>
  <c r="D547" i="11"/>
  <c r="G547" i="11"/>
  <c r="C1332" i="11"/>
  <c r="H539" i="11"/>
  <c r="F569" i="17" l="1"/>
  <c r="D568" i="17"/>
  <c r="E567" i="17" s="1"/>
  <c r="F549" i="11"/>
  <c r="D548" i="11"/>
  <c r="G548" i="11"/>
  <c r="C1333" i="11"/>
  <c r="E540" i="11"/>
  <c r="H540" i="11"/>
  <c r="E539" i="11"/>
  <c r="F570" i="17" l="1"/>
  <c r="D569" i="17"/>
  <c r="E568" i="17" s="1"/>
  <c r="F550" i="11"/>
  <c r="D549" i="11"/>
  <c r="G549" i="11"/>
  <c r="C1334" i="11"/>
  <c r="E541" i="11"/>
  <c r="H541" i="11"/>
  <c r="F571" i="17" l="1"/>
  <c r="D570" i="17"/>
  <c r="E569" i="17" s="1"/>
  <c r="F551" i="11"/>
  <c r="D550" i="11"/>
  <c r="G550" i="11"/>
  <c r="C1335" i="11"/>
  <c r="E542" i="11"/>
  <c r="F572" i="17" l="1"/>
  <c r="D571" i="17"/>
  <c r="E570" i="17" s="1"/>
  <c r="F552" i="11"/>
  <c r="D551" i="11"/>
  <c r="G551" i="11"/>
  <c r="C1336" i="11"/>
  <c r="E543" i="11"/>
  <c r="H543" i="11"/>
  <c r="H542" i="11"/>
  <c r="F573" i="17" l="1"/>
  <c r="D572" i="17"/>
  <c r="E571" i="17" s="1"/>
  <c r="F553" i="11"/>
  <c r="D552" i="11"/>
  <c r="G552" i="11"/>
  <c r="C1337" i="11"/>
  <c r="E544" i="11"/>
  <c r="H544" i="11"/>
  <c r="F574" i="17" l="1"/>
  <c r="D573" i="17"/>
  <c r="E572" i="17" s="1"/>
  <c r="F554" i="11"/>
  <c r="D553" i="11"/>
  <c r="G553" i="11"/>
  <c r="C1338" i="11"/>
  <c r="E545" i="11"/>
  <c r="H545" i="11"/>
  <c r="F575" i="17" l="1"/>
  <c r="D574" i="17"/>
  <c r="E573" i="17" s="1"/>
  <c r="F555" i="11"/>
  <c r="D554" i="11"/>
  <c r="G554" i="11"/>
  <c r="C1339" i="11"/>
  <c r="E546" i="11"/>
  <c r="H546" i="11"/>
  <c r="F576" i="17" l="1"/>
  <c r="D575" i="17"/>
  <c r="E574" i="17" s="1"/>
  <c r="F556" i="11"/>
  <c r="D555" i="11"/>
  <c r="G555" i="11"/>
  <c r="C1340" i="11"/>
  <c r="E547" i="11"/>
  <c r="H547" i="11"/>
  <c r="F577" i="17" l="1"/>
  <c r="D576" i="17"/>
  <c r="E575" i="17" s="1"/>
  <c r="F557" i="11"/>
  <c r="D556" i="11"/>
  <c r="G556" i="11"/>
  <c r="C1341" i="11"/>
  <c r="E548" i="11"/>
  <c r="F578" i="17" l="1"/>
  <c r="D577" i="17"/>
  <c r="E576" i="17" s="1"/>
  <c r="F558" i="11"/>
  <c r="D557" i="11"/>
  <c r="G557" i="11"/>
  <c r="C1342" i="11"/>
  <c r="E549" i="11"/>
  <c r="H549" i="11"/>
  <c r="H548" i="11"/>
  <c r="F579" i="17" l="1"/>
  <c r="D578" i="17"/>
  <c r="E577" i="17" s="1"/>
  <c r="F559" i="11"/>
  <c r="D558" i="11"/>
  <c r="G558" i="11"/>
  <c r="C1343" i="11"/>
  <c r="E550" i="11"/>
  <c r="H550" i="11"/>
  <c r="F580" i="17" l="1"/>
  <c r="D579" i="17"/>
  <c r="E578" i="17" s="1"/>
  <c r="F560" i="11"/>
  <c r="D559" i="11"/>
  <c r="G559" i="11"/>
  <c r="C1344" i="11"/>
  <c r="E551" i="11"/>
  <c r="F581" i="17" l="1"/>
  <c r="D580" i="17"/>
  <c r="E579" i="17" s="1"/>
  <c r="F561" i="11"/>
  <c r="D560" i="11"/>
  <c r="G560" i="11"/>
  <c r="C1345" i="11"/>
  <c r="E552" i="11"/>
  <c r="H552" i="11"/>
  <c r="H551" i="11"/>
  <c r="F582" i="17" l="1"/>
  <c r="D581" i="17"/>
  <c r="E580" i="17" s="1"/>
  <c r="F562" i="11"/>
  <c r="D561" i="11"/>
  <c r="G561" i="11"/>
  <c r="C1346" i="11"/>
  <c r="E553" i="11"/>
  <c r="H553" i="11"/>
  <c r="F583" i="17" l="1"/>
  <c r="D582" i="17"/>
  <c r="E581" i="17" s="1"/>
  <c r="F563" i="11"/>
  <c r="D562" i="11"/>
  <c r="G562" i="11"/>
  <c r="C1347" i="11"/>
  <c r="E554" i="11"/>
  <c r="H554" i="11"/>
  <c r="D583" i="17" l="1"/>
  <c r="E582" i="17" s="1"/>
  <c r="F584" i="17"/>
  <c r="F564" i="11"/>
  <c r="D563" i="11"/>
  <c r="G563" i="11"/>
  <c r="C1348" i="11"/>
  <c r="E555" i="11"/>
  <c r="H555" i="11"/>
  <c r="F585" i="17" l="1"/>
  <c r="D584" i="17"/>
  <c r="E583" i="17" s="1"/>
  <c r="F565" i="11"/>
  <c r="D564" i="11"/>
  <c r="G564" i="11"/>
  <c r="C1349" i="11"/>
  <c r="E556" i="11"/>
  <c r="H556" i="11"/>
  <c r="F586" i="17" l="1"/>
  <c r="D585" i="17"/>
  <c r="E584" i="17" s="1"/>
  <c r="F566" i="11"/>
  <c r="D565" i="11"/>
  <c r="G565" i="11"/>
  <c r="C1350" i="11"/>
  <c r="E557" i="11"/>
  <c r="H557" i="11"/>
  <c r="F587" i="17" l="1"/>
  <c r="D586" i="17"/>
  <c r="E585" i="17" s="1"/>
  <c r="F567" i="11"/>
  <c r="D566" i="11"/>
  <c r="G566" i="11"/>
  <c r="C1351" i="11"/>
  <c r="E558" i="11"/>
  <c r="F588" i="17" l="1"/>
  <c r="D587" i="17"/>
  <c r="E586" i="17" s="1"/>
  <c r="F568" i="11"/>
  <c r="D567" i="11"/>
  <c r="G567" i="11"/>
  <c r="C1352" i="11"/>
  <c r="E559" i="11"/>
  <c r="H559" i="11"/>
  <c r="H558" i="11"/>
  <c r="F589" i="17" l="1"/>
  <c r="D588" i="17"/>
  <c r="E587" i="17" s="1"/>
  <c r="F569" i="11"/>
  <c r="D568" i="11"/>
  <c r="G568" i="11"/>
  <c r="C1353" i="11"/>
  <c r="E560" i="11"/>
  <c r="H560" i="11"/>
  <c r="F590" i="17" l="1"/>
  <c r="D589" i="17"/>
  <c r="E588" i="17" s="1"/>
  <c r="F570" i="11"/>
  <c r="D569" i="11"/>
  <c r="G569" i="11"/>
  <c r="C1354" i="11"/>
  <c r="E561" i="11"/>
  <c r="H561" i="11"/>
  <c r="F591" i="17" l="1"/>
  <c r="D590" i="17"/>
  <c r="E589" i="17" s="1"/>
  <c r="F571" i="11"/>
  <c r="D570" i="11"/>
  <c r="G570" i="11"/>
  <c r="C1355" i="11"/>
  <c r="E562" i="11"/>
  <c r="H562" i="11"/>
  <c r="F592" i="17" l="1"/>
  <c r="D591" i="17"/>
  <c r="E590" i="17" s="1"/>
  <c r="F572" i="11"/>
  <c r="D571" i="11"/>
  <c r="G571" i="11"/>
  <c r="C1356" i="11"/>
  <c r="E563" i="11"/>
  <c r="H563" i="11"/>
  <c r="F593" i="17" l="1"/>
  <c r="D592" i="17"/>
  <c r="E591" i="17" s="1"/>
  <c r="F573" i="11"/>
  <c r="D572" i="11"/>
  <c r="G572" i="11"/>
  <c r="C1357" i="11"/>
  <c r="E564" i="11"/>
  <c r="F594" i="17" l="1"/>
  <c r="D593" i="17"/>
  <c r="E592" i="17" s="1"/>
  <c r="F574" i="11"/>
  <c r="D573" i="11"/>
  <c r="G573" i="11"/>
  <c r="C1358" i="11"/>
  <c r="E565" i="11"/>
  <c r="H565" i="11"/>
  <c r="H564" i="11"/>
  <c r="F595" i="17" l="1"/>
  <c r="D594" i="17"/>
  <c r="E593" i="17" s="1"/>
  <c r="F575" i="11"/>
  <c r="D574" i="11"/>
  <c r="G574" i="11"/>
  <c r="C1359" i="11"/>
  <c r="E566" i="11"/>
  <c r="H566" i="11"/>
  <c r="F596" i="17" l="1"/>
  <c r="D595" i="17"/>
  <c r="E594" i="17" s="1"/>
  <c r="F576" i="11"/>
  <c r="D575" i="11"/>
  <c r="G575" i="11"/>
  <c r="C1360" i="11"/>
  <c r="E567" i="11"/>
  <c r="F597" i="17" l="1"/>
  <c r="D596" i="17"/>
  <c r="E595" i="17" s="1"/>
  <c r="F577" i="11"/>
  <c r="D576" i="11"/>
  <c r="G576" i="11"/>
  <c r="C1361" i="11"/>
  <c r="E568" i="11"/>
  <c r="H568" i="11"/>
  <c r="H567" i="11"/>
  <c r="F598" i="17" l="1"/>
  <c r="D597" i="17"/>
  <c r="E596" i="17" s="1"/>
  <c r="F578" i="11"/>
  <c r="D577" i="11"/>
  <c r="G577" i="11"/>
  <c r="C1362" i="11"/>
  <c r="E569" i="11"/>
  <c r="H569" i="11"/>
  <c r="F599" i="17" l="1"/>
  <c r="D598" i="17"/>
  <c r="E597" i="17" s="1"/>
  <c r="F579" i="11"/>
  <c r="D578" i="11"/>
  <c r="G578" i="11"/>
  <c r="C1363" i="11"/>
  <c r="E570" i="11"/>
  <c r="H570" i="11"/>
  <c r="D599" i="17" l="1"/>
  <c r="E598" i="17" s="1"/>
  <c r="F600" i="17"/>
  <c r="F580" i="11"/>
  <c r="D579" i="11"/>
  <c r="G579" i="11"/>
  <c r="C1364" i="11"/>
  <c r="H571" i="11"/>
  <c r="F601" i="17" l="1"/>
  <c r="D600" i="17"/>
  <c r="E599" i="17" s="1"/>
  <c r="F581" i="11"/>
  <c r="D580" i="11"/>
  <c r="G580" i="11"/>
  <c r="C1365" i="11"/>
  <c r="E572" i="11"/>
  <c r="H572" i="11"/>
  <c r="E571" i="11"/>
  <c r="F602" i="17" l="1"/>
  <c r="D601" i="17"/>
  <c r="E600" i="17" s="1"/>
  <c r="F582" i="11"/>
  <c r="D581" i="11"/>
  <c r="G581" i="11"/>
  <c r="C1366" i="11"/>
  <c r="E573" i="11"/>
  <c r="H573" i="11"/>
  <c r="F603" i="17" l="1"/>
  <c r="D602" i="17"/>
  <c r="E601" i="17" s="1"/>
  <c r="F583" i="11"/>
  <c r="D582" i="11"/>
  <c r="G582" i="11"/>
  <c r="C1367" i="11"/>
  <c r="E574" i="11"/>
  <c r="F604" i="17" l="1"/>
  <c r="D603" i="17"/>
  <c r="E602" i="17" s="1"/>
  <c r="F584" i="11"/>
  <c r="D583" i="11"/>
  <c r="G583" i="11"/>
  <c r="C1368" i="11"/>
  <c r="E575" i="11"/>
  <c r="H575" i="11"/>
  <c r="H574" i="11"/>
  <c r="F605" i="17" l="1"/>
  <c r="D604" i="17"/>
  <c r="E603" i="17" s="1"/>
  <c r="F585" i="11"/>
  <c r="D584" i="11"/>
  <c r="G584" i="11"/>
  <c r="C1369" i="11"/>
  <c r="E576" i="11"/>
  <c r="H576" i="11"/>
  <c r="F606" i="17" l="1"/>
  <c r="D605" i="17"/>
  <c r="E604" i="17" s="1"/>
  <c r="F586" i="11"/>
  <c r="D585" i="11"/>
  <c r="G585" i="11"/>
  <c r="C1370" i="11"/>
  <c r="E577" i="11"/>
  <c r="H577" i="11"/>
  <c r="F607" i="17" l="1"/>
  <c r="D606" i="17"/>
  <c r="E605" i="17" s="1"/>
  <c r="F587" i="11"/>
  <c r="D586" i="11"/>
  <c r="G586" i="11"/>
  <c r="C1371" i="11"/>
  <c r="E578" i="11"/>
  <c r="H578" i="11"/>
  <c r="F608" i="17" l="1"/>
  <c r="D607" i="17"/>
  <c r="E606" i="17" s="1"/>
  <c r="F588" i="11"/>
  <c r="D587" i="11"/>
  <c r="G587" i="11"/>
  <c r="C1372" i="11"/>
  <c r="E579" i="11"/>
  <c r="H579" i="11"/>
  <c r="F609" i="17" l="1"/>
  <c r="D608" i="17"/>
  <c r="E607" i="17" s="1"/>
  <c r="F589" i="11"/>
  <c r="D588" i="11"/>
  <c r="G588" i="11"/>
  <c r="C1373" i="11"/>
  <c r="E580" i="11"/>
  <c r="F610" i="17" l="1"/>
  <c r="D609" i="17"/>
  <c r="E608" i="17" s="1"/>
  <c r="F590" i="11"/>
  <c r="D589" i="11"/>
  <c r="G589" i="11"/>
  <c r="C1374" i="11"/>
  <c r="E581" i="11"/>
  <c r="H581" i="11"/>
  <c r="H580" i="11"/>
  <c r="F611" i="17" l="1"/>
  <c r="D610" i="17"/>
  <c r="E609" i="17" s="1"/>
  <c r="F591" i="11"/>
  <c r="D590" i="11"/>
  <c r="G590" i="11"/>
  <c r="C1375" i="11"/>
  <c r="E582" i="11"/>
  <c r="H582" i="11"/>
  <c r="F612" i="17" l="1"/>
  <c r="D611" i="17"/>
  <c r="E610" i="17" s="1"/>
  <c r="F592" i="11"/>
  <c r="D591" i="11"/>
  <c r="G591" i="11"/>
  <c r="C1376" i="11"/>
  <c r="E583" i="11"/>
  <c r="F613" i="17" l="1"/>
  <c r="D612" i="17"/>
  <c r="E611" i="17" s="1"/>
  <c r="F593" i="11"/>
  <c r="D592" i="11"/>
  <c r="G592" i="11"/>
  <c r="C1377" i="11"/>
  <c r="E584" i="11"/>
  <c r="H584" i="11"/>
  <c r="H583" i="11"/>
  <c r="F614" i="17" l="1"/>
  <c r="D613" i="17"/>
  <c r="E612" i="17" s="1"/>
  <c r="F594" i="11"/>
  <c r="D593" i="11"/>
  <c r="G593" i="11"/>
  <c r="C1378" i="11"/>
  <c r="E585" i="11"/>
  <c r="H585" i="11"/>
  <c r="F615" i="17" l="1"/>
  <c r="D614" i="17"/>
  <c r="E613" i="17" s="1"/>
  <c r="F595" i="11"/>
  <c r="D594" i="11"/>
  <c r="G594" i="11"/>
  <c r="C1379" i="11"/>
  <c r="E586" i="11"/>
  <c r="H586" i="11"/>
  <c r="D615" i="17" l="1"/>
  <c r="E614" i="17" s="1"/>
  <c r="F616" i="17"/>
  <c r="F596" i="11"/>
  <c r="D595" i="11"/>
  <c r="G595" i="11"/>
  <c r="C1380" i="11"/>
  <c r="E587" i="11"/>
  <c r="H587" i="11"/>
  <c r="F617" i="17" l="1"/>
  <c r="D616" i="17"/>
  <c r="E615" i="17" s="1"/>
  <c r="F597" i="11"/>
  <c r="D596" i="11"/>
  <c r="G596" i="11"/>
  <c r="C1381" i="11"/>
  <c r="E588" i="11"/>
  <c r="H588" i="11"/>
  <c r="F618" i="17" l="1"/>
  <c r="D617" i="17"/>
  <c r="E616" i="17" s="1"/>
  <c r="F598" i="11"/>
  <c r="D597" i="11"/>
  <c r="G597" i="11"/>
  <c r="C1382" i="11"/>
  <c r="E589" i="11"/>
  <c r="H589" i="11"/>
  <c r="F619" i="17" l="1"/>
  <c r="D618" i="17"/>
  <c r="E617" i="17" s="1"/>
  <c r="F599" i="11"/>
  <c r="D598" i="11"/>
  <c r="G598" i="11"/>
  <c r="C1383" i="11"/>
  <c r="E590" i="11"/>
  <c r="F620" i="17" l="1"/>
  <c r="D619" i="17"/>
  <c r="E618" i="17" s="1"/>
  <c r="F600" i="11"/>
  <c r="D599" i="11"/>
  <c r="G599" i="11"/>
  <c r="C1384" i="11"/>
  <c r="E591" i="11"/>
  <c r="H591" i="11"/>
  <c r="H590" i="11"/>
  <c r="F621" i="17" l="1"/>
  <c r="D620" i="17"/>
  <c r="E619" i="17" s="1"/>
  <c r="F601" i="11"/>
  <c r="D600" i="11"/>
  <c r="G600" i="11"/>
  <c r="C1385" i="11"/>
  <c r="E592" i="11"/>
  <c r="H592" i="11"/>
  <c r="F622" i="17" l="1"/>
  <c r="D621" i="17"/>
  <c r="E620" i="17" s="1"/>
  <c r="F602" i="11"/>
  <c r="D601" i="11"/>
  <c r="G601" i="11"/>
  <c r="C1386" i="11"/>
  <c r="E593" i="11"/>
  <c r="H593" i="11"/>
  <c r="F623" i="17" l="1"/>
  <c r="D622" i="17"/>
  <c r="E621" i="17" s="1"/>
  <c r="F603" i="11"/>
  <c r="D602" i="11"/>
  <c r="G602" i="11"/>
  <c r="C1387" i="11"/>
  <c r="E594" i="11"/>
  <c r="H594" i="11"/>
  <c r="F624" i="17" l="1"/>
  <c r="D623" i="17"/>
  <c r="E622" i="17" s="1"/>
  <c r="F604" i="11"/>
  <c r="D603" i="11"/>
  <c r="G603" i="11"/>
  <c r="C1388" i="11"/>
  <c r="E595" i="11"/>
  <c r="H595" i="11"/>
  <c r="F625" i="17" l="1"/>
  <c r="D624" i="17"/>
  <c r="E623" i="17" s="1"/>
  <c r="F605" i="11"/>
  <c r="D604" i="11"/>
  <c r="G604" i="11"/>
  <c r="C1389" i="11"/>
  <c r="E596" i="11"/>
  <c r="F626" i="17" l="1"/>
  <c r="D625" i="17"/>
  <c r="E624" i="17" s="1"/>
  <c r="F606" i="11"/>
  <c r="D605" i="11"/>
  <c r="G605" i="11"/>
  <c r="C1390" i="11"/>
  <c r="E597" i="11"/>
  <c r="H597" i="11"/>
  <c r="H596" i="11"/>
  <c r="F627" i="17" l="1"/>
  <c r="D626" i="17"/>
  <c r="E625" i="17" s="1"/>
  <c r="F607" i="11"/>
  <c r="D606" i="11"/>
  <c r="G606" i="11"/>
  <c r="C1391" i="11"/>
  <c r="E598" i="11"/>
  <c r="H598" i="11"/>
  <c r="F628" i="17" l="1"/>
  <c r="D627" i="17"/>
  <c r="E626" i="17" s="1"/>
  <c r="F608" i="11"/>
  <c r="D607" i="11"/>
  <c r="G607" i="11"/>
  <c r="C1392" i="11"/>
  <c r="E599" i="11"/>
  <c r="H599" i="11"/>
  <c r="F629" i="17" l="1"/>
  <c r="D628" i="17"/>
  <c r="E627" i="17" s="1"/>
  <c r="F609" i="11"/>
  <c r="D608" i="11"/>
  <c r="G608" i="11"/>
  <c r="C1393" i="11"/>
  <c r="E600" i="11"/>
  <c r="H600" i="11"/>
  <c r="F630" i="17" l="1"/>
  <c r="D629" i="17"/>
  <c r="E628" i="17" s="1"/>
  <c r="F610" i="11"/>
  <c r="D609" i="11"/>
  <c r="G609" i="11"/>
  <c r="C1394" i="11"/>
  <c r="E601" i="11"/>
  <c r="H601" i="11"/>
  <c r="F631" i="17" l="1"/>
  <c r="D630" i="17"/>
  <c r="E629" i="17" s="1"/>
  <c r="F611" i="11"/>
  <c r="D610" i="11"/>
  <c r="G610" i="11"/>
  <c r="C1395" i="11"/>
  <c r="E602" i="11"/>
  <c r="H602" i="11"/>
  <c r="D631" i="17" l="1"/>
  <c r="E630" i="17" s="1"/>
  <c r="F632" i="17"/>
  <c r="F612" i="11"/>
  <c r="D611" i="11"/>
  <c r="G611" i="11"/>
  <c r="C1396" i="11"/>
  <c r="E603" i="11"/>
  <c r="H603" i="11"/>
  <c r="F633" i="17" l="1"/>
  <c r="D632" i="17"/>
  <c r="E631" i="17" s="1"/>
  <c r="F613" i="11"/>
  <c r="D612" i="11"/>
  <c r="G612" i="11"/>
  <c r="C1397" i="11"/>
  <c r="E604" i="11"/>
  <c r="H604" i="11"/>
  <c r="F634" i="17" l="1"/>
  <c r="D633" i="17"/>
  <c r="E632" i="17" s="1"/>
  <c r="F614" i="11"/>
  <c r="D613" i="11"/>
  <c r="G613" i="11"/>
  <c r="C1398" i="11"/>
  <c r="E605" i="11"/>
  <c r="H605" i="11"/>
  <c r="F635" i="17" l="1"/>
  <c r="D634" i="17"/>
  <c r="E633" i="17" s="1"/>
  <c r="F615" i="11"/>
  <c r="D614" i="11"/>
  <c r="G614" i="11"/>
  <c r="C1399" i="11"/>
  <c r="E606" i="11"/>
  <c r="F636" i="17" l="1"/>
  <c r="D635" i="17"/>
  <c r="E634" i="17" s="1"/>
  <c r="F616" i="11"/>
  <c r="D615" i="11"/>
  <c r="G615" i="11"/>
  <c r="C1400" i="11"/>
  <c r="H606" i="11"/>
  <c r="E607" i="11"/>
  <c r="H607" i="11"/>
  <c r="F637" i="17" l="1"/>
  <c r="D636" i="17"/>
  <c r="E635" i="17" s="1"/>
  <c r="F617" i="11"/>
  <c r="D616" i="11"/>
  <c r="G616" i="11"/>
  <c r="C1401" i="11"/>
  <c r="E608" i="11"/>
  <c r="H608" i="11"/>
  <c r="F638" i="17" l="1"/>
  <c r="D637" i="17"/>
  <c r="E636" i="17" s="1"/>
  <c r="F618" i="11"/>
  <c r="D617" i="11"/>
  <c r="G617" i="11"/>
  <c r="C1402" i="11"/>
  <c r="E609" i="11"/>
  <c r="H609" i="11"/>
  <c r="F639" i="17" l="1"/>
  <c r="D638" i="17"/>
  <c r="E637" i="17" s="1"/>
  <c r="F619" i="11"/>
  <c r="D618" i="11"/>
  <c r="G618" i="11"/>
  <c r="C1403" i="11"/>
  <c r="E610" i="11"/>
  <c r="H610" i="11"/>
  <c r="F640" i="17" l="1"/>
  <c r="D639" i="17"/>
  <c r="E638" i="17" s="1"/>
  <c r="F620" i="11"/>
  <c r="D619" i="11"/>
  <c r="G619" i="11"/>
  <c r="C1404" i="11"/>
  <c r="E611" i="11"/>
  <c r="H611" i="11"/>
  <c r="F641" i="17" l="1"/>
  <c r="D640" i="17"/>
  <c r="E639" i="17" s="1"/>
  <c r="F621" i="11"/>
  <c r="D620" i="11"/>
  <c r="G620" i="11"/>
  <c r="C1405" i="11"/>
  <c r="E612" i="11"/>
  <c r="F642" i="17" l="1"/>
  <c r="D641" i="17"/>
  <c r="E640" i="17" s="1"/>
  <c r="F622" i="11"/>
  <c r="D621" i="11"/>
  <c r="G621" i="11"/>
  <c r="C1406" i="11"/>
  <c r="E613" i="11"/>
  <c r="H613" i="11"/>
  <c r="H612" i="11"/>
  <c r="F643" i="17" l="1"/>
  <c r="D642" i="17"/>
  <c r="E641" i="17" s="1"/>
  <c r="F623" i="11"/>
  <c r="D622" i="11"/>
  <c r="G622" i="11"/>
  <c r="C1407" i="11"/>
  <c r="E614" i="11"/>
  <c r="H614" i="11"/>
  <c r="F644" i="17" l="1"/>
  <c r="D643" i="17"/>
  <c r="E642" i="17" s="1"/>
  <c r="F624" i="11"/>
  <c r="D623" i="11"/>
  <c r="G623" i="11"/>
  <c r="C1408" i="11"/>
  <c r="E615" i="11"/>
  <c r="H615" i="11"/>
  <c r="F645" i="17" l="1"/>
  <c r="D644" i="17"/>
  <c r="E643" i="17" s="1"/>
  <c r="F625" i="11"/>
  <c r="D624" i="11"/>
  <c r="G624" i="11"/>
  <c r="C1409" i="11"/>
  <c r="E616" i="11"/>
  <c r="H616" i="11"/>
  <c r="F646" i="17" l="1"/>
  <c r="D645" i="17"/>
  <c r="E644" i="17" s="1"/>
  <c r="F626" i="11"/>
  <c r="D625" i="11"/>
  <c r="G625" i="11"/>
  <c r="C1410" i="11"/>
  <c r="E617" i="11"/>
  <c r="H617" i="11"/>
  <c r="F647" i="17" l="1"/>
  <c r="D646" i="17"/>
  <c r="E645" i="17" s="1"/>
  <c r="F627" i="11"/>
  <c r="D626" i="11"/>
  <c r="G626" i="11"/>
  <c r="C1411" i="11"/>
  <c r="E618" i="11"/>
  <c r="H618" i="11"/>
  <c r="D647" i="17" l="1"/>
  <c r="E646" i="17" s="1"/>
  <c r="F648" i="17"/>
  <c r="F628" i="11"/>
  <c r="D627" i="11"/>
  <c r="G627" i="11"/>
  <c r="C1412" i="11"/>
  <c r="E619" i="11"/>
  <c r="H619" i="11"/>
  <c r="F649" i="17" l="1"/>
  <c r="D648" i="17"/>
  <c r="E647" i="17" s="1"/>
  <c r="F629" i="11"/>
  <c r="D628" i="11"/>
  <c r="G628" i="11"/>
  <c r="C1413" i="11"/>
  <c r="E620" i="11"/>
  <c r="H620" i="11"/>
  <c r="F650" i="17" l="1"/>
  <c r="D649" i="17"/>
  <c r="E648" i="17" s="1"/>
  <c r="F630" i="11"/>
  <c r="D629" i="11"/>
  <c r="G629" i="11"/>
  <c r="C1414" i="11"/>
  <c r="E621" i="11"/>
  <c r="H621" i="11"/>
  <c r="F651" i="17" l="1"/>
  <c r="D650" i="17"/>
  <c r="E649" i="17" s="1"/>
  <c r="F631" i="11"/>
  <c r="D630" i="11"/>
  <c r="G630" i="11"/>
  <c r="C1415" i="11"/>
  <c r="E622" i="11"/>
  <c r="F652" i="17" l="1"/>
  <c r="D651" i="17"/>
  <c r="E650" i="17" s="1"/>
  <c r="F632" i="11"/>
  <c r="D631" i="11"/>
  <c r="G631" i="11"/>
  <c r="C1416" i="11"/>
  <c r="H622" i="11"/>
  <c r="E623" i="11"/>
  <c r="H623" i="11"/>
  <c r="F653" i="17" l="1"/>
  <c r="D652" i="17"/>
  <c r="E651" i="17" s="1"/>
  <c r="F633" i="11"/>
  <c r="D632" i="11"/>
  <c r="G632" i="11"/>
  <c r="C1417" i="11"/>
  <c r="E624" i="11"/>
  <c r="H624" i="11"/>
  <c r="F654" i="17" l="1"/>
  <c r="D653" i="17"/>
  <c r="E652" i="17" s="1"/>
  <c r="F634" i="11"/>
  <c r="D633" i="11"/>
  <c r="G633" i="11"/>
  <c r="C1418" i="11"/>
  <c r="E625" i="11"/>
  <c r="H625" i="11"/>
  <c r="F655" i="17" l="1"/>
  <c r="D654" i="17"/>
  <c r="E653" i="17" s="1"/>
  <c r="F635" i="11"/>
  <c r="D634" i="11"/>
  <c r="G634" i="11"/>
  <c r="C1419" i="11"/>
  <c r="E626" i="11"/>
  <c r="H626" i="11"/>
  <c r="F656" i="17" l="1"/>
  <c r="D655" i="17"/>
  <c r="E654" i="17" s="1"/>
  <c r="F636" i="11"/>
  <c r="D635" i="11"/>
  <c r="G635" i="11"/>
  <c r="C1420" i="11"/>
  <c r="E627" i="11"/>
  <c r="H627" i="11"/>
  <c r="F657" i="17" l="1"/>
  <c r="D656" i="17"/>
  <c r="E655" i="17" s="1"/>
  <c r="F637" i="11"/>
  <c r="D636" i="11"/>
  <c r="G636" i="11"/>
  <c r="C1421" i="11"/>
  <c r="E628" i="11"/>
  <c r="H628" i="11"/>
  <c r="F658" i="17" l="1"/>
  <c r="D657" i="17"/>
  <c r="E656" i="17" s="1"/>
  <c r="F638" i="11"/>
  <c r="D637" i="11"/>
  <c r="G637" i="11"/>
  <c r="C1422" i="11"/>
  <c r="E629" i="11"/>
  <c r="H629" i="11"/>
  <c r="F659" i="17" l="1"/>
  <c r="D658" i="17"/>
  <c r="E657" i="17" s="1"/>
  <c r="F639" i="11"/>
  <c r="D638" i="11"/>
  <c r="G638" i="11"/>
  <c r="C1423" i="11"/>
  <c r="E630" i="11"/>
  <c r="H630" i="11"/>
  <c r="F660" i="17" l="1"/>
  <c r="D659" i="17"/>
  <c r="E658" i="17" s="1"/>
  <c r="F640" i="11"/>
  <c r="D639" i="11"/>
  <c r="G639" i="11"/>
  <c r="C1424" i="11"/>
  <c r="E631" i="11"/>
  <c r="H631" i="11"/>
  <c r="F661" i="17" l="1"/>
  <c r="D660" i="17"/>
  <c r="E659" i="17" s="1"/>
  <c r="F641" i="11"/>
  <c r="D640" i="11"/>
  <c r="G640" i="11"/>
  <c r="C1425" i="11"/>
  <c r="E632" i="11"/>
  <c r="H632" i="11"/>
  <c r="F662" i="17" l="1"/>
  <c r="D661" i="17"/>
  <c r="E660" i="17" s="1"/>
  <c r="F642" i="11"/>
  <c r="D641" i="11"/>
  <c r="G641" i="11"/>
  <c r="C1426" i="11"/>
  <c r="E633" i="11"/>
  <c r="H633" i="11"/>
  <c r="F663" i="17" l="1"/>
  <c r="D662" i="17"/>
  <c r="E661" i="17" s="1"/>
  <c r="F643" i="11"/>
  <c r="D642" i="11"/>
  <c r="G642" i="11"/>
  <c r="C1427" i="11"/>
  <c r="E634" i="11"/>
  <c r="H634" i="11"/>
  <c r="D663" i="17" l="1"/>
  <c r="E662" i="17" s="1"/>
  <c r="F664" i="17"/>
  <c r="F644" i="11"/>
  <c r="D643" i="11"/>
  <c r="G643" i="11"/>
  <c r="C1428" i="11"/>
  <c r="E635" i="11"/>
  <c r="H635" i="11"/>
  <c r="F665" i="17" l="1"/>
  <c r="D664" i="17"/>
  <c r="E663" i="17" s="1"/>
  <c r="F645" i="11"/>
  <c r="D644" i="11"/>
  <c r="G644" i="11"/>
  <c r="C1429" i="11"/>
  <c r="E636" i="11"/>
  <c r="H636" i="11"/>
  <c r="F666" i="17" l="1"/>
  <c r="D665" i="17"/>
  <c r="E664" i="17" s="1"/>
  <c r="F646" i="11"/>
  <c r="D645" i="11"/>
  <c r="G645" i="11"/>
  <c r="C1430" i="11"/>
  <c r="E637" i="11"/>
  <c r="H637" i="11"/>
  <c r="F667" i="17" l="1"/>
  <c r="D666" i="17"/>
  <c r="E665" i="17" s="1"/>
  <c r="F647" i="11"/>
  <c r="D646" i="11"/>
  <c r="G646" i="11"/>
  <c r="C1431" i="11"/>
  <c r="E638" i="11"/>
  <c r="H638" i="11"/>
  <c r="F668" i="17" l="1"/>
  <c r="D667" i="17"/>
  <c r="E666" i="17" s="1"/>
  <c r="F648" i="11"/>
  <c r="D647" i="11"/>
  <c r="G647" i="11"/>
  <c r="C1432" i="11"/>
  <c r="E639" i="11"/>
  <c r="H639" i="11"/>
  <c r="F669" i="17" l="1"/>
  <c r="D668" i="17"/>
  <c r="E667" i="17" s="1"/>
  <c r="F649" i="11"/>
  <c r="D648" i="11"/>
  <c r="G648" i="11"/>
  <c r="C1433" i="11"/>
  <c r="E640" i="11"/>
  <c r="H640" i="11"/>
  <c r="F670" i="17" l="1"/>
  <c r="D669" i="17"/>
  <c r="E668" i="17" s="1"/>
  <c r="F650" i="11"/>
  <c r="D649" i="11"/>
  <c r="G649" i="11"/>
  <c r="C1434" i="11"/>
  <c r="E641" i="11"/>
  <c r="H641" i="11"/>
  <c r="F671" i="17" l="1"/>
  <c r="D670" i="17"/>
  <c r="E669" i="17" s="1"/>
  <c r="F651" i="11"/>
  <c r="D650" i="11"/>
  <c r="G650" i="11"/>
  <c r="C1435" i="11"/>
  <c r="E642" i="11"/>
  <c r="H642" i="11"/>
  <c r="F672" i="17" l="1"/>
  <c r="D671" i="17"/>
  <c r="E670" i="17" s="1"/>
  <c r="F652" i="11"/>
  <c r="D651" i="11"/>
  <c r="G651" i="11"/>
  <c r="C1436" i="11"/>
  <c r="E643" i="11"/>
  <c r="H643" i="11"/>
  <c r="F673" i="17" l="1"/>
  <c r="D672" i="17"/>
  <c r="E671" i="17" s="1"/>
  <c r="F653" i="11"/>
  <c r="D652" i="11"/>
  <c r="G652" i="11"/>
  <c r="C1437" i="11"/>
  <c r="E644" i="11"/>
  <c r="H644" i="11"/>
  <c r="F674" i="17" l="1"/>
  <c r="D673" i="17"/>
  <c r="E672" i="17" s="1"/>
  <c r="F654" i="11"/>
  <c r="D653" i="11"/>
  <c r="G653" i="11"/>
  <c r="C1438" i="11"/>
  <c r="E645" i="11"/>
  <c r="H645" i="11"/>
  <c r="F675" i="17" l="1"/>
  <c r="D674" i="17"/>
  <c r="E673" i="17" s="1"/>
  <c r="F655" i="11"/>
  <c r="D654" i="11"/>
  <c r="G654" i="11"/>
  <c r="C1439" i="11"/>
  <c r="E646" i="11"/>
  <c r="H646" i="11"/>
  <c r="F676" i="17" l="1"/>
  <c r="D675" i="17"/>
  <c r="E674" i="17" s="1"/>
  <c r="F656" i="11"/>
  <c r="D655" i="11"/>
  <c r="G655" i="11"/>
  <c r="C1440" i="11"/>
  <c r="E647" i="11"/>
  <c r="H647" i="11"/>
  <c r="F677" i="17" l="1"/>
  <c r="D676" i="17"/>
  <c r="E675" i="17" s="1"/>
  <c r="F657" i="11"/>
  <c r="D656" i="11"/>
  <c r="G656" i="11"/>
  <c r="C1441" i="11"/>
  <c r="E648" i="11"/>
  <c r="H648" i="11"/>
  <c r="F678" i="17" l="1"/>
  <c r="D677" i="17"/>
  <c r="E676" i="17" s="1"/>
  <c r="F658" i="11"/>
  <c r="D657" i="11"/>
  <c r="G657" i="11"/>
  <c r="C1442" i="11"/>
  <c r="E649" i="11"/>
  <c r="H649" i="11"/>
  <c r="F679" i="17" l="1"/>
  <c r="D678" i="17"/>
  <c r="E677" i="17" s="1"/>
  <c r="F659" i="11"/>
  <c r="D658" i="11"/>
  <c r="G658" i="11"/>
  <c r="C1443" i="11"/>
  <c r="E650" i="11"/>
  <c r="H650" i="11"/>
  <c r="D679" i="17" l="1"/>
  <c r="E678" i="17" s="1"/>
  <c r="F680" i="17"/>
  <c r="F660" i="11"/>
  <c r="D659" i="11"/>
  <c r="G659" i="11"/>
  <c r="C1444" i="11"/>
  <c r="E651" i="11"/>
  <c r="H651" i="11"/>
  <c r="F681" i="17" l="1"/>
  <c r="D680" i="17"/>
  <c r="E679" i="17" s="1"/>
  <c r="F661" i="11"/>
  <c r="D660" i="11"/>
  <c r="G660" i="11"/>
  <c r="C1445" i="11"/>
  <c r="E652" i="11"/>
  <c r="H652" i="11"/>
  <c r="F682" i="17" l="1"/>
  <c r="D681" i="17"/>
  <c r="E680" i="17" s="1"/>
  <c r="F662" i="11"/>
  <c r="D661" i="11"/>
  <c r="G661" i="11"/>
  <c r="C1446" i="11"/>
  <c r="E653" i="11"/>
  <c r="H653" i="11"/>
  <c r="F683" i="17" l="1"/>
  <c r="D682" i="17"/>
  <c r="E681" i="17" s="1"/>
  <c r="F663" i="11"/>
  <c r="D662" i="11"/>
  <c r="G662" i="11"/>
  <c r="C1447" i="11"/>
  <c r="E654" i="11"/>
  <c r="H654" i="11"/>
  <c r="F684" i="17" l="1"/>
  <c r="D683" i="17"/>
  <c r="E682" i="17" s="1"/>
  <c r="F664" i="11"/>
  <c r="D663" i="11"/>
  <c r="G663" i="11"/>
  <c r="C1448" i="11"/>
  <c r="E655" i="11"/>
  <c r="H655" i="11"/>
  <c r="F685" i="17" l="1"/>
  <c r="D684" i="17"/>
  <c r="E683" i="17" s="1"/>
  <c r="F665" i="11"/>
  <c r="D664" i="11"/>
  <c r="G664" i="11"/>
  <c r="C1449" i="11"/>
  <c r="E656" i="11"/>
  <c r="H656" i="11"/>
  <c r="F686" i="17" l="1"/>
  <c r="D685" i="17"/>
  <c r="E684" i="17" s="1"/>
  <c r="F666" i="11"/>
  <c r="D665" i="11"/>
  <c r="G665" i="11"/>
  <c r="C1450" i="11"/>
  <c r="E657" i="11"/>
  <c r="H657" i="11"/>
  <c r="F687" i="17" l="1"/>
  <c r="D686" i="17"/>
  <c r="E685" i="17" s="1"/>
  <c r="F667" i="11"/>
  <c r="D666" i="11"/>
  <c r="G666" i="11"/>
  <c r="C1451" i="11"/>
  <c r="E658" i="11"/>
  <c r="H658" i="11"/>
  <c r="F688" i="17" l="1"/>
  <c r="D687" i="17"/>
  <c r="E686" i="17" s="1"/>
  <c r="F668" i="11"/>
  <c r="D667" i="11"/>
  <c r="G667" i="11"/>
  <c r="C1452" i="11"/>
  <c r="E659" i="11"/>
  <c r="H659" i="11"/>
  <c r="F689" i="17" l="1"/>
  <c r="D688" i="17"/>
  <c r="E687" i="17" s="1"/>
  <c r="F669" i="11"/>
  <c r="D668" i="11"/>
  <c r="G668" i="11"/>
  <c r="C1453" i="11"/>
  <c r="E660" i="11"/>
  <c r="H660" i="11"/>
  <c r="F690" i="17" l="1"/>
  <c r="D689" i="17"/>
  <c r="E688" i="17" s="1"/>
  <c r="F670" i="11"/>
  <c r="D669" i="11"/>
  <c r="G669" i="11"/>
  <c r="C1454" i="11"/>
  <c r="E661" i="11"/>
  <c r="H661" i="11"/>
  <c r="F691" i="17" l="1"/>
  <c r="D690" i="17"/>
  <c r="E689" i="17" s="1"/>
  <c r="F671" i="11"/>
  <c r="D670" i="11"/>
  <c r="G670" i="11"/>
  <c r="C1455" i="11"/>
  <c r="E662" i="11"/>
  <c r="H662" i="11"/>
  <c r="F692" i="17" l="1"/>
  <c r="D691" i="17"/>
  <c r="E690" i="17" s="1"/>
  <c r="F672" i="11"/>
  <c r="D671" i="11"/>
  <c r="G671" i="11"/>
  <c r="C1456" i="11"/>
  <c r="E663" i="11"/>
  <c r="H663" i="11"/>
  <c r="F693" i="17" l="1"/>
  <c r="D692" i="17"/>
  <c r="E691" i="17" s="1"/>
  <c r="F673" i="11"/>
  <c r="D672" i="11"/>
  <c r="G672" i="11"/>
  <c r="C1457" i="11"/>
  <c r="E664" i="11"/>
  <c r="H664" i="11"/>
  <c r="F694" i="17" l="1"/>
  <c r="D693" i="17"/>
  <c r="E692" i="17" s="1"/>
  <c r="F674" i="11"/>
  <c r="D673" i="11"/>
  <c r="G673" i="11"/>
  <c r="C1458" i="11"/>
  <c r="E665" i="11"/>
  <c r="H665" i="11"/>
  <c r="F695" i="17" l="1"/>
  <c r="D694" i="17"/>
  <c r="E693" i="17" s="1"/>
  <c r="F675" i="11"/>
  <c r="D674" i="11"/>
  <c r="G674" i="11"/>
  <c r="C1459" i="11"/>
  <c r="E666" i="11"/>
  <c r="H666" i="11"/>
  <c r="D695" i="17" l="1"/>
  <c r="E694" i="17" s="1"/>
  <c r="F696" i="17"/>
  <c r="F676" i="11"/>
  <c r="D675" i="11"/>
  <c r="G675" i="11"/>
  <c r="C1460" i="11"/>
  <c r="E667" i="11"/>
  <c r="H667" i="11"/>
  <c r="F697" i="17" l="1"/>
  <c r="D696" i="17"/>
  <c r="E695" i="17" s="1"/>
  <c r="F677" i="11"/>
  <c r="D676" i="11"/>
  <c r="G676" i="11"/>
  <c r="C1461" i="11"/>
  <c r="E668" i="11"/>
  <c r="H668" i="11"/>
  <c r="F698" i="17" l="1"/>
  <c r="D697" i="17"/>
  <c r="E696" i="17" s="1"/>
  <c r="F678" i="11"/>
  <c r="D677" i="11"/>
  <c r="G677" i="11"/>
  <c r="C1462" i="11"/>
  <c r="E669" i="11"/>
  <c r="H669" i="11"/>
  <c r="F699" i="17" l="1"/>
  <c r="D698" i="17"/>
  <c r="E697" i="17" s="1"/>
  <c r="F679" i="11"/>
  <c r="D678" i="11"/>
  <c r="G678" i="11"/>
  <c r="C1463" i="11"/>
  <c r="E670" i="11"/>
  <c r="H670" i="11"/>
  <c r="F700" i="17" l="1"/>
  <c r="D699" i="17"/>
  <c r="E698" i="17" s="1"/>
  <c r="F680" i="11"/>
  <c r="D679" i="11"/>
  <c r="G679" i="11"/>
  <c r="C1464" i="11"/>
  <c r="E671" i="11"/>
  <c r="H671" i="11"/>
  <c r="F701" i="17" l="1"/>
  <c r="D700" i="17"/>
  <c r="E699" i="17" s="1"/>
  <c r="F681" i="11"/>
  <c r="D680" i="11"/>
  <c r="G680" i="11"/>
  <c r="C1465" i="11"/>
  <c r="E672" i="11"/>
  <c r="H672" i="11"/>
  <c r="F702" i="17" l="1"/>
  <c r="D701" i="17"/>
  <c r="E700" i="17" s="1"/>
  <c r="F682" i="11"/>
  <c r="D681" i="11"/>
  <c r="G681" i="11"/>
  <c r="C1466" i="11"/>
  <c r="E673" i="11"/>
  <c r="H673" i="11"/>
  <c r="F703" i="17" l="1"/>
  <c r="D702" i="17"/>
  <c r="E701" i="17" s="1"/>
  <c r="F683" i="11"/>
  <c r="D682" i="11"/>
  <c r="G682" i="11"/>
  <c r="C1467" i="11"/>
  <c r="E674" i="11"/>
  <c r="H674" i="11"/>
  <c r="F704" i="17" l="1"/>
  <c r="D703" i="17"/>
  <c r="E702" i="17" s="1"/>
  <c r="F684" i="11"/>
  <c r="D683" i="11"/>
  <c r="G683" i="11"/>
  <c r="C1468" i="11"/>
  <c r="E675" i="11"/>
  <c r="H675" i="11"/>
  <c r="F705" i="17" l="1"/>
  <c r="D704" i="17"/>
  <c r="E703" i="17" s="1"/>
  <c r="F685" i="11"/>
  <c r="D684" i="11"/>
  <c r="G684" i="11"/>
  <c r="C1469" i="11"/>
  <c r="E676" i="11"/>
  <c r="H676" i="11"/>
  <c r="F706" i="17" l="1"/>
  <c r="D705" i="17"/>
  <c r="E704" i="17" s="1"/>
  <c r="F686" i="11"/>
  <c r="D685" i="11"/>
  <c r="G685" i="11"/>
  <c r="C1470" i="11"/>
  <c r="E677" i="11"/>
  <c r="H677" i="11"/>
  <c r="F707" i="17" l="1"/>
  <c r="D706" i="17"/>
  <c r="E705" i="17" s="1"/>
  <c r="F687" i="11"/>
  <c r="D686" i="11"/>
  <c r="G686" i="11"/>
  <c r="C1471" i="11"/>
  <c r="E678" i="11"/>
  <c r="H678" i="11"/>
  <c r="F708" i="17" l="1"/>
  <c r="D707" i="17"/>
  <c r="E706" i="17" s="1"/>
  <c r="F688" i="11"/>
  <c r="D687" i="11"/>
  <c r="G687" i="11"/>
  <c r="C1472" i="11"/>
  <c r="E679" i="11"/>
  <c r="H679" i="11"/>
  <c r="F709" i="17" l="1"/>
  <c r="D708" i="17"/>
  <c r="E707" i="17" s="1"/>
  <c r="F689" i="11"/>
  <c r="D688" i="11"/>
  <c r="G688" i="11"/>
  <c r="C1473" i="11"/>
  <c r="E680" i="11"/>
  <c r="H680" i="11"/>
  <c r="F710" i="17" l="1"/>
  <c r="D709" i="17"/>
  <c r="E708" i="17" s="1"/>
  <c r="F690" i="11"/>
  <c r="D689" i="11"/>
  <c r="G689" i="11"/>
  <c r="C1474" i="11"/>
  <c r="E681" i="11"/>
  <c r="H681" i="11"/>
  <c r="F711" i="17" l="1"/>
  <c r="D710" i="17"/>
  <c r="E709" i="17" s="1"/>
  <c r="F691" i="11"/>
  <c r="D690" i="11"/>
  <c r="G690" i="11"/>
  <c r="C1475" i="11"/>
  <c r="E682" i="11"/>
  <c r="H682" i="11"/>
  <c r="D711" i="17" l="1"/>
  <c r="E710" i="17" s="1"/>
  <c r="F712" i="17"/>
  <c r="F692" i="11"/>
  <c r="D691" i="11"/>
  <c r="G691" i="11"/>
  <c r="C1476" i="11"/>
  <c r="E683" i="11"/>
  <c r="H683" i="11"/>
  <c r="F713" i="17" l="1"/>
  <c r="D712" i="17"/>
  <c r="E711" i="17" s="1"/>
  <c r="F693" i="11"/>
  <c r="D692" i="11"/>
  <c r="G692" i="11"/>
  <c r="C1477" i="11"/>
  <c r="E684" i="11"/>
  <c r="H684" i="11"/>
  <c r="F714" i="17" l="1"/>
  <c r="D713" i="17"/>
  <c r="E712" i="17" s="1"/>
  <c r="F694" i="11"/>
  <c r="D693" i="11"/>
  <c r="G693" i="11"/>
  <c r="C1478" i="11"/>
  <c r="E685" i="11"/>
  <c r="H685" i="11"/>
  <c r="F715" i="17" l="1"/>
  <c r="D714" i="17"/>
  <c r="E713" i="17" s="1"/>
  <c r="F695" i="11"/>
  <c r="D694" i="11"/>
  <c r="G694" i="11"/>
  <c r="C1479" i="11"/>
  <c r="E686" i="11"/>
  <c r="H686" i="11"/>
  <c r="F716" i="17" l="1"/>
  <c r="D715" i="17"/>
  <c r="E714" i="17" s="1"/>
  <c r="F696" i="11"/>
  <c r="D695" i="11"/>
  <c r="G695" i="11"/>
  <c r="C1480" i="11"/>
  <c r="E687" i="11"/>
  <c r="H687" i="11"/>
  <c r="F717" i="17" l="1"/>
  <c r="D716" i="17"/>
  <c r="E715" i="17" s="1"/>
  <c r="F697" i="11"/>
  <c r="D696" i="11"/>
  <c r="G696" i="11"/>
  <c r="C1481" i="11"/>
  <c r="E688" i="11"/>
  <c r="H688" i="11"/>
  <c r="F718" i="17" l="1"/>
  <c r="D717" i="17"/>
  <c r="E716" i="17" s="1"/>
  <c r="F698" i="11"/>
  <c r="D697" i="11"/>
  <c r="G697" i="11"/>
  <c r="C1482" i="11"/>
  <c r="E689" i="11"/>
  <c r="H689" i="11"/>
  <c r="F719" i="17" l="1"/>
  <c r="D718" i="17"/>
  <c r="E717" i="17" s="1"/>
  <c r="F699" i="11"/>
  <c r="D698" i="11"/>
  <c r="G698" i="11"/>
  <c r="C1483" i="11"/>
  <c r="E690" i="11"/>
  <c r="H690" i="11"/>
  <c r="F720" i="17" l="1"/>
  <c r="D719" i="17"/>
  <c r="E718" i="17" s="1"/>
  <c r="F700" i="11"/>
  <c r="D699" i="11"/>
  <c r="G699" i="11"/>
  <c r="C1484" i="11"/>
  <c r="E691" i="11"/>
  <c r="H691" i="11"/>
  <c r="F721" i="17" l="1"/>
  <c r="D720" i="17"/>
  <c r="E719" i="17" s="1"/>
  <c r="F701" i="11"/>
  <c r="D700" i="11"/>
  <c r="G700" i="11"/>
  <c r="C1485" i="11"/>
  <c r="E692" i="11"/>
  <c r="H692" i="11"/>
  <c r="F722" i="17" l="1"/>
  <c r="D721" i="17"/>
  <c r="E720" i="17" s="1"/>
  <c r="F702" i="11"/>
  <c r="D701" i="11"/>
  <c r="G701" i="11"/>
  <c r="C1486" i="11"/>
  <c r="E693" i="11"/>
  <c r="H693" i="11"/>
  <c r="F723" i="17" l="1"/>
  <c r="D722" i="17"/>
  <c r="E721" i="17" s="1"/>
  <c r="F703" i="11"/>
  <c r="D702" i="11"/>
  <c r="G702" i="11"/>
  <c r="C1487" i="11"/>
  <c r="E694" i="11"/>
  <c r="H694" i="11"/>
  <c r="F724" i="17" l="1"/>
  <c r="D723" i="17"/>
  <c r="E722" i="17" s="1"/>
  <c r="F704" i="11"/>
  <c r="D703" i="11"/>
  <c r="G703" i="11"/>
  <c r="C1488" i="11"/>
  <c r="E695" i="11"/>
  <c r="H695" i="11"/>
  <c r="F725" i="17" l="1"/>
  <c r="D724" i="17"/>
  <c r="E723" i="17" s="1"/>
  <c r="F705" i="11"/>
  <c r="D704" i="11"/>
  <c r="G704" i="11"/>
  <c r="C1489" i="11"/>
  <c r="E696" i="11"/>
  <c r="H696" i="11"/>
  <c r="F726" i="17" l="1"/>
  <c r="D725" i="17"/>
  <c r="E724" i="17" s="1"/>
  <c r="F706" i="11"/>
  <c r="D705" i="11"/>
  <c r="G705" i="11"/>
  <c r="C1490" i="11"/>
  <c r="E697" i="11"/>
  <c r="H697" i="11"/>
  <c r="F727" i="17" l="1"/>
  <c r="D726" i="17"/>
  <c r="E725" i="17" s="1"/>
  <c r="F707" i="11"/>
  <c r="D706" i="11"/>
  <c r="G706" i="11"/>
  <c r="C1491" i="11"/>
  <c r="E698" i="11"/>
  <c r="H698" i="11"/>
  <c r="D727" i="17" l="1"/>
  <c r="E726" i="17" s="1"/>
  <c r="F728" i="17"/>
  <c r="F708" i="11"/>
  <c r="D707" i="11"/>
  <c r="G707" i="11"/>
  <c r="C1492" i="11"/>
  <c r="E699" i="11"/>
  <c r="H699" i="11"/>
  <c r="F729" i="17" l="1"/>
  <c r="D728" i="17"/>
  <c r="E727" i="17" s="1"/>
  <c r="F709" i="11"/>
  <c r="D708" i="11"/>
  <c r="G708" i="11"/>
  <c r="C1493" i="11"/>
  <c r="E700" i="11"/>
  <c r="H700" i="11"/>
  <c r="F730" i="17" l="1"/>
  <c r="D729" i="17"/>
  <c r="E728" i="17" s="1"/>
  <c r="F710" i="11"/>
  <c r="D709" i="11"/>
  <c r="G709" i="11"/>
  <c r="C1494" i="11"/>
  <c r="E701" i="11"/>
  <c r="H701" i="11"/>
  <c r="F731" i="17" l="1"/>
  <c r="D730" i="17"/>
  <c r="E729" i="17" s="1"/>
  <c r="F711" i="11"/>
  <c r="D710" i="11"/>
  <c r="G710" i="11"/>
  <c r="C1495" i="11"/>
  <c r="E702" i="11"/>
  <c r="H702" i="11"/>
  <c r="F732" i="17" l="1"/>
  <c r="D731" i="17"/>
  <c r="E730" i="17" s="1"/>
  <c r="F712" i="11"/>
  <c r="D711" i="11"/>
  <c r="G711" i="11"/>
  <c r="C1496" i="11"/>
  <c r="E703" i="11"/>
  <c r="H703" i="11"/>
  <c r="F733" i="17" l="1"/>
  <c r="D732" i="17"/>
  <c r="E731" i="17" s="1"/>
  <c r="F713" i="11"/>
  <c r="D712" i="11"/>
  <c r="G712" i="11"/>
  <c r="C1497" i="11"/>
  <c r="E704" i="11"/>
  <c r="H704" i="11"/>
  <c r="F734" i="17" l="1"/>
  <c r="D733" i="17"/>
  <c r="E732" i="17" s="1"/>
  <c r="F714" i="11"/>
  <c r="D713" i="11"/>
  <c r="G713" i="11"/>
  <c r="C1498" i="11"/>
  <c r="E705" i="11"/>
  <c r="H705" i="11"/>
  <c r="F735" i="17" l="1"/>
  <c r="D734" i="17"/>
  <c r="E733" i="17" s="1"/>
  <c r="F715" i="11"/>
  <c r="D714" i="11"/>
  <c r="G714" i="11"/>
  <c r="C1499" i="11"/>
  <c r="E706" i="11"/>
  <c r="H706" i="11"/>
  <c r="F736" i="17" l="1"/>
  <c r="D735" i="17"/>
  <c r="E734" i="17" s="1"/>
  <c r="F716" i="11"/>
  <c r="D715" i="11"/>
  <c r="G715" i="11"/>
  <c r="C1500" i="11"/>
  <c r="E707" i="11"/>
  <c r="H707" i="11"/>
  <c r="F737" i="17" l="1"/>
  <c r="D736" i="17"/>
  <c r="E735" i="17" s="1"/>
  <c r="F717" i="11"/>
  <c r="D716" i="11"/>
  <c r="G716" i="11"/>
  <c r="C1501" i="11"/>
  <c r="E708" i="11"/>
  <c r="H708" i="11"/>
  <c r="F738" i="17" l="1"/>
  <c r="D737" i="17"/>
  <c r="E736" i="17" s="1"/>
  <c r="F718" i="11"/>
  <c r="D717" i="11"/>
  <c r="G717" i="11"/>
  <c r="C1502" i="11"/>
  <c r="E709" i="11"/>
  <c r="H709" i="11"/>
  <c r="F739" i="17" l="1"/>
  <c r="D738" i="17"/>
  <c r="E737" i="17" s="1"/>
  <c r="F719" i="11"/>
  <c r="D718" i="11"/>
  <c r="G718" i="11"/>
  <c r="C1503" i="11"/>
  <c r="H710" i="11"/>
  <c r="E710" i="11"/>
  <c r="F740" i="17" l="1"/>
  <c r="D739" i="17"/>
  <c r="E738" i="17" s="1"/>
  <c r="F720" i="11"/>
  <c r="D719" i="11"/>
  <c r="G719" i="11"/>
  <c r="C1504" i="11"/>
  <c r="E711" i="11"/>
  <c r="H711" i="11"/>
  <c r="F741" i="17" l="1"/>
  <c r="D740" i="17"/>
  <c r="E739" i="17" s="1"/>
  <c r="F721" i="11"/>
  <c r="D720" i="11"/>
  <c r="G720" i="11"/>
  <c r="C1505" i="11"/>
  <c r="E712" i="11"/>
  <c r="H712" i="11"/>
  <c r="F742" i="17" l="1"/>
  <c r="D741" i="17"/>
  <c r="E740" i="17" s="1"/>
  <c r="F722" i="11"/>
  <c r="D721" i="11"/>
  <c r="G721" i="11"/>
  <c r="C1506" i="11"/>
  <c r="E713" i="11"/>
  <c r="H713" i="11"/>
  <c r="F743" i="17" l="1"/>
  <c r="D742" i="17"/>
  <c r="E741" i="17" s="1"/>
  <c r="F723" i="11"/>
  <c r="D722" i="11"/>
  <c r="G722" i="11"/>
  <c r="C1507" i="11"/>
  <c r="E714" i="11"/>
  <c r="H714" i="11"/>
  <c r="D743" i="17" l="1"/>
  <c r="E742" i="17" s="1"/>
  <c r="F744" i="17"/>
  <c r="F724" i="11"/>
  <c r="D723" i="11"/>
  <c r="G723" i="11"/>
  <c r="C1508" i="11"/>
  <c r="E715" i="11"/>
  <c r="H715" i="11"/>
  <c r="F745" i="17" l="1"/>
  <c r="D744" i="17"/>
  <c r="E743" i="17" s="1"/>
  <c r="F725" i="11"/>
  <c r="D724" i="11"/>
  <c r="G724" i="11"/>
  <c r="C1509" i="11"/>
  <c r="E716" i="11"/>
  <c r="H716" i="11"/>
  <c r="F746" i="17" l="1"/>
  <c r="D745" i="17"/>
  <c r="E744" i="17" s="1"/>
  <c r="F726" i="11"/>
  <c r="D725" i="11"/>
  <c r="G725" i="11"/>
  <c r="C1510" i="11"/>
  <c r="E717" i="11"/>
  <c r="H717" i="11"/>
  <c r="F747" i="17" l="1"/>
  <c r="D746" i="17"/>
  <c r="E745" i="17" s="1"/>
  <c r="F727" i="11"/>
  <c r="D726" i="11"/>
  <c r="G726" i="11"/>
  <c r="E718" i="11"/>
  <c r="H718" i="11"/>
  <c r="F748" i="17" l="1"/>
  <c r="D747" i="17"/>
  <c r="E746" i="17" s="1"/>
  <c r="F728" i="11"/>
  <c r="D727" i="11"/>
  <c r="G727" i="11"/>
  <c r="E719" i="11"/>
  <c r="H719" i="11"/>
  <c r="F749" i="17" l="1"/>
  <c r="D748" i="17"/>
  <c r="E747" i="17" s="1"/>
  <c r="F729" i="11"/>
  <c r="D728" i="11"/>
  <c r="G728" i="11"/>
  <c r="E720" i="11"/>
  <c r="H720" i="11"/>
  <c r="F750" i="17" l="1"/>
  <c r="D749" i="17"/>
  <c r="E748" i="17" s="1"/>
  <c r="F730" i="11"/>
  <c r="D729" i="11"/>
  <c r="G729" i="11"/>
  <c r="E721" i="11"/>
  <c r="H721" i="11"/>
  <c r="F751" i="17" l="1"/>
  <c r="D750" i="17"/>
  <c r="E749" i="17" s="1"/>
  <c r="F731" i="11"/>
  <c r="D730" i="11"/>
  <c r="G730" i="11"/>
  <c r="E722" i="11"/>
  <c r="H722" i="11"/>
  <c r="F752" i="17" l="1"/>
  <c r="D751" i="17"/>
  <c r="E750" i="17" s="1"/>
  <c r="F732" i="11"/>
  <c r="D731" i="11"/>
  <c r="G731" i="11"/>
  <c r="E723" i="11"/>
  <c r="H723" i="11"/>
  <c r="F753" i="17" l="1"/>
  <c r="D752" i="17"/>
  <c r="E751" i="17" s="1"/>
  <c r="F733" i="11"/>
  <c r="D732" i="11"/>
  <c r="G732" i="11"/>
  <c r="E724" i="11"/>
  <c r="H724" i="11"/>
  <c r="F754" i="17" l="1"/>
  <c r="D753" i="17"/>
  <c r="E752" i="17" s="1"/>
  <c r="F734" i="11"/>
  <c r="D733" i="11"/>
  <c r="G733" i="11"/>
  <c r="E725" i="11"/>
  <c r="H725" i="11"/>
  <c r="F755" i="17" l="1"/>
  <c r="D754" i="17"/>
  <c r="E753" i="17" s="1"/>
  <c r="F735" i="11"/>
  <c r="D734" i="11"/>
  <c r="G734" i="11"/>
  <c r="E726" i="11"/>
  <c r="H726" i="11"/>
  <c r="F756" i="17" l="1"/>
  <c r="D755" i="17"/>
  <c r="E754" i="17" s="1"/>
  <c r="F736" i="11"/>
  <c r="D735" i="11"/>
  <c r="G735" i="11"/>
  <c r="E727" i="11"/>
  <c r="H727" i="11"/>
  <c r="F757" i="17" l="1"/>
  <c r="D756" i="17"/>
  <c r="E755" i="17" s="1"/>
  <c r="F737" i="11"/>
  <c r="D736" i="11"/>
  <c r="G736" i="11"/>
  <c r="E728" i="11"/>
  <c r="H728" i="11"/>
  <c r="F758" i="17" l="1"/>
  <c r="D757" i="17"/>
  <c r="E756" i="17" s="1"/>
  <c r="F738" i="11"/>
  <c r="D737" i="11"/>
  <c r="G737" i="11"/>
  <c r="E729" i="11"/>
  <c r="H729" i="11"/>
  <c r="F759" i="17" l="1"/>
  <c r="D758" i="17"/>
  <c r="E757" i="17" s="1"/>
  <c r="F739" i="11"/>
  <c r="D738" i="11"/>
  <c r="G738" i="11"/>
  <c r="E730" i="11"/>
  <c r="H730" i="11"/>
  <c r="F760" i="17" l="1"/>
  <c r="D759" i="17"/>
  <c r="E758" i="17" s="1"/>
  <c r="F740" i="11"/>
  <c r="D739" i="11"/>
  <c r="G739" i="11"/>
  <c r="E731" i="11"/>
  <c r="H731" i="11"/>
  <c r="F761" i="17" l="1"/>
  <c r="D760" i="17"/>
  <c r="E759" i="17" s="1"/>
  <c r="F741" i="11"/>
  <c r="D740" i="11"/>
  <c r="G740" i="11"/>
  <c r="E732" i="11"/>
  <c r="H732" i="11"/>
  <c r="F762" i="17" l="1"/>
  <c r="D761" i="17"/>
  <c r="E760" i="17" s="1"/>
  <c r="F742" i="11"/>
  <c r="D741" i="11"/>
  <c r="G741" i="11"/>
  <c r="E733" i="11"/>
  <c r="H733" i="11"/>
  <c r="F763" i="17" l="1"/>
  <c r="D762" i="17"/>
  <c r="E761" i="17" s="1"/>
  <c r="F743" i="11"/>
  <c r="D742" i="11"/>
  <c r="G742" i="11"/>
  <c r="E734" i="11"/>
  <c r="H734" i="11"/>
  <c r="F764" i="17" l="1"/>
  <c r="D763" i="17"/>
  <c r="E762" i="17" s="1"/>
  <c r="F744" i="11"/>
  <c r="D743" i="11"/>
  <c r="G743" i="11"/>
  <c r="E735" i="11"/>
  <c r="H735" i="11"/>
  <c r="F765" i="17" l="1"/>
  <c r="D764" i="17"/>
  <c r="E763" i="17" s="1"/>
  <c r="F745" i="11"/>
  <c r="D744" i="11"/>
  <c r="G744" i="11"/>
  <c r="E736" i="11"/>
  <c r="H736" i="11"/>
  <c r="D765" i="17" l="1"/>
  <c r="E764" i="17" s="1"/>
  <c r="F766" i="17"/>
  <c r="F746" i="11"/>
  <c r="D745" i="11"/>
  <c r="G745" i="11"/>
  <c r="E737" i="11"/>
  <c r="H737" i="11"/>
  <c r="D766" i="17" l="1"/>
  <c r="E765" i="17" s="1"/>
  <c r="F767" i="17"/>
  <c r="F747" i="11"/>
  <c r="D746" i="11"/>
  <c r="G746" i="11"/>
  <c r="E738" i="11"/>
  <c r="H738" i="11"/>
  <c r="F768" i="17" l="1"/>
  <c r="D767" i="17"/>
  <c r="E766" i="17" s="1"/>
  <c r="F748" i="11"/>
  <c r="D747" i="11"/>
  <c r="G747" i="11"/>
  <c r="E739" i="11"/>
  <c r="H739" i="11"/>
  <c r="F769" i="17" l="1"/>
  <c r="D768" i="17"/>
  <c r="E767" i="17" s="1"/>
  <c r="F749" i="11"/>
  <c r="D748" i="11"/>
  <c r="G748" i="11"/>
  <c r="E740" i="11"/>
  <c r="H740" i="11"/>
  <c r="F770" i="17" l="1"/>
  <c r="D769" i="17"/>
  <c r="E768" i="17" s="1"/>
  <c r="F750" i="11"/>
  <c r="D749" i="11"/>
  <c r="G749" i="11"/>
  <c r="E741" i="11"/>
  <c r="H741" i="11"/>
  <c r="F771" i="17" l="1"/>
  <c r="D770" i="17"/>
  <c r="E769" i="17" s="1"/>
  <c r="F751" i="11"/>
  <c r="D750" i="11"/>
  <c r="G750" i="11"/>
  <c r="E742" i="11"/>
  <c r="H742" i="11"/>
  <c r="F772" i="17" l="1"/>
  <c r="D771" i="17"/>
  <c r="E770" i="17" s="1"/>
  <c r="F752" i="11"/>
  <c r="D751" i="11"/>
  <c r="G751" i="11"/>
  <c r="E743" i="11"/>
  <c r="H743" i="11"/>
  <c r="F773" i="17" l="1"/>
  <c r="D772" i="17"/>
  <c r="E771" i="17" s="1"/>
  <c r="F753" i="11"/>
  <c r="D752" i="11"/>
  <c r="G752" i="11"/>
  <c r="E744" i="11"/>
  <c r="H744" i="11"/>
  <c r="F774" i="17" l="1"/>
  <c r="D773" i="17"/>
  <c r="E772" i="17" s="1"/>
  <c r="F754" i="11"/>
  <c r="D753" i="11"/>
  <c r="G753" i="11"/>
  <c r="E745" i="11"/>
  <c r="H745" i="11"/>
  <c r="F775" i="17" l="1"/>
  <c r="D774" i="17"/>
  <c r="E773" i="17" s="1"/>
  <c r="F755" i="11"/>
  <c r="D754" i="11"/>
  <c r="G754" i="11"/>
  <c r="E746" i="11"/>
  <c r="H746" i="11"/>
  <c r="F776" i="17" l="1"/>
  <c r="D775" i="17"/>
  <c r="E774" i="17" s="1"/>
  <c r="F756" i="11"/>
  <c r="D755" i="11"/>
  <c r="G755" i="11"/>
  <c r="E747" i="11"/>
  <c r="H747" i="11"/>
  <c r="F777" i="17" l="1"/>
  <c r="D776" i="17"/>
  <c r="E775" i="17" s="1"/>
  <c r="F757" i="11"/>
  <c r="D756" i="11"/>
  <c r="G756" i="11"/>
  <c r="E748" i="11"/>
  <c r="H748" i="11"/>
  <c r="F778" i="17" l="1"/>
  <c r="D777" i="17"/>
  <c r="E776" i="17" s="1"/>
  <c r="F758" i="11"/>
  <c r="D757" i="11"/>
  <c r="G757" i="11"/>
  <c r="E749" i="11"/>
  <c r="H749" i="11"/>
  <c r="F779" i="17" l="1"/>
  <c r="D778" i="17"/>
  <c r="E777" i="17" s="1"/>
  <c r="F759" i="11"/>
  <c r="D758" i="11"/>
  <c r="G758" i="11"/>
  <c r="E750" i="11"/>
  <c r="H750" i="11"/>
  <c r="F780" i="17" l="1"/>
  <c r="D779" i="17"/>
  <c r="E778" i="17" s="1"/>
  <c r="F760" i="11"/>
  <c r="D759" i="11"/>
  <c r="G759" i="11"/>
  <c r="E751" i="11"/>
  <c r="H751" i="11"/>
  <c r="F781" i="17" l="1"/>
  <c r="D780" i="17"/>
  <c r="E779" i="17" s="1"/>
  <c r="F761" i="11"/>
  <c r="D760" i="11"/>
  <c r="G760" i="11"/>
  <c r="E752" i="11"/>
  <c r="H752" i="11"/>
  <c r="F782" i="17" l="1"/>
  <c r="D781" i="17"/>
  <c r="E780" i="17" s="1"/>
  <c r="F762" i="11"/>
  <c r="D761" i="11"/>
  <c r="G761" i="11"/>
  <c r="E753" i="11"/>
  <c r="H753" i="11"/>
  <c r="F783" i="17" l="1"/>
  <c r="D782" i="17"/>
  <c r="E781" i="17" s="1"/>
  <c r="F763" i="11"/>
  <c r="D762" i="11"/>
  <c r="G762" i="11"/>
  <c r="E754" i="11"/>
  <c r="H754" i="11"/>
  <c r="F784" i="17" l="1"/>
  <c r="D783" i="17"/>
  <c r="E782" i="17" s="1"/>
  <c r="F764" i="11"/>
  <c r="D763" i="11"/>
  <c r="G763" i="11"/>
  <c r="E755" i="11"/>
  <c r="H755" i="11"/>
  <c r="F785" i="17" l="1"/>
  <c r="D784" i="17"/>
  <c r="E783" i="17" s="1"/>
  <c r="F765" i="11"/>
  <c r="D764" i="11"/>
  <c r="G764" i="11"/>
  <c r="E756" i="11"/>
  <c r="H756" i="11"/>
  <c r="F786" i="17" l="1"/>
  <c r="D785" i="17"/>
  <c r="E784" i="17" s="1"/>
  <c r="F766" i="11"/>
  <c r="D765" i="11"/>
  <c r="G765" i="11"/>
  <c r="E757" i="11"/>
  <c r="H757" i="11"/>
  <c r="F787" i="17" l="1"/>
  <c r="D786" i="17"/>
  <c r="E785" i="17" s="1"/>
  <c r="F767" i="11"/>
  <c r="D766" i="11"/>
  <c r="G766" i="11"/>
  <c r="E758" i="11"/>
  <c r="H758" i="11"/>
  <c r="D787" i="17" l="1"/>
  <c r="E786" i="17" s="1"/>
  <c r="F788" i="17"/>
  <c r="F768" i="11"/>
  <c r="D767" i="11"/>
  <c r="G767" i="11"/>
  <c r="E759" i="11"/>
  <c r="H759" i="11"/>
  <c r="F789" i="17" l="1"/>
  <c r="D788" i="17"/>
  <c r="E787" i="17" s="1"/>
  <c r="F769" i="11"/>
  <c r="D768" i="11"/>
  <c r="G768" i="11"/>
  <c r="E760" i="11"/>
  <c r="H760" i="11"/>
  <c r="F790" i="17" l="1"/>
  <c r="D789" i="17"/>
  <c r="E788" i="17" s="1"/>
  <c r="F770" i="11"/>
  <c r="D769" i="11"/>
  <c r="G769" i="11"/>
  <c r="E761" i="11"/>
  <c r="H761" i="11"/>
  <c r="F791" i="17" l="1"/>
  <c r="D790" i="17"/>
  <c r="E789" i="17" s="1"/>
  <c r="F771" i="11"/>
  <c r="D770" i="11"/>
  <c r="G770" i="11"/>
  <c r="E762" i="11"/>
  <c r="H762" i="11"/>
  <c r="F792" i="17" l="1"/>
  <c r="D791" i="17"/>
  <c r="E790" i="17" s="1"/>
  <c r="F772" i="11"/>
  <c r="D771" i="11"/>
  <c r="G771" i="11"/>
  <c r="E763" i="11"/>
  <c r="H763" i="11"/>
  <c r="F793" i="17" l="1"/>
  <c r="D792" i="17"/>
  <c r="E791" i="17" s="1"/>
  <c r="F773" i="11"/>
  <c r="D772" i="11"/>
  <c r="G772" i="11"/>
  <c r="E764" i="11"/>
  <c r="H764" i="11"/>
  <c r="F794" i="17" l="1"/>
  <c r="D793" i="17"/>
  <c r="E792" i="17" s="1"/>
  <c r="F774" i="11"/>
  <c r="D773" i="11"/>
  <c r="G773" i="11"/>
  <c r="E765" i="11"/>
  <c r="H765" i="11"/>
  <c r="F795" i="17" l="1"/>
  <c r="D794" i="17"/>
  <c r="E793" i="17" s="1"/>
  <c r="F775" i="11"/>
  <c r="D774" i="11"/>
  <c r="G774" i="11"/>
  <c r="E766" i="11"/>
  <c r="H766" i="11"/>
  <c r="F796" i="17" l="1"/>
  <c r="D795" i="17"/>
  <c r="E794" i="17" s="1"/>
  <c r="F776" i="11"/>
  <c r="D775" i="11"/>
  <c r="G775" i="11"/>
  <c r="E767" i="11"/>
  <c r="H767" i="11"/>
  <c r="F797" i="17" l="1"/>
  <c r="D796" i="17"/>
  <c r="E795" i="17" s="1"/>
  <c r="F777" i="11"/>
  <c r="D776" i="11"/>
  <c r="G776" i="11"/>
  <c r="E768" i="11"/>
  <c r="H768" i="11"/>
  <c r="F798" i="17" l="1"/>
  <c r="D797" i="17"/>
  <c r="E796" i="17" s="1"/>
  <c r="F778" i="11"/>
  <c r="D777" i="11"/>
  <c r="G777" i="11"/>
  <c r="E769" i="11"/>
  <c r="H769" i="11"/>
  <c r="F799" i="17" l="1"/>
  <c r="D798" i="17"/>
  <c r="E797" i="17" s="1"/>
  <c r="F779" i="11"/>
  <c r="D778" i="11"/>
  <c r="G778" i="11"/>
  <c r="E770" i="11"/>
  <c r="H770" i="11"/>
  <c r="F800" i="17" l="1"/>
  <c r="D799" i="17"/>
  <c r="E798" i="17" s="1"/>
  <c r="F780" i="11"/>
  <c r="D779" i="11"/>
  <c r="G779" i="11"/>
  <c r="E771" i="11"/>
  <c r="H771" i="11"/>
  <c r="F801" i="17" l="1"/>
  <c r="D800" i="17"/>
  <c r="E799" i="17" s="1"/>
  <c r="F781" i="11"/>
  <c r="D780" i="11"/>
  <c r="G780" i="11"/>
  <c r="E772" i="11"/>
  <c r="H772" i="11"/>
  <c r="F802" i="17" l="1"/>
  <c r="D801" i="17"/>
  <c r="E800" i="17" s="1"/>
  <c r="F782" i="11"/>
  <c r="D781" i="11"/>
  <c r="G781" i="11"/>
  <c r="E773" i="11"/>
  <c r="H773" i="11"/>
  <c r="F803" i="17" l="1"/>
  <c r="D802" i="17"/>
  <c r="E801" i="17" s="1"/>
  <c r="F783" i="11"/>
  <c r="D782" i="11"/>
  <c r="G782" i="11"/>
  <c r="E774" i="11"/>
  <c r="H774" i="11"/>
  <c r="F804" i="17" l="1"/>
  <c r="D803" i="17"/>
  <c r="E802" i="17" s="1"/>
  <c r="F784" i="11"/>
  <c r="D783" i="11"/>
  <c r="G783" i="11"/>
  <c r="E775" i="11"/>
  <c r="H775" i="11"/>
  <c r="F805" i="17" l="1"/>
  <c r="D804" i="17"/>
  <c r="E803" i="17" s="1"/>
  <c r="F785" i="11"/>
  <c r="D784" i="11"/>
  <c r="G784" i="11"/>
  <c r="E776" i="11"/>
  <c r="H776" i="11"/>
  <c r="F806" i="17" l="1"/>
  <c r="D805" i="17"/>
  <c r="E804" i="17" s="1"/>
  <c r="F786" i="11"/>
  <c r="D785" i="11"/>
  <c r="G785" i="11"/>
  <c r="E777" i="11"/>
  <c r="H777" i="11"/>
  <c r="F807" i="17" l="1"/>
  <c r="D806" i="17"/>
  <c r="E805" i="17" s="1"/>
  <c r="F787" i="11"/>
  <c r="D786" i="11"/>
  <c r="G786" i="11"/>
  <c r="E778" i="11"/>
  <c r="H778" i="11"/>
  <c r="D807" i="17" l="1"/>
  <c r="E806" i="17" s="1"/>
  <c r="F808" i="17"/>
  <c r="F788" i="11"/>
  <c r="D787" i="11"/>
  <c r="G787" i="11"/>
  <c r="E779" i="11"/>
  <c r="H779" i="11"/>
  <c r="F809" i="17" l="1"/>
  <c r="D808" i="17"/>
  <c r="E807" i="17" s="1"/>
  <c r="F789" i="11"/>
  <c r="D788" i="11"/>
  <c r="G788" i="11"/>
  <c r="E780" i="11"/>
  <c r="H780" i="11"/>
  <c r="D809" i="17" l="1"/>
  <c r="E808" i="17" s="1"/>
  <c r="F810" i="17"/>
  <c r="F790" i="11"/>
  <c r="D789" i="11"/>
  <c r="G789" i="11"/>
  <c r="E781" i="11"/>
  <c r="H781" i="11"/>
  <c r="F811" i="17" l="1"/>
  <c r="D810" i="17"/>
  <c r="E809" i="17" s="1"/>
  <c r="F791" i="11"/>
  <c r="D790" i="11"/>
  <c r="G790" i="11"/>
  <c r="E782" i="11"/>
  <c r="H782" i="11"/>
  <c r="F812" i="17" l="1"/>
  <c r="D811" i="17"/>
  <c r="E810" i="17" s="1"/>
  <c r="F792" i="11"/>
  <c r="D791" i="11"/>
  <c r="G791" i="11"/>
  <c r="E783" i="11"/>
  <c r="H783" i="11"/>
  <c r="F813" i="17" l="1"/>
  <c r="D812" i="17"/>
  <c r="E811" i="17" s="1"/>
  <c r="F793" i="11"/>
  <c r="D792" i="11"/>
  <c r="G792" i="11"/>
  <c r="E784" i="11"/>
  <c r="H784" i="11"/>
  <c r="F814" i="17" l="1"/>
  <c r="D813" i="17"/>
  <c r="E812" i="17" s="1"/>
  <c r="F794" i="11"/>
  <c r="D793" i="11"/>
  <c r="G793" i="11"/>
  <c r="E785" i="11"/>
  <c r="H785" i="11"/>
  <c r="F815" i="17" l="1"/>
  <c r="D814" i="17"/>
  <c r="E813" i="17" s="1"/>
  <c r="F795" i="11"/>
  <c r="D794" i="11"/>
  <c r="G794" i="11"/>
  <c r="E786" i="11"/>
  <c r="H786" i="11"/>
  <c r="F816" i="17" l="1"/>
  <c r="D815" i="17"/>
  <c r="E814" i="17" s="1"/>
  <c r="F796" i="11"/>
  <c r="D795" i="11"/>
  <c r="G795" i="11"/>
  <c r="E787" i="11"/>
  <c r="H787" i="11"/>
  <c r="F817" i="17" l="1"/>
  <c r="D816" i="17"/>
  <c r="E815" i="17" s="1"/>
  <c r="F797" i="11"/>
  <c r="D796" i="11"/>
  <c r="G796" i="11"/>
  <c r="E788" i="11"/>
  <c r="H788" i="11"/>
  <c r="F818" i="17" l="1"/>
  <c r="D817" i="17"/>
  <c r="E816" i="17" s="1"/>
  <c r="F798" i="11"/>
  <c r="D797" i="11"/>
  <c r="G797" i="11"/>
  <c r="E789" i="11"/>
  <c r="H789" i="11"/>
  <c r="F819" i="17" l="1"/>
  <c r="D818" i="17"/>
  <c r="E817" i="17" s="1"/>
  <c r="F799" i="11"/>
  <c r="D798" i="11"/>
  <c r="E797" i="11" s="1"/>
  <c r="G798" i="11"/>
  <c r="H797" i="11" s="1"/>
  <c r="E790" i="11"/>
  <c r="H790" i="11"/>
  <c r="F820" i="17" l="1"/>
  <c r="D819" i="17"/>
  <c r="E818" i="17" s="1"/>
  <c r="F800" i="11"/>
  <c r="D799" i="11"/>
  <c r="E798" i="11" s="1"/>
  <c r="G799" i="11"/>
  <c r="H798" i="11" s="1"/>
  <c r="E791" i="11"/>
  <c r="H791" i="11"/>
  <c r="F821" i="17" l="1"/>
  <c r="D820" i="17"/>
  <c r="E819" i="17" s="1"/>
  <c r="F801" i="11"/>
  <c r="D800" i="11"/>
  <c r="E799" i="11" s="1"/>
  <c r="G800" i="11"/>
  <c r="H799" i="11" s="1"/>
  <c r="E792" i="11"/>
  <c r="H792" i="11"/>
  <c r="F822" i="17" l="1"/>
  <c r="D821" i="17"/>
  <c r="E820" i="17" s="1"/>
  <c r="F802" i="11"/>
  <c r="D801" i="11"/>
  <c r="E800" i="11" s="1"/>
  <c r="G801" i="11"/>
  <c r="H800" i="11" s="1"/>
  <c r="E793" i="11"/>
  <c r="H793" i="11"/>
  <c r="F823" i="17" l="1"/>
  <c r="D822" i="17"/>
  <c r="E821" i="17" s="1"/>
  <c r="F803" i="11"/>
  <c r="D802" i="11"/>
  <c r="E801" i="11" s="1"/>
  <c r="G802" i="11"/>
  <c r="H801" i="11" s="1"/>
  <c r="E794" i="11"/>
  <c r="H794" i="11"/>
  <c r="F824" i="17" l="1"/>
  <c r="D823" i="17"/>
  <c r="E822" i="17" s="1"/>
  <c r="F804" i="11"/>
  <c r="D803" i="11"/>
  <c r="E802" i="11" s="1"/>
  <c r="G803" i="11"/>
  <c r="H802" i="11" s="1"/>
  <c r="E795" i="11"/>
  <c r="H795" i="11"/>
  <c r="F825" i="17" l="1"/>
  <c r="D824" i="17"/>
  <c r="E823" i="17" s="1"/>
  <c r="F805" i="11"/>
  <c r="D804" i="11"/>
  <c r="E803" i="11" s="1"/>
  <c r="G804" i="11"/>
  <c r="H803" i="11" s="1"/>
  <c r="H796" i="11"/>
  <c r="E796" i="11"/>
  <c r="F826" i="17" l="1"/>
  <c r="D825" i="17"/>
  <c r="E824" i="17" s="1"/>
  <c r="F806" i="11"/>
  <c r="D805" i="11"/>
  <c r="E804" i="11" s="1"/>
  <c r="G805" i="11"/>
  <c r="H804" i="11" s="1"/>
  <c r="L16" i="1"/>
  <c r="L12" i="1"/>
  <c r="F827" i="17" l="1"/>
  <c r="D826" i="17"/>
  <c r="E825" i="17" s="1"/>
  <c r="F807" i="11"/>
  <c r="D806" i="11"/>
  <c r="E805" i="11" s="1"/>
  <c r="G806" i="11"/>
  <c r="H805" i="11" s="1"/>
  <c r="H6" i="1"/>
  <c r="H7" i="1" s="1"/>
  <c r="H8" i="1" s="1"/>
  <c r="H9" i="1" s="1"/>
  <c r="H10" i="1" s="1"/>
  <c r="H11" i="1" s="1"/>
  <c r="H12" i="1" s="1"/>
  <c r="H13" i="1" s="1"/>
  <c r="H14" i="1" s="1"/>
  <c r="H15" i="1" s="1"/>
  <c r="H16" i="1" s="1"/>
  <c r="H17" i="1" s="1"/>
  <c r="H18" i="1" s="1"/>
  <c r="H19" i="1" s="1"/>
  <c r="H20" i="1" s="1"/>
  <c r="H21" i="1" s="1"/>
  <c r="H22" i="1" s="1"/>
  <c r="H23" i="1" s="1"/>
  <c r="H24" i="1" s="1"/>
  <c r="H25" i="1" s="1"/>
  <c r="H26" i="1" s="1"/>
  <c r="H27" i="1" s="1"/>
  <c r="H28" i="1" s="1"/>
  <c r="H29" i="1" s="1"/>
  <c r="H30" i="1" s="1"/>
  <c r="H31" i="1" s="1"/>
  <c r="H32" i="1" s="1"/>
  <c r="H33" i="1" s="1"/>
  <c r="H34" i="1" s="1"/>
  <c r="H35" i="1" s="1"/>
  <c r="H36" i="1" s="1"/>
  <c r="H37" i="1" s="1"/>
  <c r="H38" i="1" s="1"/>
  <c r="H39" i="1" s="1"/>
  <c r="H40" i="1" s="1"/>
  <c r="H41" i="1" s="1"/>
  <c r="H42" i="1" s="1"/>
  <c r="H43" i="1" s="1"/>
  <c r="H44" i="1" s="1"/>
  <c r="H45" i="1" s="1"/>
  <c r="H46" i="1" s="1"/>
  <c r="H47" i="1" s="1"/>
  <c r="H48" i="1" s="1"/>
  <c r="H49" i="1" s="1"/>
  <c r="H50" i="1" s="1"/>
  <c r="H51" i="1" s="1"/>
  <c r="H52" i="1" s="1"/>
  <c r="H53" i="1" s="1"/>
  <c r="H54" i="1" s="1"/>
  <c r="H55" i="1" s="1"/>
  <c r="H56" i="1" s="1"/>
  <c r="H57" i="1" s="1"/>
  <c r="H58" i="1" s="1"/>
  <c r="H59" i="1" s="1"/>
  <c r="H60" i="1" s="1"/>
  <c r="H61" i="1" s="1"/>
  <c r="H62" i="1" s="1"/>
  <c r="H63" i="1" s="1"/>
  <c r="H64" i="1" s="1"/>
  <c r="H65" i="1" s="1"/>
  <c r="H66" i="1" s="1"/>
  <c r="H67" i="1" s="1"/>
  <c r="H68" i="1" s="1"/>
  <c r="H69" i="1" s="1"/>
  <c r="H70" i="1" s="1"/>
  <c r="H71" i="1" s="1"/>
  <c r="H72" i="1" s="1"/>
  <c r="H73" i="1" s="1"/>
  <c r="H74" i="1" s="1"/>
  <c r="H75" i="1" s="1"/>
  <c r="H76" i="1" s="1"/>
  <c r="H77" i="1" s="1"/>
  <c r="H78" i="1" s="1"/>
  <c r="H79" i="1" s="1"/>
  <c r="H80" i="1" s="1"/>
  <c r="H81" i="1" s="1"/>
  <c r="H82" i="1" s="1"/>
  <c r="H83" i="1" s="1"/>
  <c r="H84" i="1" s="1"/>
  <c r="H85" i="1" s="1"/>
  <c r="H86" i="1" s="1"/>
  <c r="H87" i="1" s="1"/>
  <c r="H88" i="1" s="1"/>
  <c r="H89" i="1" s="1"/>
  <c r="H90" i="1" s="1"/>
  <c r="H91" i="1" s="1"/>
  <c r="H92" i="1" s="1"/>
  <c r="H93" i="1" s="1"/>
  <c r="H94" i="1" s="1"/>
  <c r="H95" i="1" s="1"/>
  <c r="H96" i="1" s="1"/>
  <c r="H97" i="1" s="1"/>
  <c r="H98" i="1" s="1"/>
  <c r="H99" i="1" s="1"/>
  <c r="H100" i="1" s="1"/>
  <c r="H101" i="1" s="1"/>
  <c r="H102" i="1" s="1"/>
  <c r="H103" i="1" s="1"/>
  <c r="H104" i="1" s="1"/>
  <c r="H105" i="1" s="1"/>
  <c r="H106" i="1" s="1"/>
  <c r="H107" i="1" s="1"/>
  <c r="H108" i="1" s="1"/>
  <c r="H109" i="1" s="1"/>
  <c r="H110" i="1" s="1"/>
  <c r="H111" i="1" s="1"/>
  <c r="H112" i="1" s="1"/>
  <c r="H113" i="1" s="1"/>
  <c r="H114" i="1" s="1"/>
  <c r="H115" i="1" s="1"/>
  <c r="H116" i="1" s="1"/>
  <c r="H117" i="1" s="1"/>
  <c r="H118" i="1" s="1"/>
  <c r="H119" i="1" s="1"/>
  <c r="H120" i="1" s="1"/>
  <c r="H121" i="1" s="1"/>
  <c r="H122" i="1" s="1"/>
  <c r="H123" i="1" s="1"/>
  <c r="H124" i="1" s="1"/>
  <c r="H125" i="1" s="1"/>
  <c r="H126" i="1" s="1"/>
  <c r="H127" i="1" s="1"/>
  <c r="H128" i="1" s="1"/>
  <c r="H129" i="1" s="1"/>
  <c r="H130" i="1" s="1"/>
  <c r="H131" i="1" s="1"/>
  <c r="H132" i="1" s="1"/>
  <c r="H133" i="1" s="1"/>
  <c r="H134" i="1" s="1"/>
  <c r="H135" i="1" s="1"/>
  <c r="F828" i="17" l="1"/>
  <c r="D827" i="17"/>
  <c r="E826" i="17" s="1"/>
  <c r="F808" i="11"/>
  <c r="D807" i="11"/>
  <c r="E806" i="11" s="1"/>
  <c r="G807" i="11"/>
  <c r="H806" i="11" s="1"/>
  <c r="A5" i="1"/>
  <c r="J5" i="1"/>
  <c r="F829" i="17" l="1"/>
  <c r="D828" i="17"/>
  <c r="E827" i="17" s="1"/>
  <c r="F809" i="11"/>
  <c r="D808" i="11"/>
  <c r="E807" i="11" s="1"/>
  <c r="G808" i="11"/>
  <c r="H807" i="11" s="1"/>
  <c r="D5" i="1"/>
  <c r="B5" i="1"/>
  <c r="D4" i="1"/>
  <c r="B4" i="1"/>
  <c r="J6" i="1"/>
  <c r="J7" i="1" s="1"/>
  <c r="J8" i="1" s="1"/>
  <c r="J9" i="1" s="1"/>
  <c r="J10" i="1" s="1"/>
  <c r="J11" i="1" s="1"/>
  <c r="J12" i="1" s="1"/>
  <c r="J13" i="1" s="1"/>
  <c r="J14" i="1" s="1"/>
  <c r="J15" i="1" s="1"/>
  <c r="J16" i="1" s="1"/>
  <c r="J17" i="1" s="1"/>
  <c r="J18" i="1" s="1"/>
  <c r="J19" i="1" s="1"/>
  <c r="J20" i="1" s="1"/>
  <c r="J21" i="1" s="1"/>
  <c r="J22" i="1" s="1"/>
  <c r="J23" i="1" s="1"/>
  <c r="J24" i="1" s="1"/>
  <c r="J25" i="1" s="1"/>
  <c r="J26" i="1" s="1"/>
  <c r="J27" i="1" s="1"/>
  <c r="J28" i="1" s="1"/>
  <c r="J29" i="1" s="1"/>
  <c r="J30" i="1" s="1"/>
  <c r="J31" i="1" s="1"/>
  <c r="J32" i="1" s="1"/>
  <c r="J33" i="1" s="1"/>
  <c r="J34" i="1" s="1"/>
  <c r="J35" i="1" s="1"/>
  <c r="J36" i="1" s="1"/>
  <c r="J37" i="1" s="1"/>
  <c r="J38" i="1" s="1"/>
  <c r="J39" i="1" s="1"/>
  <c r="J40" i="1" s="1"/>
  <c r="J41" i="1" s="1"/>
  <c r="J42" i="1" s="1"/>
  <c r="J43" i="1" s="1"/>
  <c r="J44" i="1" s="1"/>
  <c r="J45" i="1" s="1"/>
  <c r="J46" i="1" s="1"/>
  <c r="J47" i="1" s="1"/>
  <c r="J48" i="1" s="1"/>
  <c r="J49" i="1" s="1"/>
  <c r="J50" i="1" s="1"/>
  <c r="J51" i="1" s="1"/>
  <c r="J52" i="1" s="1"/>
  <c r="J53" i="1" s="1"/>
  <c r="J54" i="1" s="1"/>
  <c r="J55" i="1" s="1"/>
  <c r="J56" i="1" s="1"/>
  <c r="J57" i="1" s="1"/>
  <c r="J58" i="1" s="1"/>
  <c r="J59" i="1" s="1"/>
  <c r="J60" i="1" s="1"/>
  <c r="J61" i="1" s="1"/>
  <c r="J62" i="1" s="1"/>
  <c r="J63" i="1" s="1"/>
  <c r="J64" i="1" s="1"/>
  <c r="J65" i="1" s="1"/>
  <c r="J66" i="1" s="1"/>
  <c r="J67" i="1" s="1"/>
  <c r="J68" i="1" s="1"/>
  <c r="J69" i="1" s="1"/>
  <c r="J70" i="1" s="1"/>
  <c r="J71" i="1" s="1"/>
  <c r="J72" i="1" s="1"/>
  <c r="J73" i="1" s="1"/>
  <c r="J74" i="1" s="1"/>
  <c r="J75" i="1" s="1"/>
  <c r="J76" i="1" s="1"/>
  <c r="J77" i="1" s="1"/>
  <c r="J78" i="1" s="1"/>
  <c r="J79" i="1" s="1"/>
  <c r="J80" i="1" s="1"/>
  <c r="J81" i="1" s="1"/>
  <c r="J82" i="1" s="1"/>
  <c r="J83" i="1" s="1"/>
  <c r="J84" i="1" s="1"/>
  <c r="J85" i="1" s="1"/>
  <c r="J86" i="1" s="1"/>
  <c r="J87" i="1" s="1"/>
  <c r="J88" i="1" s="1"/>
  <c r="J89" i="1" s="1"/>
  <c r="J90" i="1" s="1"/>
  <c r="J91" i="1" s="1"/>
  <c r="J92" i="1" s="1"/>
  <c r="J93" i="1" s="1"/>
  <c r="J94" i="1" s="1"/>
  <c r="J95" i="1" s="1"/>
  <c r="J96" i="1" s="1"/>
  <c r="J97" i="1" s="1"/>
  <c r="J98" i="1" s="1"/>
  <c r="J99" i="1" s="1"/>
  <c r="J100" i="1" s="1"/>
  <c r="J101" i="1" s="1"/>
  <c r="J102" i="1" s="1"/>
  <c r="J103" i="1" s="1"/>
  <c r="J104" i="1" s="1"/>
  <c r="J105" i="1" s="1"/>
  <c r="J106" i="1" s="1"/>
  <c r="J107" i="1" s="1"/>
  <c r="J108" i="1" s="1"/>
  <c r="J109" i="1" s="1"/>
  <c r="J110" i="1" s="1"/>
  <c r="J111" i="1" s="1"/>
  <c r="J112" i="1" s="1"/>
  <c r="J113" i="1" s="1"/>
  <c r="J114" i="1" s="1"/>
  <c r="J115" i="1" s="1"/>
  <c r="J116" i="1" s="1"/>
  <c r="J117" i="1" s="1"/>
  <c r="J118" i="1" s="1"/>
  <c r="J119" i="1" s="1"/>
  <c r="J120" i="1" s="1"/>
  <c r="J121" i="1" s="1"/>
  <c r="J122" i="1" s="1"/>
  <c r="J123" i="1" s="1"/>
  <c r="J124" i="1" s="1"/>
  <c r="J125" i="1" s="1"/>
  <c r="J126" i="1" s="1"/>
  <c r="J127" i="1" s="1"/>
  <c r="J128" i="1" s="1"/>
  <c r="J129" i="1" s="1"/>
  <c r="J130" i="1" s="1"/>
  <c r="J131" i="1" s="1"/>
  <c r="J132" i="1" s="1"/>
  <c r="J133" i="1" s="1"/>
  <c r="J134" i="1" s="1"/>
  <c r="J135" i="1" s="1"/>
  <c r="A6" i="1"/>
  <c r="F830" i="17" l="1"/>
  <c r="D829" i="17"/>
  <c r="E828" i="17" s="1"/>
  <c r="F810" i="11"/>
  <c r="D809" i="11"/>
  <c r="E808" i="11" s="1"/>
  <c r="G809" i="11"/>
  <c r="H808" i="11" s="1"/>
  <c r="D6" i="1"/>
  <c r="E5" i="1" s="1"/>
  <c r="B6" i="1"/>
  <c r="C5" i="1" s="1"/>
  <c r="E4" i="1"/>
  <c r="A7" i="1"/>
  <c r="F831" i="17" l="1"/>
  <c r="D830" i="17"/>
  <c r="E829" i="17" s="1"/>
  <c r="F811" i="11"/>
  <c r="D810" i="11"/>
  <c r="E809" i="11" s="1"/>
  <c r="G810" i="11"/>
  <c r="H809" i="11" s="1"/>
  <c r="D7" i="1"/>
  <c r="E6" i="1" s="1"/>
  <c r="B7" i="1"/>
  <c r="C6" i="1" s="1"/>
  <c r="A8" i="1"/>
  <c r="F832" i="17" l="1"/>
  <c r="D831" i="17"/>
  <c r="E830" i="17" s="1"/>
  <c r="F812" i="11"/>
  <c r="D811" i="11"/>
  <c r="E810" i="11" s="1"/>
  <c r="G811" i="11"/>
  <c r="H810" i="11" s="1"/>
  <c r="D8" i="1"/>
  <c r="E7" i="1" s="1"/>
  <c r="B8" i="1"/>
  <c r="C7" i="1" s="1"/>
  <c r="A9" i="1"/>
  <c r="F833" i="17" l="1"/>
  <c r="D832" i="17"/>
  <c r="E831" i="17" s="1"/>
  <c r="F813" i="11"/>
  <c r="D812" i="11"/>
  <c r="E811" i="11" s="1"/>
  <c r="G812" i="11"/>
  <c r="H811" i="11" s="1"/>
  <c r="D9" i="1"/>
  <c r="E8" i="1" s="1"/>
  <c r="B9" i="1"/>
  <c r="C8" i="1" s="1"/>
  <c r="A10" i="1"/>
  <c r="F834" i="17" l="1"/>
  <c r="D833" i="17"/>
  <c r="E832" i="17" s="1"/>
  <c r="F814" i="11"/>
  <c r="D813" i="11"/>
  <c r="E812" i="11" s="1"/>
  <c r="G813" i="11"/>
  <c r="H812" i="11" s="1"/>
  <c r="D10" i="1"/>
  <c r="E9" i="1" s="1"/>
  <c r="B10" i="1"/>
  <c r="C9" i="1" s="1"/>
  <c r="A11" i="1"/>
  <c r="F835" i="17" l="1"/>
  <c r="D834" i="17"/>
  <c r="E833" i="17" s="1"/>
  <c r="F815" i="11"/>
  <c r="D814" i="11"/>
  <c r="E813" i="11" s="1"/>
  <c r="G814" i="11"/>
  <c r="H813" i="11" s="1"/>
  <c r="D11" i="1"/>
  <c r="E10" i="1" s="1"/>
  <c r="B11" i="1"/>
  <c r="C10" i="1" s="1"/>
  <c r="A12" i="1"/>
  <c r="F836" i="17" l="1"/>
  <c r="D835" i="17"/>
  <c r="E834" i="17" s="1"/>
  <c r="F816" i="11"/>
  <c r="D815" i="11"/>
  <c r="E814" i="11" s="1"/>
  <c r="G815" i="11"/>
  <c r="H814" i="11" s="1"/>
  <c r="D12" i="1"/>
  <c r="E11" i="1" s="1"/>
  <c r="B12" i="1"/>
  <c r="C11" i="1" s="1"/>
  <c r="A13" i="1"/>
  <c r="F837" i="17" l="1"/>
  <c r="D836" i="17"/>
  <c r="E835" i="17" s="1"/>
  <c r="F817" i="11"/>
  <c r="D816" i="11"/>
  <c r="E815" i="11" s="1"/>
  <c r="G816" i="11"/>
  <c r="H815" i="11" s="1"/>
  <c r="D13" i="1"/>
  <c r="E12" i="1" s="1"/>
  <c r="B13" i="1"/>
  <c r="C12" i="1" s="1"/>
  <c r="A14" i="1"/>
  <c r="F838" i="17" l="1"/>
  <c r="D837" i="17"/>
  <c r="E836" i="17" s="1"/>
  <c r="F818" i="11"/>
  <c r="D817" i="11"/>
  <c r="E816" i="11" s="1"/>
  <c r="G817" i="11"/>
  <c r="H816" i="11" s="1"/>
  <c r="D14" i="1"/>
  <c r="E13" i="1" s="1"/>
  <c r="B14" i="1"/>
  <c r="C13" i="1" s="1"/>
  <c r="A15" i="1"/>
  <c r="F839" i="17" l="1"/>
  <c r="D838" i="17"/>
  <c r="E837" i="17" s="1"/>
  <c r="F819" i="11"/>
  <c r="D818" i="11"/>
  <c r="E817" i="11" s="1"/>
  <c r="G818" i="11"/>
  <c r="H817" i="11" s="1"/>
  <c r="D15" i="1"/>
  <c r="E14" i="1" s="1"/>
  <c r="B15" i="1"/>
  <c r="C14" i="1" s="1"/>
  <c r="A16" i="1"/>
  <c r="F840" i="17" l="1"/>
  <c r="D839" i="17"/>
  <c r="E838" i="17" s="1"/>
  <c r="F820" i="11"/>
  <c r="D819" i="11"/>
  <c r="E818" i="11" s="1"/>
  <c r="G819" i="11"/>
  <c r="H818" i="11" s="1"/>
  <c r="D16" i="1"/>
  <c r="E15" i="1" s="1"/>
  <c r="B16" i="1"/>
  <c r="C15" i="1" s="1"/>
  <c r="A17" i="1"/>
  <c r="F841" i="17" l="1"/>
  <c r="D840" i="17"/>
  <c r="E839" i="17" s="1"/>
  <c r="F821" i="11"/>
  <c r="D820" i="11"/>
  <c r="E819" i="11" s="1"/>
  <c r="G820" i="11"/>
  <c r="H819" i="11" s="1"/>
  <c r="D17" i="1"/>
  <c r="E16" i="1" s="1"/>
  <c r="B17" i="1"/>
  <c r="C16" i="1" s="1"/>
  <c r="A18" i="1"/>
  <c r="F842" i="17" l="1"/>
  <c r="D841" i="17"/>
  <c r="E840" i="17" s="1"/>
  <c r="F822" i="11"/>
  <c r="D821" i="11"/>
  <c r="E820" i="11" s="1"/>
  <c r="G821" i="11"/>
  <c r="H820" i="11" s="1"/>
  <c r="D18" i="1"/>
  <c r="E17" i="1" s="1"/>
  <c r="B18" i="1"/>
  <c r="C17" i="1" s="1"/>
  <c r="A19" i="1"/>
  <c r="F843" i="17" l="1"/>
  <c r="D842" i="17"/>
  <c r="E841" i="17" s="1"/>
  <c r="F823" i="11"/>
  <c r="D822" i="11"/>
  <c r="E821" i="11" s="1"/>
  <c r="G822" i="11"/>
  <c r="H821" i="11" s="1"/>
  <c r="D19" i="1"/>
  <c r="E18" i="1" s="1"/>
  <c r="B19" i="1"/>
  <c r="C18" i="1" s="1"/>
  <c r="A20" i="1"/>
  <c r="F844" i="17" l="1"/>
  <c r="D843" i="17"/>
  <c r="E842" i="17" s="1"/>
  <c r="F824" i="11"/>
  <c r="D823" i="11"/>
  <c r="E822" i="11" s="1"/>
  <c r="G823" i="11"/>
  <c r="H822" i="11" s="1"/>
  <c r="D20" i="1"/>
  <c r="E19" i="1" s="1"/>
  <c r="B20" i="1"/>
  <c r="C19" i="1" s="1"/>
  <c r="A21" i="1"/>
  <c r="F845" i="17" l="1"/>
  <c r="D844" i="17"/>
  <c r="E843" i="17" s="1"/>
  <c r="F825" i="11"/>
  <c r="D824" i="11"/>
  <c r="E823" i="11" s="1"/>
  <c r="G824" i="11"/>
  <c r="H823" i="11" s="1"/>
  <c r="D21" i="1"/>
  <c r="E20" i="1" s="1"/>
  <c r="B21" i="1"/>
  <c r="C20" i="1" s="1"/>
  <c r="A22" i="1"/>
  <c r="F846" i="17" l="1"/>
  <c r="D845" i="17"/>
  <c r="E844" i="17" s="1"/>
  <c r="F826" i="11"/>
  <c r="D825" i="11"/>
  <c r="E824" i="11" s="1"/>
  <c r="G825" i="11"/>
  <c r="H824" i="11" s="1"/>
  <c r="D22" i="1"/>
  <c r="E21" i="1" s="1"/>
  <c r="B22" i="1"/>
  <c r="C21" i="1" s="1"/>
  <c r="A23" i="1"/>
  <c r="F847" i="17" l="1"/>
  <c r="D846" i="17"/>
  <c r="E845" i="17" s="1"/>
  <c r="F827" i="11"/>
  <c r="D826" i="11"/>
  <c r="E825" i="11" s="1"/>
  <c r="G826" i="11"/>
  <c r="H825" i="11" s="1"/>
  <c r="D23" i="1"/>
  <c r="E22" i="1" s="1"/>
  <c r="B23" i="1"/>
  <c r="C22" i="1" s="1"/>
  <c r="A24" i="1"/>
  <c r="F848" i="17" l="1"/>
  <c r="D847" i="17"/>
  <c r="E846" i="17" s="1"/>
  <c r="F828" i="11"/>
  <c r="D827" i="11"/>
  <c r="E826" i="11" s="1"/>
  <c r="G827" i="11"/>
  <c r="H826" i="11" s="1"/>
  <c r="D24" i="1"/>
  <c r="E23" i="1" s="1"/>
  <c r="B24" i="1"/>
  <c r="C23" i="1" s="1"/>
  <c r="A25" i="1"/>
  <c r="F849" i="17" l="1"/>
  <c r="D848" i="17"/>
  <c r="E847" i="17" s="1"/>
  <c r="F829" i="11"/>
  <c r="D828" i="11"/>
  <c r="E827" i="11" s="1"/>
  <c r="G828" i="11"/>
  <c r="H827" i="11" s="1"/>
  <c r="D25" i="1"/>
  <c r="E24" i="1" s="1"/>
  <c r="B25" i="1"/>
  <c r="C24" i="1" s="1"/>
  <c r="A26" i="1"/>
  <c r="F850" i="17" l="1"/>
  <c r="D849" i="17"/>
  <c r="E848" i="17" s="1"/>
  <c r="F830" i="11"/>
  <c r="D829" i="11"/>
  <c r="E828" i="11" s="1"/>
  <c r="G829" i="11"/>
  <c r="H828" i="11" s="1"/>
  <c r="D26" i="1"/>
  <c r="E25" i="1" s="1"/>
  <c r="B26" i="1"/>
  <c r="C25" i="1" s="1"/>
  <c r="A27" i="1"/>
  <c r="F851" i="17" l="1"/>
  <c r="D850" i="17"/>
  <c r="E849" i="17" s="1"/>
  <c r="F831" i="11"/>
  <c r="D830" i="11"/>
  <c r="E829" i="11" s="1"/>
  <c r="G830" i="11"/>
  <c r="H829" i="11" s="1"/>
  <c r="D27" i="1"/>
  <c r="E26" i="1" s="1"/>
  <c r="B27" i="1"/>
  <c r="C26" i="1" s="1"/>
  <c r="A28" i="1"/>
  <c r="F852" i="17" l="1"/>
  <c r="D851" i="17"/>
  <c r="E850" i="17" s="1"/>
  <c r="F832" i="11"/>
  <c r="D831" i="11"/>
  <c r="E830" i="11" s="1"/>
  <c r="G831" i="11"/>
  <c r="H830" i="11" s="1"/>
  <c r="D28" i="1"/>
  <c r="E27" i="1" s="1"/>
  <c r="B28" i="1"/>
  <c r="C27" i="1" s="1"/>
  <c r="A29" i="1"/>
  <c r="F853" i="17" l="1"/>
  <c r="D852" i="17"/>
  <c r="E851" i="17" s="1"/>
  <c r="F833" i="11"/>
  <c r="D832" i="11"/>
  <c r="E831" i="11" s="1"/>
  <c r="G832" i="11"/>
  <c r="H831" i="11" s="1"/>
  <c r="D29" i="1"/>
  <c r="E28" i="1" s="1"/>
  <c r="B29" i="1"/>
  <c r="C28" i="1" s="1"/>
  <c r="A30" i="1"/>
  <c r="F854" i="17" l="1"/>
  <c r="D853" i="17"/>
  <c r="E852" i="17" s="1"/>
  <c r="F834" i="11"/>
  <c r="D833" i="11"/>
  <c r="E832" i="11" s="1"/>
  <c r="G833" i="11"/>
  <c r="H832" i="11" s="1"/>
  <c r="D30" i="1"/>
  <c r="E29" i="1" s="1"/>
  <c r="B30" i="1"/>
  <c r="C29" i="1" s="1"/>
  <c r="A31" i="1"/>
  <c r="F855" i="17" l="1"/>
  <c r="D854" i="17"/>
  <c r="E853" i="17" s="1"/>
  <c r="F835" i="11"/>
  <c r="D834" i="11"/>
  <c r="E833" i="11" s="1"/>
  <c r="G834" i="11"/>
  <c r="H833" i="11" s="1"/>
  <c r="D31" i="1"/>
  <c r="E30" i="1" s="1"/>
  <c r="B31" i="1"/>
  <c r="C30" i="1" s="1"/>
  <c r="A32" i="1"/>
  <c r="F856" i="17" l="1"/>
  <c r="D855" i="17"/>
  <c r="E854" i="17" s="1"/>
  <c r="F836" i="11"/>
  <c r="D835" i="11"/>
  <c r="E834" i="11" s="1"/>
  <c r="G835" i="11"/>
  <c r="H834" i="11" s="1"/>
  <c r="D32" i="1"/>
  <c r="E31" i="1" s="1"/>
  <c r="B32" i="1"/>
  <c r="C31" i="1" s="1"/>
  <c r="A33" i="1"/>
  <c r="F857" i="17" l="1"/>
  <c r="D856" i="17"/>
  <c r="E855" i="17" s="1"/>
  <c r="F837" i="11"/>
  <c r="D836" i="11"/>
  <c r="E835" i="11" s="1"/>
  <c r="G836" i="11"/>
  <c r="H835" i="11" s="1"/>
  <c r="D33" i="1"/>
  <c r="E32" i="1" s="1"/>
  <c r="B33" i="1"/>
  <c r="C32" i="1" s="1"/>
  <c r="A34" i="1"/>
  <c r="D857" i="17" l="1"/>
  <c r="E856" i="17" s="1"/>
  <c r="F858" i="17"/>
  <c r="F838" i="11"/>
  <c r="D837" i="11"/>
  <c r="E836" i="11" s="1"/>
  <c r="G837" i="11"/>
  <c r="H836" i="11" s="1"/>
  <c r="D34" i="1"/>
  <c r="E33" i="1" s="1"/>
  <c r="B34" i="1"/>
  <c r="C33" i="1" s="1"/>
  <c r="A35" i="1"/>
  <c r="D858" i="17" l="1"/>
  <c r="E857" i="17" s="1"/>
  <c r="F859" i="17"/>
  <c r="F839" i="11"/>
  <c r="D838" i="11"/>
  <c r="E837" i="11" s="1"/>
  <c r="G838" i="11"/>
  <c r="H837" i="11" s="1"/>
  <c r="D35" i="1"/>
  <c r="E34" i="1" s="1"/>
  <c r="B35" i="1"/>
  <c r="C34" i="1" s="1"/>
  <c r="A36" i="1"/>
  <c r="F860" i="17" l="1"/>
  <c r="D859" i="17"/>
  <c r="E858" i="17" s="1"/>
  <c r="F840" i="11"/>
  <c r="D839" i="11"/>
  <c r="E838" i="11" s="1"/>
  <c r="G839" i="11"/>
  <c r="H838" i="11" s="1"/>
  <c r="D36" i="1"/>
  <c r="E35" i="1" s="1"/>
  <c r="B36" i="1"/>
  <c r="C35" i="1" s="1"/>
  <c r="A37" i="1"/>
  <c r="F861" i="17" l="1"/>
  <c r="D860" i="17"/>
  <c r="E859" i="17" s="1"/>
  <c r="F841" i="11"/>
  <c r="D840" i="11"/>
  <c r="E839" i="11" s="1"/>
  <c r="G840" i="11"/>
  <c r="H839" i="11" s="1"/>
  <c r="D37" i="1"/>
  <c r="E36" i="1" s="1"/>
  <c r="B37" i="1"/>
  <c r="C36" i="1" s="1"/>
  <c r="A38" i="1"/>
  <c r="F862" i="17" l="1"/>
  <c r="D861" i="17"/>
  <c r="E860" i="17" s="1"/>
  <c r="F842" i="11"/>
  <c r="D841" i="11"/>
  <c r="E840" i="11" s="1"/>
  <c r="G841" i="11"/>
  <c r="H840" i="11" s="1"/>
  <c r="D38" i="1"/>
  <c r="E37" i="1" s="1"/>
  <c r="B38" i="1"/>
  <c r="C37" i="1" s="1"/>
  <c r="A39" i="1"/>
  <c r="F863" i="17" l="1"/>
  <c r="D862" i="17"/>
  <c r="E861" i="17" s="1"/>
  <c r="F843" i="11"/>
  <c r="D842" i="11"/>
  <c r="E841" i="11" s="1"/>
  <c r="G842" i="11"/>
  <c r="H841" i="11" s="1"/>
  <c r="D39" i="1"/>
  <c r="E38" i="1" s="1"/>
  <c r="B39" i="1"/>
  <c r="C38" i="1" s="1"/>
  <c r="A40" i="1"/>
  <c r="F864" i="17" l="1"/>
  <c r="D863" i="17"/>
  <c r="E862" i="17" s="1"/>
  <c r="F844" i="11"/>
  <c r="D843" i="11"/>
  <c r="E842" i="11" s="1"/>
  <c r="G843" i="11"/>
  <c r="H842" i="11" s="1"/>
  <c r="D40" i="1"/>
  <c r="E39" i="1" s="1"/>
  <c r="B40" i="1"/>
  <c r="C39" i="1" s="1"/>
  <c r="A41" i="1"/>
  <c r="F865" i="17" l="1"/>
  <c r="D864" i="17"/>
  <c r="E863" i="17" s="1"/>
  <c r="F845" i="11"/>
  <c r="D844" i="11"/>
  <c r="E843" i="11" s="1"/>
  <c r="G844" i="11"/>
  <c r="H843" i="11" s="1"/>
  <c r="D41" i="1"/>
  <c r="E40" i="1" s="1"/>
  <c r="B41" i="1"/>
  <c r="C40" i="1" s="1"/>
  <c r="A42" i="1"/>
  <c r="F866" i="17" l="1"/>
  <c r="D865" i="17"/>
  <c r="E864" i="17" s="1"/>
  <c r="F846" i="11"/>
  <c r="D845" i="11"/>
  <c r="E844" i="11" s="1"/>
  <c r="G845" i="11"/>
  <c r="H844" i="11" s="1"/>
  <c r="D42" i="1"/>
  <c r="E41" i="1" s="1"/>
  <c r="B42" i="1"/>
  <c r="C41" i="1" s="1"/>
  <c r="A43" i="1"/>
  <c r="F867" i="17" l="1"/>
  <c r="D866" i="17"/>
  <c r="E865" i="17" s="1"/>
  <c r="F847" i="11"/>
  <c r="D846" i="11"/>
  <c r="E845" i="11" s="1"/>
  <c r="G846" i="11"/>
  <c r="H845" i="11" s="1"/>
  <c r="D43" i="1"/>
  <c r="E42" i="1" s="1"/>
  <c r="B43" i="1"/>
  <c r="C42" i="1" s="1"/>
  <c r="A44" i="1"/>
  <c r="F868" i="17" l="1"/>
  <c r="D867" i="17"/>
  <c r="E866" i="17" s="1"/>
  <c r="F848" i="11"/>
  <c r="D847" i="11"/>
  <c r="E846" i="11" s="1"/>
  <c r="G847" i="11"/>
  <c r="H846" i="11" s="1"/>
  <c r="D44" i="1"/>
  <c r="E43" i="1" s="1"/>
  <c r="B44" i="1"/>
  <c r="C43" i="1" s="1"/>
  <c r="A45" i="1"/>
  <c r="F869" i="17" l="1"/>
  <c r="D868" i="17"/>
  <c r="E867" i="17" s="1"/>
  <c r="F849" i="11"/>
  <c r="D848" i="11"/>
  <c r="E847" i="11" s="1"/>
  <c r="G848" i="11"/>
  <c r="H847" i="11" s="1"/>
  <c r="D45" i="1"/>
  <c r="E44" i="1" s="1"/>
  <c r="B45" i="1"/>
  <c r="C44" i="1" s="1"/>
  <c r="A46" i="1"/>
  <c r="F870" i="17" l="1"/>
  <c r="D869" i="17"/>
  <c r="E868" i="17" s="1"/>
  <c r="F850" i="11"/>
  <c r="D849" i="11"/>
  <c r="E848" i="11" s="1"/>
  <c r="G849" i="11"/>
  <c r="H848" i="11" s="1"/>
  <c r="D46" i="1"/>
  <c r="E45" i="1" s="1"/>
  <c r="B46" i="1"/>
  <c r="C45" i="1" s="1"/>
  <c r="A47" i="1"/>
  <c r="F871" i="17" l="1"/>
  <c r="D870" i="17"/>
  <c r="E869" i="17" s="1"/>
  <c r="F851" i="11"/>
  <c r="D850" i="11"/>
  <c r="E849" i="11" s="1"/>
  <c r="G850" i="11"/>
  <c r="H849" i="11" s="1"/>
  <c r="D47" i="1"/>
  <c r="E46" i="1" s="1"/>
  <c r="B47" i="1"/>
  <c r="C46" i="1" s="1"/>
  <c r="A48" i="1"/>
  <c r="F872" i="17" l="1"/>
  <c r="D871" i="17"/>
  <c r="E870" i="17" s="1"/>
  <c r="F852" i="11"/>
  <c r="D851" i="11"/>
  <c r="E850" i="11" s="1"/>
  <c r="G851" i="11"/>
  <c r="H850" i="11" s="1"/>
  <c r="D48" i="1"/>
  <c r="E47" i="1" s="1"/>
  <c r="B48" i="1"/>
  <c r="C47" i="1" s="1"/>
  <c r="A49" i="1"/>
  <c r="F873" i="17" l="1"/>
  <c r="D872" i="17"/>
  <c r="E871" i="17" s="1"/>
  <c r="F853" i="11"/>
  <c r="D852" i="11"/>
  <c r="E851" i="11" s="1"/>
  <c r="G852" i="11"/>
  <c r="H851" i="11" s="1"/>
  <c r="D49" i="1"/>
  <c r="E48" i="1" s="1"/>
  <c r="B49" i="1"/>
  <c r="C48" i="1" s="1"/>
  <c r="A50" i="1"/>
  <c r="F874" i="17" l="1"/>
  <c r="D873" i="17"/>
  <c r="E872" i="17" s="1"/>
  <c r="F854" i="11"/>
  <c r="D853" i="11"/>
  <c r="E852" i="11" s="1"/>
  <c r="G853" i="11"/>
  <c r="H852" i="11" s="1"/>
  <c r="D50" i="1"/>
  <c r="E49" i="1" s="1"/>
  <c r="B50" i="1"/>
  <c r="C49" i="1" s="1"/>
  <c r="A51" i="1"/>
  <c r="F875" i="17" l="1"/>
  <c r="D874" i="17"/>
  <c r="E873" i="17" s="1"/>
  <c r="F855" i="11"/>
  <c r="D854" i="11"/>
  <c r="E853" i="11" s="1"/>
  <c r="G854" i="11"/>
  <c r="H853" i="11" s="1"/>
  <c r="D51" i="1"/>
  <c r="E50" i="1" s="1"/>
  <c r="B51" i="1"/>
  <c r="C50" i="1" s="1"/>
  <c r="A52" i="1"/>
  <c r="F876" i="17" l="1"/>
  <c r="D875" i="17"/>
  <c r="E874" i="17" s="1"/>
  <c r="F856" i="11"/>
  <c r="D855" i="11"/>
  <c r="E854" i="11" s="1"/>
  <c r="G855" i="11"/>
  <c r="H854" i="11" s="1"/>
  <c r="D52" i="1"/>
  <c r="E51" i="1" s="1"/>
  <c r="B52" i="1"/>
  <c r="C51" i="1" s="1"/>
  <c r="A53" i="1"/>
  <c r="F877" i="17" l="1"/>
  <c r="D876" i="17"/>
  <c r="E875" i="17" s="1"/>
  <c r="F857" i="11"/>
  <c r="D856" i="11"/>
  <c r="E855" i="11" s="1"/>
  <c r="G856" i="11"/>
  <c r="H855" i="11" s="1"/>
  <c r="D53" i="1"/>
  <c r="E52" i="1" s="1"/>
  <c r="B53" i="1"/>
  <c r="C52" i="1" s="1"/>
  <c r="A54" i="1"/>
  <c r="F878" i="17" l="1"/>
  <c r="D877" i="17"/>
  <c r="E876" i="17" s="1"/>
  <c r="F858" i="11"/>
  <c r="D857" i="11"/>
  <c r="E856" i="11" s="1"/>
  <c r="G857" i="11"/>
  <c r="H856" i="11" s="1"/>
  <c r="D54" i="1"/>
  <c r="E53" i="1" s="1"/>
  <c r="B54" i="1"/>
  <c r="C53" i="1" s="1"/>
  <c r="A55" i="1"/>
  <c r="F879" i="17" l="1"/>
  <c r="D878" i="17"/>
  <c r="E877" i="17" s="1"/>
  <c r="F859" i="11"/>
  <c r="D858" i="11"/>
  <c r="E857" i="11" s="1"/>
  <c r="G858" i="11"/>
  <c r="H857" i="11" s="1"/>
  <c r="D55" i="1"/>
  <c r="E54" i="1" s="1"/>
  <c r="B55" i="1"/>
  <c r="C54" i="1" s="1"/>
  <c r="A56" i="1"/>
  <c r="F880" i="17" l="1"/>
  <c r="D879" i="17"/>
  <c r="E878" i="17" s="1"/>
  <c r="F860" i="11"/>
  <c r="D859" i="11"/>
  <c r="E858" i="11" s="1"/>
  <c r="G859" i="11"/>
  <c r="H858" i="11" s="1"/>
  <c r="D56" i="1"/>
  <c r="E55" i="1" s="1"/>
  <c r="B56" i="1"/>
  <c r="C55" i="1" s="1"/>
  <c r="A57" i="1"/>
  <c r="F881" i="17" l="1"/>
  <c r="D880" i="17"/>
  <c r="E879" i="17" s="1"/>
  <c r="F861" i="11"/>
  <c r="D860" i="11"/>
  <c r="E859" i="11" s="1"/>
  <c r="G860" i="11"/>
  <c r="H859" i="11" s="1"/>
  <c r="D57" i="1"/>
  <c r="E56" i="1" s="1"/>
  <c r="B57" i="1"/>
  <c r="C56" i="1" s="1"/>
  <c r="A58" i="1"/>
  <c r="F882" i="17" l="1"/>
  <c r="D881" i="17"/>
  <c r="E880" i="17" s="1"/>
  <c r="F862" i="11"/>
  <c r="D861" i="11"/>
  <c r="E860" i="11" s="1"/>
  <c r="G861" i="11"/>
  <c r="H860" i="11" s="1"/>
  <c r="D58" i="1"/>
  <c r="E57" i="1" s="1"/>
  <c r="B58" i="1"/>
  <c r="C57" i="1" s="1"/>
  <c r="A59" i="1"/>
  <c r="F883" i="17" l="1"/>
  <c r="D882" i="17"/>
  <c r="E881" i="17" s="1"/>
  <c r="F863" i="11"/>
  <c r="D862" i="11"/>
  <c r="E861" i="11" s="1"/>
  <c r="G862" i="11"/>
  <c r="H861" i="11" s="1"/>
  <c r="D59" i="1"/>
  <c r="E58" i="1" s="1"/>
  <c r="B59" i="1"/>
  <c r="C58" i="1" s="1"/>
  <c r="A60" i="1"/>
  <c r="F884" i="17" l="1"/>
  <c r="D883" i="17"/>
  <c r="E882" i="17" s="1"/>
  <c r="F864" i="11"/>
  <c r="D863" i="11"/>
  <c r="E862" i="11" s="1"/>
  <c r="G863" i="11"/>
  <c r="H862" i="11" s="1"/>
  <c r="D60" i="1"/>
  <c r="E59" i="1" s="1"/>
  <c r="B60" i="1"/>
  <c r="C59" i="1" s="1"/>
  <c r="A61" i="1"/>
  <c r="F885" i="17" l="1"/>
  <c r="D884" i="17"/>
  <c r="E883" i="17" s="1"/>
  <c r="F865" i="11"/>
  <c r="D864" i="11"/>
  <c r="E863" i="11" s="1"/>
  <c r="G864" i="11"/>
  <c r="H863" i="11" s="1"/>
  <c r="D61" i="1"/>
  <c r="E60" i="1" s="1"/>
  <c r="B61" i="1"/>
  <c r="C60" i="1" s="1"/>
  <c r="A62" i="1"/>
  <c r="F886" i="17" l="1"/>
  <c r="D885" i="17"/>
  <c r="E884" i="17" s="1"/>
  <c r="F866" i="11"/>
  <c r="D865" i="11"/>
  <c r="E864" i="11" s="1"/>
  <c r="G865" i="11"/>
  <c r="H864" i="11" s="1"/>
  <c r="D62" i="1"/>
  <c r="E61" i="1" s="1"/>
  <c r="B62" i="1"/>
  <c r="C61" i="1" s="1"/>
  <c r="A63" i="1"/>
  <c r="F887" i="17" l="1"/>
  <c r="D886" i="17"/>
  <c r="E885" i="17" s="1"/>
  <c r="F867" i="11"/>
  <c r="D866" i="11"/>
  <c r="E865" i="11" s="1"/>
  <c r="G866" i="11"/>
  <c r="H865" i="11" s="1"/>
  <c r="D63" i="1"/>
  <c r="E62" i="1" s="1"/>
  <c r="B63" i="1"/>
  <c r="C62" i="1" s="1"/>
  <c r="A64" i="1"/>
  <c r="F888" i="17" l="1"/>
  <c r="D887" i="17"/>
  <c r="E886" i="17" s="1"/>
  <c r="F868" i="11"/>
  <c r="D867" i="11"/>
  <c r="E866" i="11" s="1"/>
  <c r="G867" i="11"/>
  <c r="H866" i="11" s="1"/>
  <c r="D64" i="1"/>
  <c r="E63" i="1" s="1"/>
  <c r="B64" i="1"/>
  <c r="C63" i="1" s="1"/>
  <c r="A65" i="1"/>
  <c r="F889" i="17" l="1"/>
  <c r="D888" i="17"/>
  <c r="E887" i="17" s="1"/>
  <c r="F869" i="11"/>
  <c r="D868" i="11"/>
  <c r="E867" i="11" s="1"/>
  <c r="G868" i="11"/>
  <c r="H867" i="11" s="1"/>
  <c r="D65" i="1"/>
  <c r="E64" i="1" s="1"/>
  <c r="B65" i="1"/>
  <c r="C64" i="1" s="1"/>
  <c r="A66" i="1"/>
  <c r="F890" i="17" l="1"/>
  <c r="D889" i="17"/>
  <c r="E888" i="17" s="1"/>
  <c r="F870" i="11"/>
  <c r="D869" i="11"/>
  <c r="E868" i="11" s="1"/>
  <c r="G869" i="11"/>
  <c r="H868" i="11" s="1"/>
  <c r="D66" i="1"/>
  <c r="E65" i="1" s="1"/>
  <c r="B66" i="1"/>
  <c r="C65" i="1" s="1"/>
  <c r="A67" i="1"/>
  <c r="F891" i="17" l="1"/>
  <c r="D890" i="17"/>
  <c r="E889" i="17" s="1"/>
  <c r="F871" i="11"/>
  <c r="D870" i="11"/>
  <c r="E869" i="11" s="1"/>
  <c r="G870" i="11"/>
  <c r="H869" i="11" s="1"/>
  <c r="D67" i="1"/>
  <c r="E66" i="1" s="1"/>
  <c r="B67" i="1"/>
  <c r="C66" i="1" s="1"/>
  <c r="A68" i="1"/>
  <c r="F892" i="17" l="1"/>
  <c r="D891" i="17"/>
  <c r="E890" i="17" s="1"/>
  <c r="F872" i="11"/>
  <c r="D871" i="11"/>
  <c r="E870" i="11" s="1"/>
  <c r="G871" i="11"/>
  <c r="H870" i="11" s="1"/>
  <c r="D68" i="1"/>
  <c r="E67" i="1" s="1"/>
  <c r="B68" i="1"/>
  <c r="C67" i="1" s="1"/>
  <c r="A69" i="1"/>
  <c r="F893" i="17" l="1"/>
  <c r="D892" i="17"/>
  <c r="E891" i="17" s="1"/>
  <c r="F873" i="11"/>
  <c r="D872" i="11"/>
  <c r="E871" i="11" s="1"/>
  <c r="G872" i="11"/>
  <c r="H871" i="11" s="1"/>
  <c r="D69" i="1"/>
  <c r="E68" i="1" s="1"/>
  <c r="B69" i="1"/>
  <c r="C68" i="1" s="1"/>
  <c r="A70" i="1"/>
  <c r="F894" i="17" l="1"/>
  <c r="D893" i="17"/>
  <c r="E892" i="17" s="1"/>
  <c r="F874" i="11"/>
  <c r="D873" i="11"/>
  <c r="E872" i="11" s="1"/>
  <c r="G873" i="11"/>
  <c r="H872" i="11" s="1"/>
  <c r="D70" i="1"/>
  <c r="E69" i="1" s="1"/>
  <c r="B70" i="1"/>
  <c r="C69" i="1" s="1"/>
  <c r="A71" i="1"/>
  <c r="F895" i="17" l="1"/>
  <c r="D894" i="17"/>
  <c r="E893" i="17" s="1"/>
  <c r="F875" i="11"/>
  <c r="D874" i="11"/>
  <c r="E873" i="11" s="1"/>
  <c r="G874" i="11"/>
  <c r="H873" i="11" s="1"/>
  <c r="D71" i="1"/>
  <c r="E70" i="1" s="1"/>
  <c r="B71" i="1"/>
  <c r="C70" i="1" s="1"/>
  <c r="A72" i="1"/>
  <c r="F896" i="17" l="1"/>
  <c r="D895" i="17"/>
  <c r="E894" i="17" s="1"/>
  <c r="F876" i="11"/>
  <c r="D875" i="11"/>
  <c r="E874" i="11" s="1"/>
  <c r="G875" i="11"/>
  <c r="H874" i="11" s="1"/>
  <c r="D72" i="1"/>
  <c r="E71" i="1" s="1"/>
  <c r="B72" i="1"/>
  <c r="C71" i="1" s="1"/>
  <c r="A73" i="1"/>
  <c r="F897" i="17" l="1"/>
  <c r="D896" i="17"/>
  <c r="E895" i="17" s="1"/>
  <c r="F877" i="11"/>
  <c r="D876" i="11"/>
  <c r="E875" i="11" s="1"/>
  <c r="G876" i="11"/>
  <c r="H875" i="11" s="1"/>
  <c r="D73" i="1"/>
  <c r="E72" i="1" s="1"/>
  <c r="B73" i="1"/>
  <c r="C72" i="1" s="1"/>
  <c r="A74" i="1"/>
  <c r="F898" i="17" l="1"/>
  <c r="D897" i="17"/>
  <c r="E896" i="17" s="1"/>
  <c r="F878" i="11"/>
  <c r="D877" i="11"/>
  <c r="E876" i="11" s="1"/>
  <c r="G877" i="11"/>
  <c r="H876" i="11" s="1"/>
  <c r="D74" i="1"/>
  <c r="E73" i="1" s="1"/>
  <c r="B74" i="1"/>
  <c r="C73" i="1" s="1"/>
  <c r="A75" i="1"/>
  <c r="F899" i="17" l="1"/>
  <c r="D898" i="17"/>
  <c r="E897" i="17" s="1"/>
  <c r="F879" i="11"/>
  <c r="D878" i="11"/>
  <c r="E877" i="11" s="1"/>
  <c r="G878" i="11"/>
  <c r="H877" i="11" s="1"/>
  <c r="D75" i="1"/>
  <c r="E74" i="1" s="1"/>
  <c r="B75" i="1"/>
  <c r="C74" i="1" s="1"/>
  <c r="A76" i="1"/>
  <c r="F900" i="17" l="1"/>
  <c r="D899" i="17"/>
  <c r="E898" i="17" s="1"/>
  <c r="F880" i="11"/>
  <c r="D879" i="11"/>
  <c r="E878" i="11" s="1"/>
  <c r="G879" i="11"/>
  <c r="H878" i="11" s="1"/>
  <c r="D76" i="1"/>
  <c r="E75" i="1" s="1"/>
  <c r="B76" i="1"/>
  <c r="C75" i="1" s="1"/>
  <c r="A77" i="1"/>
  <c r="F901" i="17" l="1"/>
  <c r="D900" i="17"/>
  <c r="E899" i="17" s="1"/>
  <c r="F881" i="11"/>
  <c r="D880" i="11"/>
  <c r="E879" i="11" s="1"/>
  <c r="G880" i="11"/>
  <c r="H879" i="11" s="1"/>
  <c r="D77" i="1"/>
  <c r="E76" i="1" s="1"/>
  <c r="B77" i="1"/>
  <c r="C76" i="1" s="1"/>
  <c r="A78" i="1"/>
  <c r="F902" i="17" l="1"/>
  <c r="D901" i="17"/>
  <c r="E900" i="17" s="1"/>
  <c r="F882" i="11"/>
  <c r="D881" i="11"/>
  <c r="E880" i="11" s="1"/>
  <c r="G881" i="11"/>
  <c r="H880" i="11" s="1"/>
  <c r="D78" i="1"/>
  <c r="E77" i="1" s="1"/>
  <c r="B78" i="1"/>
  <c r="C77" i="1" s="1"/>
  <c r="A79" i="1"/>
  <c r="F903" i="17" l="1"/>
  <c r="D902" i="17"/>
  <c r="E901" i="17" s="1"/>
  <c r="F883" i="11"/>
  <c r="D882" i="11"/>
  <c r="E881" i="11" s="1"/>
  <c r="G882" i="11"/>
  <c r="H881" i="11" s="1"/>
  <c r="D79" i="1"/>
  <c r="E78" i="1" s="1"/>
  <c r="B79" i="1"/>
  <c r="C78" i="1" s="1"/>
  <c r="A80" i="1"/>
  <c r="F904" i="17" l="1"/>
  <c r="D903" i="17"/>
  <c r="E902" i="17" s="1"/>
  <c r="F884" i="11"/>
  <c r="D883" i="11"/>
  <c r="E882" i="11" s="1"/>
  <c r="G883" i="11"/>
  <c r="H882" i="11" s="1"/>
  <c r="D80" i="1"/>
  <c r="E79" i="1" s="1"/>
  <c r="B80" i="1"/>
  <c r="C79" i="1" s="1"/>
  <c r="A81" i="1"/>
  <c r="F905" i="17" l="1"/>
  <c r="D904" i="17"/>
  <c r="E903" i="17" s="1"/>
  <c r="F885" i="11"/>
  <c r="D884" i="11"/>
  <c r="E883" i="11" s="1"/>
  <c r="G884" i="11"/>
  <c r="H883" i="11" s="1"/>
  <c r="D81" i="1"/>
  <c r="E80" i="1" s="1"/>
  <c r="B81" i="1"/>
  <c r="C80" i="1" s="1"/>
  <c r="A82" i="1"/>
  <c r="F906" i="17" l="1"/>
  <c r="D905" i="17"/>
  <c r="E904" i="17" s="1"/>
  <c r="F886" i="11"/>
  <c r="D885" i="11"/>
  <c r="E884" i="11" s="1"/>
  <c r="G885" i="11"/>
  <c r="H884" i="11" s="1"/>
  <c r="D82" i="1"/>
  <c r="E81" i="1" s="1"/>
  <c r="B82" i="1"/>
  <c r="C81" i="1" s="1"/>
  <c r="A83" i="1"/>
  <c r="F907" i="17" l="1"/>
  <c r="D906" i="17"/>
  <c r="E905" i="17" s="1"/>
  <c r="F887" i="11"/>
  <c r="D886" i="11"/>
  <c r="E885" i="11" s="1"/>
  <c r="G886" i="11"/>
  <c r="H885" i="11" s="1"/>
  <c r="D83" i="1"/>
  <c r="E82" i="1" s="1"/>
  <c r="B83" i="1"/>
  <c r="C82" i="1" s="1"/>
  <c r="A84" i="1"/>
  <c r="F908" i="17" l="1"/>
  <c r="D907" i="17"/>
  <c r="E906" i="17" s="1"/>
  <c r="F888" i="11"/>
  <c r="D887" i="11"/>
  <c r="E886" i="11" s="1"/>
  <c r="G887" i="11"/>
  <c r="H886" i="11" s="1"/>
  <c r="D84" i="1"/>
  <c r="E83" i="1" s="1"/>
  <c r="B84" i="1"/>
  <c r="C83" i="1" s="1"/>
  <c r="A85" i="1"/>
  <c r="F909" i="17" l="1"/>
  <c r="D908" i="17"/>
  <c r="E907" i="17" s="1"/>
  <c r="F889" i="11"/>
  <c r="D888" i="11"/>
  <c r="E887" i="11" s="1"/>
  <c r="G888" i="11"/>
  <c r="H887" i="11" s="1"/>
  <c r="D85" i="1"/>
  <c r="E84" i="1" s="1"/>
  <c r="B85" i="1"/>
  <c r="C84" i="1" s="1"/>
  <c r="A86" i="1"/>
  <c r="F910" i="17" l="1"/>
  <c r="D909" i="17"/>
  <c r="E908" i="17" s="1"/>
  <c r="F890" i="11"/>
  <c r="D889" i="11"/>
  <c r="E888" i="11" s="1"/>
  <c r="G889" i="11"/>
  <c r="H888" i="11" s="1"/>
  <c r="D86" i="1"/>
  <c r="E85" i="1" s="1"/>
  <c r="B86" i="1"/>
  <c r="C85" i="1" s="1"/>
  <c r="A87" i="1"/>
  <c r="F911" i="17" l="1"/>
  <c r="D910" i="17"/>
  <c r="E909" i="17" s="1"/>
  <c r="F891" i="11"/>
  <c r="D890" i="11"/>
  <c r="E889" i="11" s="1"/>
  <c r="G890" i="11"/>
  <c r="H889" i="11" s="1"/>
  <c r="D87" i="1"/>
  <c r="E86" i="1" s="1"/>
  <c r="B87" i="1"/>
  <c r="C86" i="1" s="1"/>
  <c r="A88" i="1"/>
  <c r="F912" i="17" l="1"/>
  <c r="D911" i="17"/>
  <c r="E910" i="17" s="1"/>
  <c r="F892" i="11"/>
  <c r="D891" i="11"/>
  <c r="E890" i="11" s="1"/>
  <c r="G891" i="11"/>
  <c r="H890" i="11" s="1"/>
  <c r="D88" i="1"/>
  <c r="E87" i="1" s="1"/>
  <c r="B88" i="1"/>
  <c r="C87" i="1" s="1"/>
  <c r="A89" i="1"/>
  <c r="F913" i="17" l="1"/>
  <c r="D912" i="17"/>
  <c r="E911" i="17" s="1"/>
  <c r="F893" i="11"/>
  <c r="D892" i="11"/>
  <c r="E891" i="11" s="1"/>
  <c r="G892" i="11"/>
  <c r="H891" i="11" s="1"/>
  <c r="D89" i="1"/>
  <c r="E88" i="1" s="1"/>
  <c r="B89" i="1"/>
  <c r="C88" i="1" s="1"/>
  <c r="A90" i="1"/>
  <c r="F914" i="17" l="1"/>
  <c r="D913" i="17"/>
  <c r="E912" i="17" s="1"/>
  <c r="F894" i="11"/>
  <c r="D893" i="11"/>
  <c r="E892" i="11" s="1"/>
  <c r="G893" i="11"/>
  <c r="H892" i="11" s="1"/>
  <c r="D90" i="1"/>
  <c r="E89" i="1" s="1"/>
  <c r="B90" i="1"/>
  <c r="C89" i="1" s="1"/>
  <c r="A91" i="1"/>
  <c r="F915" i="17" l="1"/>
  <c r="D914" i="17"/>
  <c r="E913" i="17" s="1"/>
  <c r="F895" i="11"/>
  <c r="D894" i="11"/>
  <c r="E893" i="11" s="1"/>
  <c r="G894" i="11"/>
  <c r="H893" i="11" s="1"/>
  <c r="D91" i="1"/>
  <c r="E90" i="1" s="1"/>
  <c r="B91" i="1"/>
  <c r="C90" i="1" s="1"/>
  <c r="A92" i="1"/>
  <c r="F916" i="17" l="1"/>
  <c r="D915" i="17"/>
  <c r="E914" i="17" s="1"/>
  <c r="F896" i="11"/>
  <c r="D895" i="11"/>
  <c r="E894" i="11" s="1"/>
  <c r="G895" i="11"/>
  <c r="H894" i="11" s="1"/>
  <c r="D92" i="1"/>
  <c r="E91" i="1" s="1"/>
  <c r="B92" i="1"/>
  <c r="C91" i="1" s="1"/>
  <c r="A93" i="1"/>
  <c r="F917" i="17" l="1"/>
  <c r="D916" i="17"/>
  <c r="E915" i="17" s="1"/>
  <c r="F897" i="11"/>
  <c r="D896" i="11"/>
  <c r="E895" i="11" s="1"/>
  <c r="G896" i="11"/>
  <c r="H895" i="11" s="1"/>
  <c r="D93" i="1"/>
  <c r="E92" i="1" s="1"/>
  <c r="B93" i="1"/>
  <c r="C92" i="1" s="1"/>
  <c r="A94" i="1"/>
  <c r="F918" i="17" l="1"/>
  <c r="D917" i="17"/>
  <c r="E916" i="17" s="1"/>
  <c r="F898" i="11"/>
  <c r="D897" i="11"/>
  <c r="E896" i="11" s="1"/>
  <c r="G897" i="11"/>
  <c r="H896" i="11" s="1"/>
  <c r="D94" i="1"/>
  <c r="E93" i="1" s="1"/>
  <c r="B94" i="1"/>
  <c r="C93" i="1" s="1"/>
  <c r="A95" i="1"/>
  <c r="F919" i="17" l="1"/>
  <c r="D918" i="17"/>
  <c r="E917" i="17" s="1"/>
  <c r="F899" i="11"/>
  <c r="D898" i="11"/>
  <c r="E897" i="11" s="1"/>
  <c r="G898" i="11"/>
  <c r="H897" i="11" s="1"/>
  <c r="D95" i="1"/>
  <c r="E94" i="1" s="1"/>
  <c r="B95" i="1"/>
  <c r="C94" i="1" s="1"/>
  <c r="A96" i="1"/>
  <c r="F920" i="17" l="1"/>
  <c r="D919" i="17"/>
  <c r="E918" i="17" s="1"/>
  <c r="F900" i="11"/>
  <c r="D899" i="11"/>
  <c r="E898" i="11" s="1"/>
  <c r="G899" i="11"/>
  <c r="H898" i="11" s="1"/>
  <c r="D96" i="1"/>
  <c r="E95" i="1" s="1"/>
  <c r="B96" i="1"/>
  <c r="C95" i="1" s="1"/>
  <c r="A97" i="1"/>
  <c r="F921" i="17" l="1"/>
  <c r="D920" i="17"/>
  <c r="E919" i="17" s="1"/>
  <c r="F901" i="11"/>
  <c r="D900" i="11"/>
  <c r="E899" i="11" s="1"/>
  <c r="G900" i="11"/>
  <c r="H899" i="11" s="1"/>
  <c r="D97" i="1"/>
  <c r="E96" i="1" s="1"/>
  <c r="B97" i="1"/>
  <c r="C96" i="1" s="1"/>
  <c r="A98" i="1"/>
  <c r="D921" i="17" l="1"/>
  <c r="E920" i="17" s="1"/>
  <c r="F922" i="17"/>
  <c r="F902" i="11"/>
  <c r="D901" i="11"/>
  <c r="E900" i="11" s="1"/>
  <c r="G901" i="11"/>
  <c r="H900" i="11" s="1"/>
  <c r="D98" i="1"/>
  <c r="E97" i="1" s="1"/>
  <c r="B98" i="1"/>
  <c r="C97" i="1" s="1"/>
  <c r="A99" i="1"/>
  <c r="D922" i="17" l="1"/>
  <c r="E921" i="17" s="1"/>
  <c r="F923" i="17"/>
  <c r="F903" i="11"/>
  <c r="D902" i="11"/>
  <c r="E901" i="11" s="1"/>
  <c r="G902" i="11"/>
  <c r="H901" i="11" s="1"/>
  <c r="D99" i="1"/>
  <c r="E98" i="1" s="1"/>
  <c r="B99" i="1"/>
  <c r="C98" i="1" s="1"/>
  <c r="A100" i="1"/>
  <c r="F924" i="17" l="1"/>
  <c r="D923" i="17"/>
  <c r="E922" i="17" s="1"/>
  <c r="F904" i="11"/>
  <c r="D903" i="11"/>
  <c r="E902" i="11" s="1"/>
  <c r="G903" i="11"/>
  <c r="H902" i="11" s="1"/>
  <c r="D100" i="1"/>
  <c r="E99" i="1" s="1"/>
  <c r="B100" i="1"/>
  <c r="C99" i="1" s="1"/>
  <c r="A101" i="1"/>
  <c r="F925" i="17" l="1"/>
  <c r="D924" i="17"/>
  <c r="E923" i="17" s="1"/>
  <c r="F905" i="11"/>
  <c r="D904" i="11"/>
  <c r="E903" i="11" s="1"/>
  <c r="G904" i="11"/>
  <c r="H903" i="11" s="1"/>
  <c r="D101" i="1"/>
  <c r="E100" i="1" s="1"/>
  <c r="B101" i="1"/>
  <c r="C100" i="1" s="1"/>
  <c r="A102" i="1"/>
  <c r="F926" i="17" l="1"/>
  <c r="D925" i="17"/>
  <c r="E924" i="17" s="1"/>
  <c r="F906" i="11"/>
  <c r="D905" i="11"/>
  <c r="E904" i="11" s="1"/>
  <c r="G905" i="11"/>
  <c r="H904" i="11" s="1"/>
  <c r="D102" i="1"/>
  <c r="E101" i="1" s="1"/>
  <c r="B102" i="1"/>
  <c r="C101" i="1" s="1"/>
  <c r="A103" i="1"/>
  <c r="F927" i="17" l="1"/>
  <c r="D926" i="17"/>
  <c r="E925" i="17" s="1"/>
  <c r="F907" i="11"/>
  <c r="D906" i="11"/>
  <c r="E905" i="11" s="1"/>
  <c r="G906" i="11"/>
  <c r="H905" i="11" s="1"/>
  <c r="D103" i="1"/>
  <c r="E102" i="1" s="1"/>
  <c r="B103" i="1"/>
  <c r="C102" i="1" s="1"/>
  <c r="A104" i="1"/>
  <c r="F928" i="17" l="1"/>
  <c r="D927" i="17"/>
  <c r="E926" i="17" s="1"/>
  <c r="F908" i="11"/>
  <c r="D907" i="11"/>
  <c r="E906" i="11" s="1"/>
  <c r="G907" i="11"/>
  <c r="H906" i="11" s="1"/>
  <c r="D104" i="1"/>
  <c r="E103" i="1" s="1"/>
  <c r="B104" i="1"/>
  <c r="C103" i="1" s="1"/>
  <c r="A105" i="1"/>
  <c r="F929" i="17" l="1"/>
  <c r="D928" i="17"/>
  <c r="E927" i="17" s="1"/>
  <c r="F909" i="11"/>
  <c r="D908" i="11"/>
  <c r="E907" i="11" s="1"/>
  <c r="G908" i="11"/>
  <c r="H907" i="11" s="1"/>
  <c r="D105" i="1"/>
  <c r="E104" i="1" s="1"/>
  <c r="B105" i="1"/>
  <c r="C104" i="1" s="1"/>
  <c r="A106" i="1"/>
  <c r="F930" i="17" l="1"/>
  <c r="D929" i="17"/>
  <c r="E928" i="17" s="1"/>
  <c r="F910" i="11"/>
  <c r="D909" i="11"/>
  <c r="E908" i="11" s="1"/>
  <c r="G909" i="11"/>
  <c r="H908" i="11" s="1"/>
  <c r="D106" i="1"/>
  <c r="E105" i="1" s="1"/>
  <c r="B106" i="1"/>
  <c r="C105" i="1" s="1"/>
  <c r="A107" i="1"/>
  <c r="F931" i="17" l="1"/>
  <c r="D930" i="17"/>
  <c r="E929" i="17" s="1"/>
  <c r="F911" i="11"/>
  <c r="D910" i="11"/>
  <c r="E909" i="11" s="1"/>
  <c r="G910" i="11"/>
  <c r="H909" i="11" s="1"/>
  <c r="D107" i="1"/>
  <c r="E106" i="1" s="1"/>
  <c r="B107" i="1"/>
  <c r="C106" i="1" s="1"/>
  <c r="A108" i="1"/>
  <c r="F932" i="17" l="1"/>
  <c r="D931" i="17"/>
  <c r="E930" i="17" s="1"/>
  <c r="F912" i="11"/>
  <c r="D911" i="11"/>
  <c r="E910" i="11" s="1"/>
  <c r="G911" i="11"/>
  <c r="H910" i="11" s="1"/>
  <c r="D108" i="1"/>
  <c r="E107" i="1" s="1"/>
  <c r="B108" i="1"/>
  <c r="C107" i="1" s="1"/>
  <c r="A109" i="1"/>
  <c r="F933" i="17" l="1"/>
  <c r="D932" i="17"/>
  <c r="E931" i="17" s="1"/>
  <c r="F913" i="11"/>
  <c r="D912" i="11"/>
  <c r="E911" i="11" s="1"/>
  <c r="G912" i="11"/>
  <c r="H911" i="11" s="1"/>
  <c r="D109" i="1"/>
  <c r="E108" i="1" s="1"/>
  <c r="B109" i="1"/>
  <c r="C108" i="1" s="1"/>
  <c r="A110" i="1"/>
  <c r="F934" i="17" l="1"/>
  <c r="D933" i="17"/>
  <c r="E932" i="17" s="1"/>
  <c r="F914" i="11"/>
  <c r="D913" i="11"/>
  <c r="E912" i="11" s="1"/>
  <c r="G913" i="11"/>
  <c r="H912" i="11" s="1"/>
  <c r="D110" i="1"/>
  <c r="E109" i="1" s="1"/>
  <c r="B110" i="1"/>
  <c r="C109" i="1" s="1"/>
  <c r="A111" i="1"/>
  <c r="F935" i="17" l="1"/>
  <c r="D934" i="17"/>
  <c r="E933" i="17" s="1"/>
  <c r="F915" i="11"/>
  <c r="D914" i="11"/>
  <c r="E913" i="11" s="1"/>
  <c r="G914" i="11"/>
  <c r="H913" i="11" s="1"/>
  <c r="D111" i="1"/>
  <c r="E110" i="1" s="1"/>
  <c r="B111" i="1"/>
  <c r="C110" i="1" s="1"/>
  <c r="A112" i="1"/>
  <c r="F936" i="17" l="1"/>
  <c r="D935" i="17"/>
  <c r="E934" i="17" s="1"/>
  <c r="F916" i="11"/>
  <c r="D915" i="11"/>
  <c r="E914" i="11" s="1"/>
  <c r="G915" i="11"/>
  <c r="H914" i="11" s="1"/>
  <c r="D112" i="1"/>
  <c r="E111" i="1" s="1"/>
  <c r="B112" i="1"/>
  <c r="C111" i="1" s="1"/>
  <c r="A113" i="1"/>
  <c r="F937" i="17" l="1"/>
  <c r="D936" i="17"/>
  <c r="E935" i="17" s="1"/>
  <c r="F917" i="11"/>
  <c r="D916" i="11"/>
  <c r="E915" i="11" s="1"/>
  <c r="G916" i="11"/>
  <c r="H915" i="11" s="1"/>
  <c r="D113" i="1"/>
  <c r="E112" i="1" s="1"/>
  <c r="B113" i="1"/>
  <c r="C112" i="1" s="1"/>
  <c r="A114" i="1"/>
  <c r="F938" i="17" l="1"/>
  <c r="D937" i="17"/>
  <c r="E936" i="17" s="1"/>
  <c r="F918" i="11"/>
  <c r="D917" i="11"/>
  <c r="E916" i="11" s="1"/>
  <c r="G917" i="11"/>
  <c r="H916" i="11" s="1"/>
  <c r="D114" i="1"/>
  <c r="E113" i="1" s="1"/>
  <c r="B114" i="1"/>
  <c r="C113" i="1" s="1"/>
  <c r="A115" i="1"/>
  <c r="F939" i="17" l="1"/>
  <c r="D938" i="17"/>
  <c r="E937" i="17" s="1"/>
  <c r="F919" i="11"/>
  <c r="D918" i="11"/>
  <c r="E917" i="11" s="1"/>
  <c r="G918" i="11"/>
  <c r="H917" i="11" s="1"/>
  <c r="D115" i="1"/>
  <c r="E114" i="1" s="1"/>
  <c r="B115" i="1"/>
  <c r="C114" i="1" s="1"/>
  <c r="A116" i="1"/>
  <c r="F940" i="17" l="1"/>
  <c r="D939" i="17"/>
  <c r="E938" i="17" s="1"/>
  <c r="F920" i="11"/>
  <c r="D919" i="11"/>
  <c r="E918" i="11" s="1"/>
  <c r="G919" i="11"/>
  <c r="H918" i="11" s="1"/>
  <c r="D116" i="1"/>
  <c r="E115" i="1" s="1"/>
  <c r="B116" i="1"/>
  <c r="C115" i="1" s="1"/>
  <c r="A117" i="1"/>
  <c r="F941" i="17" l="1"/>
  <c r="D940" i="17"/>
  <c r="E939" i="17" s="1"/>
  <c r="F921" i="11"/>
  <c r="D920" i="11"/>
  <c r="E919" i="11" s="1"/>
  <c r="G920" i="11"/>
  <c r="H919" i="11" s="1"/>
  <c r="D117" i="1"/>
  <c r="E116" i="1" s="1"/>
  <c r="B117" i="1"/>
  <c r="C116" i="1" s="1"/>
  <c r="A118" i="1"/>
  <c r="F942" i="17" l="1"/>
  <c r="D941" i="17"/>
  <c r="E940" i="17" s="1"/>
  <c r="F922" i="11"/>
  <c r="D921" i="11"/>
  <c r="E920" i="11" s="1"/>
  <c r="G921" i="11"/>
  <c r="H920" i="11" s="1"/>
  <c r="D118" i="1"/>
  <c r="E117" i="1" s="1"/>
  <c r="B118" i="1"/>
  <c r="C117" i="1" s="1"/>
  <c r="A119" i="1"/>
  <c r="F943" i="17" l="1"/>
  <c r="D942" i="17"/>
  <c r="E941" i="17" s="1"/>
  <c r="F923" i="11"/>
  <c r="D922" i="11"/>
  <c r="E921" i="11" s="1"/>
  <c r="G922" i="11"/>
  <c r="H921" i="11" s="1"/>
  <c r="D119" i="1"/>
  <c r="E118" i="1" s="1"/>
  <c r="B119" i="1"/>
  <c r="C118" i="1" s="1"/>
  <c r="A120" i="1"/>
  <c r="F944" i="17" l="1"/>
  <c r="D943" i="17"/>
  <c r="E942" i="17" s="1"/>
  <c r="F924" i="11"/>
  <c r="D923" i="11"/>
  <c r="E922" i="11" s="1"/>
  <c r="G923" i="11"/>
  <c r="H922" i="11" s="1"/>
  <c r="D120" i="1"/>
  <c r="E119" i="1" s="1"/>
  <c r="B120" i="1"/>
  <c r="C119" i="1" s="1"/>
  <c r="A121" i="1"/>
  <c r="F945" i="17" l="1"/>
  <c r="D944" i="17"/>
  <c r="E943" i="17" s="1"/>
  <c r="F925" i="11"/>
  <c r="D924" i="11"/>
  <c r="E923" i="11" s="1"/>
  <c r="G924" i="11"/>
  <c r="H923" i="11" s="1"/>
  <c r="D121" i="1"/>
  <c r="E120" i="1" s="1"/>
  <c r="B121" i="1"/>
  <c r="C120" i="1" s="1"/>
  <c r="A122" i="1"/>
  <c r="F946" i="17" l="1"/>
  <c r="D945" i="17"/>
  <c r="E944" i="17" s="1"/>
  <c r="F926" i="11"/>
  <c r="D925" i="11"/>
  <c r="E924" i="11" s="1"/>
  <c r="G925" i="11"/>
  <c r="H924" i="11" s="1"/>
  <c r="D122" i="1"/>
  <c r="E121" i="1" s="1"/>
  <c r="B122" i="1"/>
  <c r="C121" i="1" s="1"/>
  <c r="A123" i="1"/>
  <c r="F947" i="17" l="1"/>
  <c r="D946" i="17"/>
  <c r="E945" i="17" s="1"/>
  <c r="F927" i="11"/>
  <c r="D926" i="11"/>
  <c r="E925" i="11" s="1"/>
  <c r="G926" i="11"/>
  <c r="H925" i="11" s="1"/>
  <c r="D123" i="1"/>
  <c r="E122" i="1" s="1"/>
  <c r="B123" i="1"/>
  <c r="C122" i="1" s="1"/>
  <c r="A124" i="1"/>
  <c r="F948" i="17" l="1"/>
  <c r="D947" i="17"/>
  <c r="E946" i="17" s="1"/>
  <c r="F928" i="11"/>
  <c r="D927" i="11"/>
  <c r="E926" i="11" s="1"/>
  <c r="G927" i="11"/>
  <c r="H926" i="11" s="1"/>
  <c r="D124" i="1"/>
  <c r="E123" i="1" s="1"/>
  <c r="B124" i="1"/>
  <c r="C123" i="1" s="1"/>
  <c r="A125" i="1"/>
  <c r="F949" i="17" l="1"/>
  <c r="D948" i="17"/>
  <c r="E947" i="17" s="1"/>
  <c r="F929" i="11"/>
  <c r="D928" i="11"/>
  <c r="E927" i="11" s="1"/>
  <c r="G928" i="11"/>
  <c r="H927" i="11" s="1"/>
  <c r="D125" i="1"/>
  <c r="E124" i="1" s="1"/>
  <c r="B125" i="1"/>
  <c r="C124" i="1" s="1"/>
  <c r="A126" i="1"/>
  <c r="F950" i="17" l="1"/>
  <c r="D949" i="17"/>
  <c r="E948" i="17" s="1"/>
  <c r="F930" i="11"/>
  <c r="D929" i="11"/>
  <c r="E928" i="11" s="1"/>
  <c r="G929" i="11"/>
  <c r="H928" i="11" s="1"/>
  <c r="D126" i="1"/>
  <c r="E125" i="1" s="1"/>
  <c r="B126" i="1"/>
  <c r="C125" i="1" s="1"/>
  <c r="A127" i="1"/>
  <c r="F951" i="17" l="1"/>
  <c r="D950" i="17"/>
  <c r="E949" i="17" s="1"/>
  <c r="F931" i="11"/>
  <c r="D930" i="11"/>
  <c r="E929" i="11" s="1"/>
  <c r="G930" i="11"/>
  <c r="H929" i="11" s="1"/>
  <c r="A128" i="1"/>
  <c r="D127" i="1"/>
  <c r="E126" i="1" s="1"/>
  <c r="B127" i="1"/>
  <c r="C126" i="1" s="1"/>
  <c r="C4" i="1"/>
  <c r="F952" i="17" l="1"/>
  <c r="D951" i="17"/>
  <c r="E950" i="17" s="1"/>
  <c r="F932" i="11"/>
  <c r="D931" i="11"/>
  <c r="E930" i="11" s="1"/>
  <c r="G931" i="11"/>
  <c r="H930" i="11" s="1"/>
  <c r="A129" i="1"/>
  <c r="D128" i="1"/>
  <c r="E127" i="1" s="1"/>
  <c r="B128" i="1"/>
  <c r="C127" i="1" s="1"/>
  <c r="F953" i="17" l="1"/>
  <c r="D952" i="17"/>
  <c r="E951" i="17" s="1"/>
  <c r="F933" i="11"/>
  <c r="D932" i="11"/>
  <c r="E931" i="11" s="1"/>
  <c r="G932" i="11"/>
  <c r="H931" i="11" s="1"/>
  <c r="B129" i="1"/>
  <c r="C128" i="1" s="1"/>
  <c r="D129" i="1"/>
  <c r="E128" i="1" s="1"/>
  <c r="A130" i="1"/>
  <c r="F954" i="17" l="1"/>
  <c r="D953" i="17"/>
  <c r="E952" i="17" s="1"/>
  <c r="F934" i="11"/>
  <c r="D933" i="11"/>
  <c r="E932" i="11" s="1"/>
  <c r="G933" i="11"/>
  <c r="H932" i="11" s="1"/>
  <c r="A131" i="1"/>
  <c r="B130" i="1"/>
  <c r="C129" i="1" s="1"/>
  <c r="D130" i="1"/>
  <c r="E129" i="1" s="1"/>
  <c r="F955" i="17" l="1"/>
  <c r="D954" i="17"/>
  <c r="E953" i="17" s="1"/>
  <c r="F935" i="11"/>
  <c r="D934" i="11"/>
  <c r="E933" i="11" s="1"/>
  <c r="G934" i="11"/>
  <c r="H933" i="11" s="1"/>
  <c r="D131" i="1"/>
  <c r="E130" i="1" s="1"/>
  <c r="B131" i="1"/>
  <c r="C130" i="1" s="1"/>
  <c r="A132" i="1"/>
  <c r="F956" i="17" l="1"/>
  <c r="D955" i="17"/>
  <c r="E954" i="17" s="1"/>
  <c r="F936" i="11"/>
  <c r="D935" i="11"/>
  <c r="E934" i="11" s="1"/>
  <c r="G935" i="11"/>
  <c r="H934" i="11" s="1"/>
  <c r="B132" i="1"/>
  <c r="C131" i="1" s="1"/>
  <c r="A133" i="1"/>
  <c r="D132" i="1"/>
  <c r="E131" i="1" s="1"/>
  <c r="F957" i="17" l="1"/>
  <c r="D956" i="17"/>
  <c r="E955" i="17" s="1"/>
  <c r="F937" i="11"/>
  <c r="D936" i="11"/>
  <c r="E935" i="11" s="1"/>
  <c r="G936" i="11"/>
  <c r="H935" i="11" s="1"/>
  <c r="B133" i="1"/>
  <c r="C132" i="1" s="1"/>
  <c r="A134" i="1"/>
  <c r="D133" i="1"/>
  <c r="E132" i="1" s="1"/>
  <c r="F958" i="17" l="1"/>
  <c r="D957" i="17"/>
  <c r="E956" i="17" s="1"/>
  <c r="F938" i="11"/>
  <c r="D937" i="11"/>
  <c r="E936" i="11" s="1"/>
  <c r="G937" i="11"/>
  <c r="H936" i="11" s="1"/>
  <c r="A135" i="1"/>
  <c r="B134" i="1"/>
  <c r="C133" i="1" s="1"/>
  <c r="D134" i="1"/>
  <c r="E133" i="1" s="1"/>
  <c r="F959" i="17" l="1"/>
  <c r="D958" i="17"/>
  <c r="E957" i="17" s="1"/>
  <c r="F939" i="11"/>
  <c r="D938" i="11"/>
  <c r="E937" i="11" s="1"/>
  <c r="G938" i="11"/>
  <c r="H937" i="11" s="1"/>
  <c r="D135" i="1"/>
  <c r="B135" i="1"/>
  <c r="F960" i="17" l="1"/>
  <c r="D959" i="17"/>
  <c r="E958" i="17" s="1"/>
  <c r="F940" i="11"/>
  <c r="D939" i="11"/>
  <c r="E938" i="11" s="1"/>
  <c r="G939" i="11"/>
  <c r="H938" i="11" s="1"/>
  <c r="C135" i="1"/>
  <c r="C134" i="1"/>
  <c r="E135" i="1"/>
  <c r="E134" i="1"/>
  <c r="F961" i="17" l="1"/>
  <c r="D960" i="17"/>
  <c r="E959" i="17" s="1"/>
  <c r="F941" i="11"/>
  <c r="D940" i="11"/>
  <c r="E939" i="11" s="1"/>
  <c r="G940" i="11"/>
  <c r="H939" i="11" s="1"/>
  <c r="F962" i="17" l="1"/>
  <c r="D961" i="17"/>
  <c r="E960" i="17" s="1"/>
  <c r="F942" i="11"/>
  <c r="D941" i="11"/>
  <c r="E940" i="11" s="1"/>
  <c r="G941" i="11"/>
  <c r="H940" i="11" s="1"/>
  <c r="F963" i="17" l="1"/>
  <c r="D962" i="17"/>
  <c r="E961" i="17" s="1"/>
  <c r="F943" i="11"/>
  <c r="D942" i="11"/>
  <c r="E941" i="11" s="1"/>
  <c r="G942" i="11"/>
  <c r="H941" i="11" s="1"/>
  <c r="F964" i="17" l="1"/>
  <c r="D963" i="17"/>
  <c r="E962" i="17" s="1"/>
  <c r="F944" i="11"/>
  <c r="D943" i="11"/>
  <c r="E942" i="11" s="1"/>
  <c r="G943" i="11"/>
  <c r="H942" i="11" s="1"/>
  <c r="F965" i="17" l="1"/>
  <c r="D964" i="17"/>
  <c r="E963" i="17" s="1"/>
  <c r="F945" i="11"/>
  <c r="D944" i="11"/>
  <c r="E943" i="11" s="1"/>
  <c r="G944" i="11"/>
  <c r="H943" i="11" s="1"/>
  <c r="F966" i="17" l="1"/>
  <c r="D965" i="17"/>
  <c r="E964" i="17" s="1"/>
  <c r="F946" i="11"/>
  <c r="D945" i="11"/>
  <c r="E944" i="11" s="1"/>
  <c r="G945" i="11"/>
  <c r="H944" i="11" s="1"/>
  <c r="F967" i="17" l="1"/>
  <c r="D966" i="17"/>
  <c r="E965" i="17" s="1"/>
  <c r="F947" i="11"/>
  <c r="D946" i="11"/>
  <c r="E945" i="11" s="1"/>
  <c r="G946" i="11"/>
  <c r="H945" i="11" s="1"/>
  <c r="F968" i="17" l="1"/>
  <c r="D967" i="17"/>
  <c r="E966" i="17" s="1"/>
  <c r="F948" i="11"/>
  <c r="D947" i="11"/>
  <c r="E946" i="11" s="1"/>
  <c r="G947" i="11"/>
  <c r="H946" i="11" s="1"/>
  <c r="F969" i="17" l="1"/>
  <c r="D968" i="17"/>
  <c r="E967" i="17" s="1"/>
  <c r="F949" i="11"/>
  <c r="D948" i="11"/>
  <c r="E947" i="11" s="1"/>
  <c r="G948" i="11"/>
  <c r="H947" i="11" s="1"/>
  <c r="F970" i="17" l="1"/>
  <c r="D969" i="17"/>
  <c r="E968" i="17" s="1"/>
  <c r="F950" i="11"/>
  <c r="D949" i="11"/>
  <c r="E948" i="11" s="1"/>
  <c r="G949" i="11"/>
  <c r="H948" i="11" s="1"/>
  <c r="F971" i="17" l="1"/>
  <c r="D970" i="17"/>
  <c r="E969" i="17" s="1"/>
  <c r="F951" i="11"/>
  <c r="D950" i="11"/>
  <c r="E949" i="11" s="1"/>
  <c r="G950" i="11"/>
  <c r="H949" i="11" s="1"/>
  <c r="F972" i="17" l="1"/>
  <c r="D971" i="17"/>
  <c r="E970" i="17" s="1"/>
  <c r="F952" i="11"/>
  <c r="D951" i="11"/>
  <c r="E950" i="11" s="1"/>
  <c r="G951" i="11"/>
  <c r="H950" i="11" s="1"/>
  <c r="F973" i="17" l="1"/>
  <c r="D972" i="17"/>
  <c r="E971" i="17" s="1"/>
  <c r="F953" i="11"/>
  <c r="D952" i="11"/>
  <c r="E951" i="11" s="1"/>
  <c r="G952" i="11"/>
  <c r="H951" i="11" s="1"/>
  <c r="F974" i="17" l="1"/>
  <c r="D973" i="17"/>
  <c r="E972" i="17" s="1"/>
  <c r="F954" i="11"/>
  <c r="D953" i="11"/>
  <c r="E952" i="11" s="1"/>
  <c r="G953" i="11"/>
  <c r="H952" i="11" s="1"/>
  <c r="F975" i="17" l="1"/>
  <c r="D974" i="17"/>
  <c r="E973" i="17" s="1"/>
  <c r="F955" i="11"/>
  <c r="D954" i="11"/>
  <c r="E953" i="11" s="1"/>
  <c r="G954" i="11"/>
  <c r="H953" i="11" s="1"/>
  <c r="F976" i="17" l="1"/>
  <c r="D975" i="17"/>
  <c r="E974" i="17" s="1"/>
  <c r="F956" i="11"/>
  <c r="D955" i="11"/>
  <c r="E954" i="11" s="1"/>
  <c r="G955" i="11"/>
  <c r="H954" i="11" s="1"/>
  <c r="F977" i="17" l="1"/>
  <c r="D976" i="17"/>
  <c r="E975" i="17" s="1"/>
  <c r="F957" i="11"/>
  <c r="D956" i="11"/>
  <c r="E955" i="11" s="1"/>
  <c r="G956" i="11"/>
  <c r="H955" i="11" s="1"/>
  <c r="F978" i="17" l="1"/>
  <c r="D977" i="17"/>
  <c r="E976" i="17" s="1"/>
  <c r="F958" i="11"/>
  <c r="D957" i="11"/>
  <c r="E956" i="11" s="1"/>
  <c r="G957" i="11"/>
  <c r="H956" i="11" s="1"/>
  <c r="F979" i="17" l="1"/>
  <c r="D978" i="17"/>
  <c r="E977" i="17" s="1"/>
  <c r="F959" i="11"/>
  <c r="D958" i="11"/>
  <c r="E957" i="11" s="1"/>
  <c r="G958" i="11"/>
  <c r="H957" i="11" s="1"/>
  <c r="F980" i="17" l="1"/>
  <c r="D979" i="17"/>
  <c r="E978" i="17" s="1"/>
  <c r="F960" i="11"/>
  <c r="D959" i="11"/>
  <c r="E958" i="11" s="1"/>
  <c r="G959" i="11"/>
  <c r="H958" i="11" s="1"/>
  <c r="F981" i="17" l="1"/>
  <c r="D980" i="17"/>
  <c r="E979" i="17" s="1"/>
  <c r="F961" i="11"/>
  <c r="D960" i="11"/>
  <c r="E959" i="11" s="1"/>
  <c r="G960" i="11"/>
  <c r="H959" i="11" s="1"/>
  <c r="F982" i="17" l="1"/>
  <c r="D981" i="17"/>
  <c r="E980" i="17" s="1"/>
  <c r="F962" i="11"/>
  <c r="D961" i="11"/>
  <c r="E960" i="11" s="1"/>
  <c r="G961" i="11"/>
  <c r="H960" i="11" s="1"/>
  <c r="F983" i="17" l="1"/>
  <c r="D982" i="17"/>
  <c r="E981" i="17" s="1"/>
  <c r="F963" i="11"/>
  <c r="D962" i="11"/>
  <c r="E961" i="11" s="1"/>
  <c r="G962" i="11"/>
  <c r="H961" i="11" s="1"/>
  <c r="F984" i="17" l="1"/>
  <c r="D983" i="17"/>
  <c r="E982" i="17" s="1"/>
  <c r="F964" i="11"/>
  <c r="D963" i="11"/>
  <c r="E962" i="11" s="1"/>
  <c r="G963" i="11"/>
  <c r="H962" i="11" s="1"/>
  <c r="F985" i="17" l="1"/>
  <c r="D984" i="17"/>
  <c r="E983" i="17" s="1"/>
  <c r="F965" i="11"/>
  <c r="D964" i="11"/>
  <c r="E963" i="11" s="1"/>
  <c r="G964" i="11"/>
  <c r="H963" i="11" s="1"/>
  <c r="D985" i="17" l="1"/>
  <c r="E984" i="17" s="1"/>
  <c r="F986" i="17"/>
  <c r="F966" i="11"/>
  <c r="D965" i="11"/>
  <c r="E964" i="11" s="1"/>
  <c r="G965" i="11"/>
  <c r="H964" i="11" s="1"/>
  <c r="D986" i="17" l="1"/>
  <c r="E985" i="17" s="1"/>
  <c r="F987" i="17"/>
  <c r="F967" i="11"/>
  <c r="D966" i="11"/>
  <c r="E965" i="11" s="1"/>
  <c r="G966" i="11"/>
  <c r="H965" i="11" s="1"/>
  <c r="F988" i="17" l="1"/>
  <c r="D987" i="17"/>
  <c r="E986" i="17" s="1"/>
  <c r="F968" i="11"/>
  <c r="D967" i="11"/>
  <c r="E966" i="11" s="1"/>
  <c r="G967" i="11"/>
  <c r="H966" i="11" s="1"/>
  <c r="F989" i="17" l="1"/>
  <c r="D988" i="17"/>
  <c r="E987" i="17" s="1"/>
  <c r="F969" i="11"/>
  <c r="D968" i="11"/>
  <c r="E967" i="11" s="1"/>
  <c r="G968" i="11"/>
  <c r="H967" i="11" s="1"/>
  <c r="F990" i="17" l="1"/>
  <c r="D989" i="17"/>
  <c r="E988" i="17" s="1"/>
  <c r="F970" i="11"/>
  <c r="D969" i="11"/>
  <c r="E968" i="11" s="1"/>
  <c r="G969" i="11"/>
  <c r="H968" i="11" s="1"/>
  <c r="F991" i="17" l="1"/>
  <c r="D990" i="17"/>
  <c r="E989" i="17" s="1"/>
  <c r="F971" i="11"/>
  <c r="D970" i="11"/>
  <c r="E969" i="11" s="1"/>
  <c r="G970" i="11"/>
  <c r="H969" i="11" s="1"/>
  <c r="F992" i="17" l="1"/>
  <c r="D991" i="17"/>
  <c r="E990" i="17" s="1"/>
  <c r="F972" i="11"/>
  <c r="D971" i="11"/>
  <c r="E970" i="11" s="1"/>
  <c r="G971" i="11"/>
  <c r="H970" i="11" s="1"/>
  <c r="F993" i="17" l="1"/>
  <c r="D992" i="17"/>
  <c r="E991" i="17" s="1"/>
  <c r="F973" i="11"/>
  <c r="D972" i="11"/>
  <c r="E971" i="11" s="1"/>
  <c r="G972" i="11"/>
  <c r="H971" i="11" s="1"/>
  <c r="F994" i="17" l="1"/>
  <c r="D993" i="17"/>
  <c r="E992" i="17" s="1"/>
  <c r="F974" i="11"/>
  <c r="D973" i="11"/>
  <c r="E972" i="11" s="1"/>
  <c r="G973" i="11"/>
  <c r="H972" i="11" s="1"/>
  <c r="F995" i="17" l="1"/>
  <c r="D994" i="17"/>
  <c r="E993" i="17" s="1"/>
  <c r="F975" i="11"/>
  <c r="D974" i="11"/>
  <c r="E973" i="11" s="1"/>
  <c r="G974" i="11"/>
  <c r="H973" i="11" s="1"/>
  <c r="F996" i="17" l="1"/>
  <c r="D995" i="17"/>
  <c r="E994" i="17" s="1"/>
  <c r="F976" i="11"/>
  <c r="D975" i="11"/>
  <c r="E974" i="11" s="1"/>
  <c r="G975" i="11"/>
  <c r="H974" i="11" s="1"/>
  <c r="F997" i="17" l="1"/>
  <c r="D996" i="17"/>
  <c r="E995" i="17" s="1"/>
  <c r="F977" i="11"/>
  <c r="D976" i="11"/>
  <c r="E975" i="11" s="1"/>
  <c r="G976" i="11"/>
  <c r="H975" i="11" s="1"/>
  <c r="F998" i="17" l="1"/>
  <c r="D997" i="17"/>
  <c r="E996" i="17" s="1"/>
  <c r="F978" i="11"/>
  <c r="D977" i="11"/>
  <c r="E976" i="11" s="1"/>
  <c r="G977" i="11"/>
  <c r="H976" i="11" s="1"/>
  <c r="F999" i="17" l="1"/>
  <c r="D998" i="17"/>
  <c r="E997" i="17" s="1"/>
  <c r="F979" i="11"/>
  <c r="D978" i="11"/>
  <c r="E977" i="11" s="1"/>
  <c r="G978" i="11"/>
  <c r="H977" i="11" s="1"/>
  <c r="F1000" i="17" l="1"/>
  <c r="D999" i="17"/>
  <c r="E998" i="17" s="1"/>
  <c r="F980" i="11"/>
  <c r="D979" i="11"/>
  <c r="E978" i="11" s="1"/>
  <c r="G979" i="11"/>
  <c r="H978" i="11" s="1"/>
  <c r="F1001" i="17" l="1"/>
  <c r="D1000" i="17"/>
  <c r="E999" i="17" s="1"/>
  <c r="F981" i="11"/>
  <c r="D980" i="11"/>
  <c r="E979" i="11" s="1"/>
  <c r="G980" i="11"/>
  <c r="H979" i="11" s="1"/>
  <c r="F1002" i="17" l="1"/>
  <c r="D1001" i="17"/>
  <c r="E1000" i="17" s="1"/>
  <c r="F982" i="11"/>
  <c r="D981" i="11"/>
  <c r="E980" i="11" s="1"/>
  <c r="G981" i="11"/>
  <c r="H980" i="11" s="1"/>
  <c r="F1003" i="17" l="1"/>
  <c r="D1002" i="17"/>
  <c r="E1001" i="17" s="1"/>
  <c r="F983" i="11"/>
  <c r="D982" i="11"/>
  <c r="E981" i="11" s="1"/>
  <c r="G982" i="11"/>
  <c r="H981" i="11" s="1"/>
  <c r="F1004" i="17" l="1"/>
  <c r="D1003" i="17"/>
  <c r="E1002" i="17" s="1"/>
  <c r="F984" i="11"/>
  <c r="D983" i="11"/>
  <c r="E982" i="11" s="1"/>
  <c r="G983" i="11"/>
  <c r="H982" i="11" s="1"/>
  <c r="F1005" i="17" l="1"/>
  <c r="D1004" i="17"/>
  <c r="E1003" i="17" s="1"/>
  <c r="F985" i="11"/>
  <c r="D984" i="11"/>
  <c r="E983" i="11" s="1"/>
  <c r="G984" i="11"/>
  <c r="H983" i="11" s="1"/>
  <c r="F1006" i="17" l="1"/>
  <c r="D1005" i="17"/>
  <c r="E1004" i="17" s="1"/>
  <c r="F986" i="11"/>
  <c r="D985" i="11"/>
  <c r="E984" i="11" s="1"/>
  <c r="G985" i="11"/>
  <c r="H984" i="11" s="1"/>
  <c r="F1007" i="17" l="1"/>
  <c r="D1006" i="17"/>
  <c r="E1005" i="17" s="1"/>
  <c r="F987" i="11"/>
  <c r="D986" i="11"/>
  <c r="E985" i="11" s="1"/>
  <c r="G986" i="11"/>
  <c r="H985" i="11" s="1"/>
  <c r="F1008" i="17" l="1"/>
  <c r="D1007" i="17"/>
  <c r="E1006" i="17" s="1"/>
  <c r="F988" i="11"/>
  <c r="D987" i="11"/>
  <c r="E986" i="11" s="1"/>
  <c r="G987" i="11"/>
  <c r="H986" i="11" s="1"/>
  <c r="F1009" i="17" l="1"/>
  <c r="D1008" i="17"/>
  <c r="E1007" i="17" s="1"/>
  <c r="F989" i="11"/>
  <c r="D988" i="11"/>
  <c r="E987" i="11" s="1"/>
  <c r="G988" i="11"/>
  <c r="H987" i="11" s="1"/>
  <c r="F1010" i="17" l="1"/>
  <c r="D1009" i="17"/>
  <c r="E1008" i="17" s="1"/>
  <c r="F990" i="11"/>
  <c r="D989" i="11"/>
  <c r="E988" i="11" s="1"/>
  <c r="G989" i="11"/>
  <c r="H988" i="11" s="1"/>
  <c r="F1011" i="17" l="1"/>
  <c r="D1010" i="17"/>
  <c r="E1009" i="17" s="1"/>
  <c r="F991" i="11"/>
  <c r="D990" i="11"/>
  <c r="E989" i="11" s="1"/>
  <c r="G990" i="11"/>
  <c r="H989" i="11" s="1"/>
  <c r="F1012" i="17" l="1"/>
  <c r="D1011" i="17"/>
  <c r="E1010" i="17" s="1"/>
  <c r="F992" i="11"/>
  <c r="D991" i="11"/>
  <c r="E990" i="11" s="1"/>
  <c r="G991" i="11"/>
  <c r="H990" i="11" s="1"/>
  <c r="F1013" i="17" l="1"/>
  <c r="D1012" i="17"/>
  <c r="E1011" i="17" s="1"/>
  <c r="F993" i="11"/>
  <c r="D992" i="11"/>
  <c r="E991" i="11" s="1"/>
  <c r="G992" i="11"/>
  <c r="H991" i="11" s="1"/>
  <c r="F1014" i="17" l="1"/>
  <c r="D1013" i="17"/>
  <c r="E1012" i="17" s="1"/>
  <c r="F994" i="11"/>
  <c r="D993" i="11"/>
  <c r="E992" i="11" s="1"/>
  <c r="G993" i="11"/>
  <c r="H992" i="11" s="1"/>
  <c r="F1015" i="17" l="1"/>
  <c r="D1014" i="17"/>
  <c r="E1013" i="17" s="1"/>
  <c r="F995" i="11"/>
  <c r="D994" i="11"/>
  <c r="E993" i="11" s="1"/>
  <c r="G994" i="11"/>
  <c r="H993" i="11" s="1"/>
  <c r="F1016" i="17" l="1"/>
  <c r="D1015" i="17"/>
  <c r="E1014" i="17" s="1"/>
  <c r="F996" i="11"/>
  <c r="D995" i="11"/>
  <c r="E994" i="11" s="1"/>
  <c r="G995" i="11"/>
  <c r="H994" i="11" s="1"/>
  <c r="F1017" i="17" l="1"/>
  <c r="D1016" i="17"/>
  <c r="E1015" i="17" s="1"/>
  <c r="F997" i="11"/>
  <c r="D996" i="11"/>
  <c r="E995" i="11" s="1"/>
  <c r="G996" i="11"/>
  <c r="H995" i="11" s="1"/>
  <c r="F1018" i="17" l="1"/>
  <c r="D1017" i="17"/>
  <c r="E1016" i="17" s="1"/>
  <c r="F998" i="11"/>
  <c r="D997" i="11"/>
  <c r="E996" i="11" s="1"/>
  <c r="G997" i="11"/>
  <c r="H996" i="11" s="1"/>
  <c r="F1019" i="17" l="1"/>
  <c r="D1018" i="17"/>
  <c r="E1017" i="17" s="1"/>
  <c r="F999" i="11"/>
  <c r="D998" i="11"/>
  <c r="E997" i="11" s="1"/>
  <c r="G998" i="11"/>
  <c r="H997" i="11" s="1"/>
  <c r="F1020" i="17" l="1"/>
  <c r="D1019" i="17"/>
  <c r="E1018" i="17" s="1"/>
  <c r="F1000" i="11"/>
  <c r="D999" i="11"/>
  <c r="E998" i="11" s="1"/>
  <c r="G999" i="11"/>
  <c r="H998" i="11" s="1"/>
  <c r="F1021" i="17" l="1"/>
  <c r="D1020" i="17"/>
  <c r="E1019" i="17" s="1"/>
  <c r="F1001" i="11"/>
  <c r="D1000" i="11"/>
  <c r="E999" i="11" s="1"/>
  <c r="G1000" i="11"/>
  <c r="H999" i="11" s="1"/>
  <c r="F1022" i="17" l="1"/>
  <c r="D1021" i="17"/>
  <c r="E1020" i="17" s="1"/>
  <c r="F1002" i="11"/>
  <c r="D1001" i="11"/>
  <c r="E1000" i="11" s="1"/>
  <c r="G1001" i="11"/>
  <c r="H1000" i="11" s="1"/>
  <c r="F1023" i="17" l="1"/>
  <c r="D1022" i="17"/>
  <c r="E1021" i="17" s="1"/>
  <c r="F1003" i="11"/>
  <c r="D1002" i="11"/>
  <c r="E1001" i="11" s="1"/>
  <c r="G1002" i="11"/>
  <c r="H1001" i="11" s="1"/>
  <c r="D1023" i="17" l="1"/>
  <c r="E1022" i="17" s="1"/>
  <c r="F1024" i="17"/>
  <c r="F1004" i="11"/>
  <c r="D1003" i="11"/>
  <c r="E1002" i="11" s="1"/>
  <c r="G1003" i="11"/>
  <c r="H1002" i="11" s="1"/>
  <c r="F1025" i="17" l="1"/>
  <c r="D1024" i="17"/>
  <c r="E1023" i="17" s="1"/>
  <c r="F1005" i="11"/>
  <c r="D1004" i="11"/>
  <c r="E1003" i="11" s="1"/>
  <c r="G1004" i="11"/>
  <c r="H1003" i="11" s="1"/>
  <c r="F1026" i="17" l="1"/>
  <c r="D1025" i="17"/>
  <c r="E1024" i="17" s="1"/>
  <c r="F1006" i="11"/>
  <c r="D1005" i="11"/>
  <c r="E1004" i="11" s="1"/>
  <c r="G1005" i="11"/>
  <c r="H1004" i="11" s="1"/>
  <c r="F1027" i="17" l="1"/>
  <c r="D1026" i="17"/>
  <c r="E1025" i="17" s="1"/>
  <c r="F1007" i="11"/>
  <c r="D1006" i="11"/>
  <c r="E1005" i="11" s="1"/>
  <c r="G1006" i="11"/>
  <c r="H1005" i="11" s="1"/>
  <c r="F1028" i="17" l="1"/>
  <c r="D1027" i="17"/>
  <c r="E1026" i="17" s="1"/>
  <c r="F1008" i="11"/>
  <c r="D1007" i="11"/>
  <c r="E1006" i="11" s="1"/>
  <c r="G1007" i="11"/>
  <c r="H1006" i="11" s="1"/>
  <c r="F1029" i="17" l="1"/>
  <c r="D1028" i="17"/>
  <c r="E1027" i="17" s="1"/>
  <c r="F1009" i="11"/>
  <c r="D1008" i="11"/>
  <c r="E1007" i="11" s="1"/>
  <c r="G1008" i="11"/>
  <c r="H1007" i="11" s="1"/>
  <c r="F1030" i="17" l="1"/>
  <c r="D1029" i="17"/>
  <c r="E1028" i="17" s="1"/>
  <c r="F1010" i="11"/>
  <c r="D1009" i="11"/>
  <c r="E1008" i="11" s="1"/>
  <c r="G1009" i="11"/>
  <c r="H1008" i="11" s="1"/>
  <c r="F1031" i="17" l="1"/>
  <c r="D1030" i="17"/>
  <c r="E1029" i="17" s="1"/>
  <c r="F1011" i="11"/>
  <c r="D1010" i="11"/>
  <c r="E1009" i="11" s="1"/>
  <c r="G1010" i="11"/>
  <c r="H1009" i="11" s="1"/>
  <c r="F1032" i="17" l="1"/>
  <c r="D1031" i="17"/>
  <c r="E1030" i="17" s="1"/>
  <c r="F1012" i="11"/>
  <c r="D1011" i="11"/>
  <c r="E1010" i="11" s="1"/>
  <c r="G1011" i="11"/>
  <c r="H1010" i="11" s="1"/>
  <c r="F1033" i="17" l="1"/>
  <c r="D1032" i="17"/>
  <c r="E1031" i="17" s="1"/>
  <c r="F1013" i="11"/>
  <c r="D1012" i="11"/>
  <c r="E1011" i="11" s="1"/>
  <c r="G1012" i="11"/>
  <c r="H1011" i="11" s="1"/>
  <c r="F1034" i="17" l="1"/>
  <c r="D1033" i="17"/>
  <c r="E1032" i="17" s="1"/>
  <c r="F1014" i="11"/>
  <c r="D1013" i="11"/>
  <c r="E1012" i="11" s="1"/>
  <c r="G1013" i="11"/>
  <c r="H1012" i="11" s="1"/>
  <c r="F1035" i="17" l="1"/>
  <c r="D1034" i="17"/>
  <c r="E1033" i="17" s="1"/>
  <c r="F1015" i="11"/>
  <c r="D1014" i="11"/>
  <c r="E1013" i="11" s="1"/>
  <c r="G1014" i="11"/>
  <c r="H1013" i="11" s="1"/>
  <c r="F1036" i="17" l="1"/>
  <c r="D1035" i="17"/>
  <c r="E1034" i="17" s="1"/>
  <c r="F1016" i="11"/>
  <c r="D1015" i="11"/>
  <c r="E1014" i="11" s="1"/>
  <c r="G1015" i="11"/>
  <c r="H1014" i="11" s="1"/>
  <c r="F1037" i="17" l="1"/>
  <c r="D1036" i="17"/>
  <c r="E1035" i="17" s="1"/>
  <c r="F1017" i="11"/>
  <c r="D1016" i="11"/>
  <c r="E1015" i="11" s="1"/>
  <c r="G1016" i="11"/>
  <c r="H1015" i="11" s="1"/>
  <c r="F1038" i="17" l="1"/>
  <c r="D1037" i="17"/>
  <c r="E1036" i="17" s="1"/>
  <c r="F1018" i="11"/>
  <c r="D1017" i="11"/>
  <c r="E1016" i="11" s="1"/>
  <c r="G1017" i="11"/>
  <c r="H1016" i="11" s="1"/>
  <c r="F1039" i="17" l="1"/>
  <c r="D1038" i="17"/>
  <c r="E1037" i="17" s="1"/>
  <c r="F1019" i="11"/>
  <c r="D1018" i="11"/>
  <c r="E1017" i="11" s="1"/>
  <c r="G1018" i="11"/>
  <c r="H1017" i="11" s="1"/>
  <c r="F1040" i="17" l="1"/>
  <c r="D1039" i="17"/>
  <c r="E1038" i="17" s="1"/>
  <c r="F1020" i="11"/>
  <c r="D1019" i="11"/>
  <c r="E1018" i="11" s="1"/>
  <c r="G1019" i="11"/>
  <c r="H1018" i="11" s="1"/>
  <c r="F1041" i="17" l="1"/>
  <c r="D1040" i="17"/>
  <c r="E1039" i="17" s="1"/>
  <c r="F1021" i="11"/>
  <c r="D1020" i="11"/>
  <c r="E1019" i="11" s="1"/>
  <c r="G1020" i="11"/>
  <c r="H1019" i="11" s="1"/>
  <c r="F1042" i="17" l="1"/>
  <c r="D1041" i="17"/>
  <c r="E1040" i="17" s="1"/>
  <c r="F1022" i="11"/>
  <c r="D1021" i="11"/>
  <c r="E1020" i="11" s="1"/>
  <c r="G1021" i="11"/>
  <c r="H1020" i="11" s="1"/>
  <c r="F1043" i="17" l="1"/>
  <c r="D1042" i="17"/>
  <c r="E1041" i="17" s="1"/>
  <c r="F1023" i="11"/>
  <c r="D1022" i="11"/>
  <c r="E1021" i="11" s="1"/>
  <c r="G1022" i="11"/>
  <c r="H1021" i="11" s="1"/>
  <c r="F1044" i="17" l="1"/>
  <c r="D1043" i="17"/>
  <c r="E1042" i="17" s="1"/>
  <c r="F1024" i="11"/>
  <c r="D1023" i="11"/>
  <c r="E1022" i="11" s="1"/>
  <c r="G1023" i="11"/>
  <c r="H1022" i="11" s="1"/>
  <c r="F1045" i="17" l="1"/>
  <c r="D1044" i="17"/>
  <c r="E1043" i="17" s="1"/>
  <c r="F1025" i="11"/>
  <c r="D1024" i="11"/>
  <c r="E1023" i="11" s="1"/>
  <c r="G1024" i="11"/>
  <c r="H1023" i="11" s="1"/>
  <c r="F1046" i="17" l="1"/>
  <c r="D1045" i="17"/>
  <c r="E1044" i="17" s="1"/>
  <c r="F1026" i="11"/>
  <c r="D1025" i="11"/>
  <c r="E1024" i="11" s="1"/>
  <c r="G1025" i="11"/>
  <c r="H1024" i="11" s="1"/>
  <c r="F1047" i="17" l="1"/>
  <c r="D1046" i="17"/>
  <c r="E1045" i="17" s="1"/>
  <c r="F1027" i="11"/>
  <c r="D1026" i="11"/>
  <c r="E1025" i="11" s="1"/>
  <c r="G1026" i="11"/>
  <c r="H1025" i="11" s="1"/>
  <c r="F1048" i="17" l="1"/>
  <c r="D1047" i="17"/>
  <c r="E1046" i="17" s="1"/>
  <c r="F1028" i="11"/>
  <c r="D1027" i="11"/>
  <c r="E1026" i="11" s="1"/>
  <c r="G1027" i="11"/>
  <c r="H1026" i="11" s="1"/>
  <c r="F1049" i="17" l="1"/>
  <c r="D1048" i="17"/>
  <c r="E1047" i="17" s="1"/>
  <c r="F1029" i="11"/>
  <c r="D1028" i="11"/>
  <c r="E1027" i="11" s="1"/>
  <c r="G1028" i="11"/>
  <c r="H1027" i="11" s="1"/>
  <c r="F1050" i="17" l="1"/>
  <c r="D1049" i="17"/>
  <c r="E1048" i="17" s="1"/>
  <c r="F1030" i="11"/>
  <c r="D1029" i="11"/>
  <c r="E1028" i="11" s="1"/>
  <c r="G1029" i="11"/>
  <c r="H1028" i="11" s="1"/>
  <c r="F1051" i="17" l="1"/>
  <c r="D1050" i="17"/>
  <c r="E1049" i="17" s="1"/>
  <c r="F1031" i="11"/>
  <c r="D1030" i="11"/>
  <c r="E1029" i="11" s="1"/>
  <c r="G1030" i="11"/>
  <c r="H1029" i="11" s="1"/>
  <c r="F1052" i="17" l="1"/>
  <c r="D1051" i="17"/>
  <c r="E1050" i="17" s="1"/>
  <c r="F1032" i="11"/>
  <c r="D1031" i="11"/>
  <c r="E1030" i="11" s="1"/>
  <c r="G1031" i="11"/>
  <c r="H1030" i="11" s="1"/>
  <c r="F1053" i="17" l="1"/>
  <c r="D1052" i="17"/>
  <c r="E1051" i="17" s="1"/>
  <c r="F1033" i="11"/>
  <c r="D1032" i="11"/>
  <c r="E1031" i="11" s="1"/>
  <c r="G1032" i="11"/>
  <c r="H1031" i="11" s="1"/>
  <c r="F1054" i="17" l="1"/>
  <c r="D1053" i="17"/>
  <c r="E1052" i="17" s="1"/>
  <c r="F1034" i="11"/>
  <c r="D1033" i="11"/>
  <c r="E1032" i="11" s="1"/>
  <c r="G1033" i="11"/>
  <c r="H1032" i="11" s="1"/>
  <c r="F1055" i="17" l="1"/>
  <c r="D1054" i="17"/>
  <c r="E1053" i="17" s="1"/>
  <c r="F1035" i="11"/>
  <c r="D1034" i="11"/>
  <c r="E1033" i="11" s="1"/>
  <c r="G1034" i="11"/>
  <c r="H1033" i="11" s="1"/>
  <c r="F1056" i="17" l="1"/>
  <c r="D1055" i="17"/>
  <c r="E1054" i="17" s="1"/>
  <c r="F1036" i="11"/>
  <c r="D1035" i="11"/>
  <c r="E1034" i="11" s="1"/>
  <c r="G1035" i="11"/>
  <c r="H1034" i="11" s="1"/>
  <c r="F1057" i="17" l="1"/>
  <c r="D1056" i="17"/>
  <c r="E1055" i="17" s="1"/>
  <c r="F1037" i="11"/>
  <c r="D1036" i="11"/>
  <c r="E1035" i="11" s="1"/>
  <c r="G1036" i="11"/>
  <c r="H1035" i="11" s="1"/>
  <c r="F1058" i="17" l="1"/>
  <c r="D1057" i="17"/>
  <c r="E1056" i="17" s="1"/>
  <c r="F1038" i="11"/>
  <c r="D1037" i="11"/>
  <c r="E1036" i="11" s="1"/>
  <c r="G1037" i="11"/>
  <c r="H1036" i="11" s="1"/>
  <c r="F1059" i="17" l="1"/>
  <c r="D1058" i="17"/>
  <c r="E1057" i="17" s="1"/>
  <c r="F1039" i="11"/>
  <c r="D1038" i="11"/>
  <c r="E1037" i="11" s="1"/>
  <c r="G1038" i="11"/>
  <c r="H1037" i="11" s="1"/>
  <c r="F1060" i="17" l="1"/>
  <c r="D1059" i="17"/>
  <c r="E1058" i="17" s="1"/>
  <c r="F1040" i="11"/>
  <c r="D1039" i="11"/>
  <c r="E1038" i="11" s="1"/>
  <c r="G1039" i="11"/>
  <c r="H1038" i="11" s="1"/>
  <c r="F1061" i="17" l="1"/>
  <c r="D1060" i="17"/>
  <c r="E1059" i="17" s="1"/>
  <c r="F1041" i="11"/>
  <c r="D1040" i="11"/>
  <c r="E1039" i="11" s="1"/>
  <c r="G1040" i="11"/>
  <c r="H1039" i="11" s="1"/>
  <c r="F1062" i="17" l="1"/>
  <c r="D1061" i="17"/>
  <c r="E1060" i="17" s="1"/>
  <c r="F1042" i="11"/>
  <c r="D1041" i="11"/>
  <c r="E1040" i="11" s="1"/>
  <c r="G1041" i="11"/>
  <c r="H1040" i="11" s="1"/>
  <c r="F1063" i="17" l="1"/>
  <c r="D1062" i="17"/>
  <c r="E1061" i="17" s="1"/>
  <c r="F1043" i="11"/>
  <c r="D1042" i="11"/>
  <c r="E1041" i="11" s="1"/>
  <c r="G1042" i="11"/>
  <c r="H1041" i="11" s="1"/>
  <c r="F1064" i="17" l="1"/>
  <c r="D1063" i="17"/>
  <c r="E1062" i="17" s="1"/>
  <c r="F1044" i="11"/>
  <c r="D1043" i="11"/>
  <c r="E1042" i="11" s="1"/>
  <c r="G1043" i="11"/>
  <c r="H1042" i="11" s="1"/>
  <c r="F1065" i="17" l="1"/>
  <c r="D1064" i="17"/>
  <c r="E1063" i="17" s="1"/>
  <c r="F1045" i="11"/>
  <c r="D1044" i="11"/>
  <c r="E1043" i="11" s="1"/>
  <c r="G1044" i="11"/>
  <c r="H1043" i="11" s="1"/>
  <c r="F1066" i="17" l="1"/>
  <c r="D1065" i="17"/>
  <c r="E1064" i="17" s="1"/>
  <c r="F1046" i="11"/>
  <c r="D1045" i="11"/>
  <c r="E1044" i="11" s="1"/>
  <c r="G1045" i="11"/>
  <c r="H1044" i="11" s="1"/>
  <c r="F1067" i="17" l="1"/>
  <c r="D1066" i="17"/>
  <c r="E1065" i="17" s="1"/>
  <c r="F1047" i="11"/>
  <c r="D1046" i="11"/>
  <c r="E1045" i="11" s="1"/>
  <c r="G1046" i="11"/>
  <c r="H1045" i="11" s="1"/>
  <c r="F1068" i="17" l="1"/>
  <c r="D1067" i="17"/>
  <c r="E1066" i="17" s="1"/>
  <c r="F1048" i="11"/>
  <c r="D1047" i="11"/>
  <c r="E1046" i="11" s="1"/>
  <c r="G1047" i="11"/>
  <c r="H1046" i="11" s="1"/>
  <c r="F1069" i="17" l="1"/>
  <c r="D1068" i="17"/>
  <c r="E1067" i="17" s="1"/>
  <c r="F1049" i="11"/>
  <c r="D1048" i="11"/>
  <c r="E1047" i="11" s="1"/>
  <c r="G1048" i="11"/>
  <c r="H1047" i="11" s="1"/>
  <c r="F1070" i="17" l="1"/>
  <c r="D1069" i="17"/>
  <c r="E1068" i="17" s="1"/>
  <c r="F1050" i="11"/>
  <c r="D1049" i="11"/>
  <c r="E1048" i="11" s="1"/>
  <c r="G1049" i="11"/>
  <c r="H1048" i="11" s="1"/>
  <c r="F1071" i="17" l="1"/>
  <c r="D1070" i="17"/>
  <c r="E1069" i="17" s="1"/>
  <c r="F1051" i="11"/>
  <c r="D1050" i="11"/>
  <c r="E1049" i="11" s="1"/>
  <c r="G1050" i="11"/>
  <c r="H1049" i="11" s="1"/>
  <c r="F1072" i="17" l="1"/>
  <c r="D1071" i="17"/>
  <c r="E1070" i="17" s="1"/>
  <c r="F1052" i="11"/>
  <c r="D1051" i="11"/>
  <c r="E1050" i="11" s="1"/>
  <c r="G1051" i="11"/>
  <c r="H1050" i="11" s="1"/>
  <c r="F1073" i="17" l="1"/>
  <c r="D1072" i="17"/>
  <c r="E1071" i="17" s="1"/>
  <c r="F1053" i="11"/>
  <c r="D1052" i="11"/>
  <c r="E1051" i="11" s="1"/>
  <c r="G1052" i="11"/>
  <c r="H1051" i="11" s="1"/>
  <c r="F1074" i="17" l="1"/>
  <c r="D1073" i="17"/>
  <c r="E1072" i="17" s="1"/>
  <c r="F1054" i="11"/>
  <c r="D1053" i="11"/>
  <c r="E1052" i="11" s="1"/>
  <c r="G1053" i="11"/>
  <c r="H1052" i="11" s="1"/>
  <c r="F1075" i="17" l="1"/>
  <c r="D1074" i="17"/>
  <c r="E1073" i="17" s="1"/>
  <c r="F1055" i="11"/>
  <c r="D1054" i="11"/>
  <c r="E1053" i="11" s="1"/>
  <c r="G1054" i="11"/>
  <c r="H1053" i="11" s="1"/>
  <c r="F1076" i="17" l="1"/>
  <c r="D1075" i="17"/>
  <c r="E1074" i="17" s="1"/>
  <c r="F1056" i="11"/>
  <c r="D1055" i="11"/>
  <c r="E1054" i="11" s="1"/>
  <c r="G1055" i="11"/>
  <c r="H1054" i="11" s="1"/>
  <c r="F1077" i="17" l="1"/>
  <c r="D1076" i="17"/>
  <c r="E1075" i="17" s="1"/>
  <c r="F1057" i="11"/>
  <c r="D1056" i="11"/>
  <c r="E1055" i="11" s="1"/>
  <c r="G1056" i="11"/>
  <c r="H1055" i="11" s="1"/>
  <c r="F1078" i="17" l="1"/>
  <c r="D1077" i="17"/>
  <c r="E1076" i="17" s="1"/>
  <c r="F1058" i="11"/>
  <c r="D1057" i="11"/>
  <c r="E1056" i="11" s="1"/>
  <c r="G1057" i="11"/>
  <c r="H1056" i="11" s="1"/>
  <c r="F1079" i="17" l="1"/>
  <c r="D1078" i="17"/>
  <c r="E1077" i="17" s="1"/>
  <c r="F1059" i="11"/>
  <c r="D1058" i="11"/>
  <c r="E1057" i="11" s="1"/>
  <c r="G1058" i="11"/>
  <c r="H1057" i="11" s="1"/>
  <c r="F1080" i="17" l="1"/>
  <c r="D1079" i="17"/>
  <c r="E1078" i="17" s="1"/>
  <c r="F1060" i="11"/>
  <c r="D1059" i="11"/>
  <c r="E1058" i="11" s="1"/>
  <c r="G1059" i="11"/>
  <c r="H1058" i="11" s="1"/>
  <c r="F1081" i="17" l="1"/>
  <c r="D1080" i="17"/>
  <c r="E1079" i="17" s="1"/>
  <c r="F1061" i="11"/>
  <c r="D1060" i="11"/>
  <c r="E1059" i="11" s="1"/>
  <c r="G1060" i="11"/>
  <c r="H1059" i="11" s="1"/>
  <c r="F1082" i="17" l="1"/>
  <c r="D1081" i="17"/>
  <c r="E1080" i="17" s="1"/>
  <c r="F1062" i="11"/>
  <c r="D1061" i="11"/>
  <c r="E1060" i="11" s="1"/>
  <c r="G1061" i="11"/>
  <c r="H1060" i="11" s="1"/>
  <c r="F1083" i="17" l="1"/>
  <c r="D1082" i="17"/>
  <c r="E1081" i="17" s="1"/>
  <c r="F1063" i="11"/>
  <c r="D1062" i="11"/>
  <c r="E1061" i="11" s="1"/>
  <c r="G1062" i="11"/>
  <c r="H1061" i="11" s="1"/>
  <c r="F1084" i="17" l="1"/>
  <c r="D1083" i="17"/>
  <c r="E1082" i="17" s="1"/>
  <c r="F1064" i="11"/>
  <c r="D1063" i="11"/>
  <c r="E1062" i="11" s="1"/>
  <c r="G1063" i="11"/>
  <c r="H1062" i="11" s="1"/>
  <c r="F1085" i="17" l="1"/>
  <c r="D1084" i="17"/>
  <c r="E1083" i="17" s="1"/>
  <c r="F1065" i="11"/>
  <c r="D1064" i="11"/>
  <c r="E1063" i="11" s="1"/>
  <c r="G1064" i="11"/>
  <c r="H1063" i="11" s="1"/>
  <c r="D1085" i="17" l="1"/>
  <c r="E1084" i="17" s="1"/>
  <c r="F1086" i="17"/>
  <c r="F1066" i="11"/>
  <c r="D1065" i="11"/>
  <c r="E1064" i="11" s="1"/>
  <c r="G1065" i="11"/>
  <c r="H1064" i="11" s="1"/>
  <c r="D1086" i="17" l="1"/>
  <c r="E1085" i="17" s="1"/>
  <c r="F1087" i="17"/>
  <c r="F1067" i="11"/>
  <c r="D1066" i="11"/>
  <c r="E1065" i="11" s="1"/>
  <c r="G1066" i="11"/>
  <c r="H1065" i="11" s="1"/>
  <c r="F1088" i="17" l="1"/>
  <c r="D1087" i="17"/>
  <c r="E1086" i="17" s="1"/>
  <c r="F1068" i="11"/>
  <c r="D1067" i="11"/>
  <c r="E1066" i="11" s="1"/>
  <c r="G1067" i="11"/>
  <c r="H1066" i="11" s="1"/>
  <c r="F1089" i="17" l="1"/>
  <c r="D1088" i="17"/>
  <c r="E1087" i="17" s="1"/>
  <c r="F1069" i="11"/>
  <c r="D1068" i="11"/>
  <c r="E1067" i="11" s="1"/>
  <c r="G1068" i="11"/>
  <c r="H1067" i="11" s="1"/>
  <c r="F1090" i="17" l="1"/>
  <c r="D1089" i="17"/>
  <c r="E1088" i="17" s="1"/>
  <c r="F1070" i="11"/>
  <c r="D1069" i="11"/>
  <c r="E1068" i="11" s="1"/>
  <c r="G1069" i="11"/>
  <c r="H1068" i="11" s="1"/>
  <c r="F1091" i="17" l="1"/>
  <c r="D1090" i="17"/>
  <c r="E1089" i="17" s="1"/>
  <c r="F1071" i="11"/>
  <c r="D1070" i="11"/>
  <c r="E1069" i="11" s="1"/>
  <c r="G1070" i="11"/>
  <c r="H1069" i="11" s="1"/>
  <c r="F1092" i="17" l="1"/>
  <c r="D1091" i="17"/>
  <c r="E1090" i="17" s="1"/>
  <c r="F1072" i="11"/>
  <c r="D1071" i="11"/>
  <c r="E1070" i="11" s="1"/>
  <c r="G1071" i="11"/>
  <c r="H1070" i="11" s="1"/>
  <c r="F1093" i="17" l="1"/>
  <c r="D1092" i="17"/>
  <c r="E1091" i="17" s="1"/>
  <c r="F1073" i="11"/>
  <c r="D1072" i="11"/>
  <c r="E1071" i="11" s="1"/>
  <c r="G1072" i="11"/>
  <c r="H1071" i="11" s="1"/>
  <c r="F1094" i="17" l="1"/>
  <c r="D1093" i="17"/>
  <c r="E1092" i="17" s="1"/>
  <c r="F1074" i="11"/>
  <c r="D1073" i="11"/>
  <c r="E1072" i="11" s="1"/>
  <c r="G1073" i="11"/>
  <c r="H1072" i="11" s="1"/>
  <c r="F1095" i="17" l="1"/>
  <c r="D1094" i="17"/>
  <c r="E1093" i="17" s="1"/>
  <c r="F1075" i="11"/>
  <c r="D1074" i="11"/>
  <c r="E1073" i="11" s="1"/>
  <c r="G1074" i="11"/>
  <c r="H1073" i="11" s="1"/>
  <c r="F1096" i="17" l="1"/>
  <c r="D1095" i="17"/>
  <c r="E1094" i="17" s="1"/>
  <c r="F1076" i="11"/>
  <c r="D1075" i="11"/>
  <c r="E1074" i="11" s="1"/>
  <c r="G1075" i="11"/>
  <c r="H1074" i="11" s="1"/>
  <c r="F1097" i="17" l="1"/>
  <c r="D1096" i="17"/>
  <c r="E1095" i="17" s="1"/>
  <c r="F1077" i="11"/>
  <c r="D1076" i="11"/>
  <c r="E1075" i="11" s="1"/>
  <c r="G1076" i="11"/>
  <c r="H1075" i="11" s="1"/>
  <c r="F1098" i="17" l="1"/>
  <c r="D1097" i="17"/>
  <c r="E1096" i="17" s="1"/>
  <c r="F1078" i="11"/>
  <c r="D1077" i="11"/>
  <c r="E1076" i="11" s="1"/>
  <c r="G1077" i="11"/>
  <c r="H1076" i="11" s="1"/>
  <c r="F1099" i="17" l="1"/>
  <c r="D1098" i="17"/>
  <c r="E1097" i="17" s="1"/>
  <c r="F1079" i="11"/>
  <c r="D1078" i="11"/>
  <c r="E1077" i="11" s="1"/>
  <c r="G1078" i="11"/>
  <c r="H1077" i="11" s="1"/>
  <c r="F1100" i="17" l="1"/>
  <c r="D1099" i="17"/>
  <c r="E1098" i="17" s="1"/>
  <c r="F1080" i="11"/>
  <c r="D1079" i="11"/>
  <c r="E1078" i="11" s="1"/>
  <c r="G1079" i="11"/>
  <c r="H1078" i="11" s="1"/>
  <c r="F1101" i="17" l="1"/>
  <c r="D1100" i="17"/>
  <c r="E1099" i="17" s="1"/>
  <c r="F1081" i="11"/>
  <c r="D1080" i="11"/>
  <c r="E1079" i="11" s="1"/>
  <c r="G1080" i="11"/>
  <c r="H1079" i="11" s="1"/>
  <c r="F1102" i="17" l="1"/>
  <c r="D1101" i="17"/>
  <c r="E1100" i="17" s="1"/>
  <c r="F1082" i="11"/>
  <c r="D1081" i="11"/>
  <c r="E1080" i="11" s="1"/>
  <c r="G1081" i="11"/>
  <c r="H1080" i="11" s="1"/>
  <c r="F1103" i="17" l="1"/>
  <c r="D1102" i="17"/>
  <c r="E1101" i="17" s="1"/>
  <c r="F1083" i="11"/>
  <c r="D1082" i="11"/>
  <c r="E1081" i="11" s="1"/>
  <c r="G1082" i="11"/>
  <c r="H1081" i="11" s="1"/>
  <c r="F1104" i="17" l="1"/>
  <c r="D1103" i="17"/>
  <c r="E1102" i="17" s="1"/>
  <c r="F1084" i="11"/>
  <c r="D1083" i="11"/>
  <c r="E1082" i="11" s="1"/>
  <c r="G1083" i="11"/>
  <c r="H1082" i="11" s="1"/>
  <c r="F1105" i="17" l="1"/>
  <c r="D1104" i="17"/>
  <c r="E1103" i="17" s="1"/>
  <c r="F1085" i="11"/>
  <c r="D1084" i="11"/>
  <c r="E1083" i="11" s="1"/>
  <c r="G1084" i="11"/>
  <c r="H1083" i="11" s="1"/>
  <c r="F1106" i="17" l="1"/>
  <c r="D1105" i="17"/>
  <c r="E1104" i="17" s="1"/>
  <c r="F1086" i="11"/>
  <c r="D1085" i="11"/>
  <c r="E1084" i="11" s="1"/>
  <c r="G1085" i="11"/>
  <c r="H1084" i="11" s="1"/>
  <c r="F1107" i="17" l="1"/>
  <c r="D1106" i="17"/>
  <c r="E1105" i="17" s="1"/>
  <c r="F1087" i="11"/>
  <c r="D1086" i="11"/>
  <c r="E1085" i="11" s="1"/>
  <c r="G1086" i="11"/>
  <c r="H1085" i="11" s="1"/>
  <c r="F1108" i="17" l="1"/>
  <c r="D1107" i="17"/>
  <c r="E1106" i="17" s="1"/>
  <c r="F1088" i="11"/>
  <c r="D1087" i="11"/>
  <c r="E1086" i="11" s="1"/>
  <c r="G1087" i="11"/>
  <c r="H1086" i="11" s="1"/>
  <c r="F1109" i="17" l="1"/>
  <c r="D1108" i="17"/>
  <c r="E1107" i="17" s="1"/>
  <c r="F1089" i="11"/>
  <c r="D1088" i="11"/>
  <c r="E1087" i="11" s="1"/>
  <c r="G1088" i="11"/>
  <c r="H1087" i="11" s="1"/>
  <c r="F1110" i="17" l="1"/>
  <c r="D1109" i="17"/>
  <c r="E1108" i="17" s="1"/>
  <c r="F1090" i="11"/>
  <c r="D1089" i="11"/>
  <c r="E1088" i="11" s="1"/>
  <c r="G1089" i="11"/>
  <c r="H1088" i="11" s="1"/>
  <c r="F1111" i="17" l="1"/>
  <c r="D1110" i="17"/>
  <c r="E1109" i="17" s="1"/>
  <c r="F1091" i="11"/>
  <c r="D1090" i="11"/>
  <c r="E1089" i="11" s="1"/>
  <c r="G1090" i="11"/>
  <c r="H1089" i="11" s="1"/>
  <c r="F1112" i="17" l="1"/>
  <c r="D1111" i="17"/>
  <c r="E1110" i="17" s="1"/>
  <c r="F1092" i="11"/>
  <c r="D1091" i="11"/>
  <c r="E1090" i="11" s="1"/>
  <c r="G1091" i="11"/>
  <c r="H1090" i="11" s="1"/>
  <c r="F1113" i="17" l="1"/>
  <c r="D1112" i="17"/>
  <c r="E1111" i="17" s="1"/>
  <c r="F1093" i="11"/>
  <c r="D1092" i="11"/>
  <c r="E1091" i="11" s="1"/>
  <c r="G1092" i="11"/>
  <c r="H1091" i="11" s="1"/>
  <c r="F1114" i="17" l="1"/>
  <c r="D1113" i="17"/>
  <c r="E1112" i="17" s="1"/>
  <c r="F1094" i="11"/>
  <c r="D1093" i="11"/>
  <c r="E1092" i="11" s="1"/>
  <c r="G1093" i="11"/>
  <c r="H1092" i="11" s="1"/>
  <c r="F1115" i="17" l="1"/>
  <c r="D1114" i="17"/>
  <c r="E1113" i="17" s="1"/>
  <c r="F1095" i="11"/>
  <c r="D1094" i="11"/>
  <c r="E1093" i="11" s="1"/>
  <c r="G1094" i="11"/>
  <c r="H1093" i="11" s="1"/>
  <c r="F1116" i="17" l="1"/>
  <c r="D1115" i="17"/>
  <c r="E1114" i="17" s="1"/>
  <c r="F1096" i="11"/>
  <c r="D1095" i="11"/>
  <c r="E1094" i="11" s="1"/>
  <c r="G1095" i="11"/>
  <c r="H1094" i="11" s="1"/>
  <c r="F1117" i="17" l="1"/>
  <c r="D1116" i="17"/>
  <c r="E1115" i="17" s="1"/>
  <c r="F1097" i="11"/>
  <c r="D1096" i="11"/>
  <c r="E1095" i="11" s="1"/>
  <c r="G1096" i="11"/>
  <c r="H1095" i="11" s="1"/>
  <c r="F1118" i="17" l="1"/>
  <c r="D1117" i="17"/>
  <c r="E1116" i="17" s="1"/>
  <c r="F1098" i="11"/>
  <c r="D1097" i="11"/>
  <c r="E1096" i="11" s="1"/>
  <c r="G1097" i="11"/>
  <c r="H1096" i="11" s="1"/>
  <c r="F1119" i="17" l="1"/>
  <c r="D1118" i="17"/>
  <c r="E1117" i="17" s="1"/>
  <c r="F1099" i="11"/>
  <c r="D1098" i="11"/>
  <c r="E1097" i="11" s="1"/>
  <c r="G1098" i="11"/>
  <c r="H1097" i="11" s="1"/>
  <c r="F1120" i="17" l="1"/>
  <c r="D1119" i="17"/>
  <c r="E1118" i="17" s="1"/>
  <c r="F1100" i="11"/>
  <c r="D1099" i="11"/>
  <c r="E1098" i="11" s="1"/>
  <c r="G1099" i="11"/>
  <c r="H1098" i="11" s="1"/>
  <c r="F1121" i="17" l="1"/>
  <c r="D1120" i="17"/>
  <c r="E1119" i="17" s="1"/>
  <c r="F1101" i="11"/>
  <c r="D1100" i="11"/>
  <c r="E1099" i="11" s="1"/>
  <c r="G1100" i="11"/>
  <c r="H1099" i="11" s="1"/>
  <c r="F1122" i="17" l="1"/>
  <c r="D1121" i="17"/>
  <c r="E1120" i="17" s="1"/>
  <c r="F1102" i="11"/>
  <c r="D1101" i="11"/>
  <c r="E1100" i="11" s="1"/>
  <c r="G1101" i="11"/>
  <c r="H1100" i="11" s="1"/>
  <c r="F1123" i="17" l="1"/>
  <c r="D1122" i="17"/>
  <c r="E1121" i="17" s="1"/>
  <c r="F1103" i="11"/>
  <c r="D1102" i="11"/>
  <c r="E1101" i="11" s="1"/>
  <c r="G1102" i="11"/>
  <c r="H1101" i="11" s="1"/>
  <c r="F1124" i="17" l="1"/>
  <c r="D1123" i="17"/>
  <c r="E1122" i="17" s="1"/>
  <c r="F1104" i="11"/>
  <c r="D1103" i="11"/>
  <c r="E1102" i="11" s="1"/>
  <c r="G1103" i="11"/>
  <c r="H1102" i="11" s="1"/>
  <c r="F1125" i="17" l="1"/>
  <c r="D1124" i="17"/>
  <c r="E1123" i="17" s="1"/>
  <c r="F1105" i="11"/>
  <c r="D1104" i="11"/>
  <c r="E1103" i="11" s="1"/>
  <c r="G1104" i="11"/>
  <c r="H1103" i="11" s="1"/>
  <c r="F1126" i="17" l="1"/>
  <c r="D1125" i="17"/>
  <c r="E1124" i="17" s="1"/>
  <c r="F1106" i="11"/>
  <c r="D1105" i="11"/>
  <c r="E1104" i="11" s="1"/>
  <c r="G1105" i="11"/>
  <c r="H1104" i="11" s="1"/>
  <c r="F1127" i="17" l="1"/>
  <c r="D1126" i="17"/>
  <c r="E1125" i="17" s="1"/>
  <c r="F1107" i="11"/>
  <c r="D1106" i="11"/>
  <c r="E1105" i="11" s="1"/>
  <c r="G1106" i="11"/>
  <c r="H1105" i="11" s="1"/>
  <c r="F1128" i="17" l="1"/>
  <c r="D1127" i="17"/>
  <c r="E1126" i="17" s="1"/>
  <c r="F1108" i="11"/>
  <c r="D1107" i="11"/>
  <c r="E1106" i="11" s="1"/>
  <c r="G1107" i="11"/>
  <c r="H1106" i="11" s="1"/>
  <c r="F1129" i="17" l="1"/>
  <c r="D1128" i="17"/>
  <c r="E1127" i="17" s="1"/>
  <c r="F1109" i="11"/>
  <c r="D1108" i="11"/>
  <c r="E1107" i="11" s="1"/>
  <c r="G1108" i="11"/>
  <c r="H1107" i="11" s="1"/>
  <c r="F1130" i="17" l="1"/>
  <c r="D1129" i="17"/>
  <c r="E1128" i="17" s="1"/>
  <c r="F1110" i="11"/>
  <c r="D1109" i="11"/>
  <c r="E1108" i="11" s="1"/>
  <c r="G1109" i="11"/>
  <c r="H1108" i="11" s="1"/>
  <c r="F1131" i="17" l="1"/>
  <c r="D1130" i="17"/>
  <c r="E1129" i="17" s="1"/>
  <c r="F1111" i="11"/>
  <c r="D1110" i="11"/>
  <c r="E1109" i="11" s="1"/>
  <c r="G1110" i="11"/>
  <c r="H1109" i="11" s="1"/>
  <c r="F1132" i="17" l="1"/>
  <c r="D1131" i="17"/>
  <c r="E1130" i="17" s="1"/>
  <c r="F1112" i="11"/>
  <c r="D1111" i="11"/>
  <c r="E1110" i="11" s="1"/>
  <c r="G1111" i="11"/>
  <c r="H1110" i="11" s="1"/>
  <c r="F1133" i="17" l="1"/>
  <c r="D1132" i="17"/>
  <c r="E1131" i="17" s="1"/>
  <c r="F1113" i="11"/>
  <c r="D1112" i="11"/>
  <c r="E1111" i="11" s="1"/>
  <c r="G1112" i="11"/>
  <c r="H1111" i="11" s="1"/>
  <c r="F1134" i="17" l="1"/>
  <c r="D1133" i="17"/>
  <c r="E1132" i="17" s="1"/>
  <c r="F1114" i="11"/>
  <c r="D1113" i="11"/>
  <c r="E1112" i="11" s="1"/>
  <c r="G1113" i="11"/>
  <c r="H1112" i="11" s="1"/>
  <c r="F1135" i="17" l="1"/>
  <c r="D1134" i="17"/>
  <c r="E1133" i="17" s="1"/>
  <c r="F1115" i="11"/>
  <c r="D1114" i="11"/>
  <c r="E1113" i="11" s="1"/>
  <c r="G1114" i="11"/>
  <c r="H1113" i="11" s="1"/>
  <c r="F1136" i="17" l="1"/>
  <c r="D1135" i="17"/>
  <c r="E1134" i="17" s="1"/>
  <c r="F1116" i="11"/>
  <c r="D1115" i="11"/>
  <c r="E1114" i="11" s="1"/>
  <c r="G1115" i="11"/>
  <c r="H1114" i="11" s="1"/>
  <c r="F1137" i="17" l="1"/>
  <c r="D1136" i="17"/>
  <c r="E1135" i="17" s="1"/>
  <c r="F1117" i="11"/>
  <c r="D1116" i="11"/>
  <c r="E1115" i="11" s="1"/>
  <c r="G1116" i="11"/>
  <c r="H1115" i="11" s="1"/>
  <c r="F1138" i="17" l="1"/>
  <c r="D1137" i="17"/>
  <c r="E1136" i="17" s="1"/>
  <c r="F1118" i="11"/>
  <c r="D1117" i="11"/>
  <c r="E1116" i="11" s="1"/>
  <c r="G1117" i="11"/>
  <c r="H1116" i="11" s="1"/>
  <c r="F1139" i="17" l="1"/>
  <c r="D1138" i="17"/>
  <c r="E1137" i="17" s="1"/>
  <c r="F1119" i="11"/>
  <c r="D1118" i="11"/>
  <c r="E1117" i="11" s="1"/>
  <c r="G1118" i="11"/>
  <c r="H1117" i="11" s="1"/>
  <c r="F1140" i="17" l="1"/>
  <c r="D1139" i="17"/>
  <c r="E1138" i="17" s="1"/>
  <c r="F1120" i="11"/>
  <c r="D1119" i="11"/>
  <c r="E1118" i="11" s="1"/>
  <c r="G1119" i="11"/>
  <c r="H1118" i="11" s="1"/>
  <c r="F1141" i="17" l="1"/>
  <c r="D1140" i="17"/>
  <c r="E1139" i="17" s="1"/>
  <c r="F1121" i="11"/>
  <c r="D1120" i="11"/>
  <c r="E1119" i="11" s="1"/>
  <c r="G1120" i="11"/>
  <c r="H1119" i="11" s="1"/>
  <c r="F1142" i="17" l="1"/>
  <c r="D1141" i="17"/>
  <c r="E1140" i="17" s="1"/>
  <c r="F1122" i="11"/>
  <c r="D1121" i="11"/>
  <c r="E1120" i="11" s="1"/>
  <c r="G1121" i="11"/>
  <c r="H1120" i="11" s="1"/>
  <c r="F1143" i="17" l="1"/>
  <c r="D1142" i="17"/>
  <c r="E1141" i="17" s="1"/>
  <c r="F1123" i="11"/>
  <c r="D1122" i="11"/>
  <c r="E1121" i="11" s="1"/>
  <c r="G1122" i="11"/>
  <c r="H1121" i="11" s="1"/>
  <c r="F1144" i="17" l="1"/>
  <c r="D1143" i="17"/>
  <c r="E1142" i="17" s="1"/>
  <c r="F1124" i="11"/>
  <c r="D1123" i="11"/>
  <c r="E1122" i="11" s="1"/>
  <c r="G1123" i="11"/>
  <c r="H1122" i="11" s="1"/>
  <c r="F1145" i="17" l="1"/>
  <c r="D1144" i="17"/>
  <c r="E1143" i="17" s="1"/>
  <c r="F1125" i="11"/>
  <c r="D1124" i="11"/>
  <c r="E1123" i="11" s="1"/>
  <c r="G1124" i="11"/>
  <c r="H1123" i="11" s="1"/>
  <c r="F1146" i="17" l="1"/>
  <c r="D1145" i="17"/>
  <c r="E1144" i="17" s="1"/>
  <c r="F1126" i="11"/>
  <c r="D1125" i="11"/>
  <c r="E1124" i="11" s="1"/>
  <c r="G1125" i="11"/>
  <c r="H1124" i="11" s="1"/>
  <c r="F1147" i="17" l="1"/>
  <c r="D1146" i="17"/>
  <c r="E1145" i="17" s="1"/>
  <c r="F1127" i="11"/>
  <c r="D1126" i="11"/>
  <c r="E1125" i="11" s="1"/>
  <c r="G1126" i="11"/>
  <c r="H1125" i="11" s="1"/>
  <c r="F1148" i="17" l="1"/>
  <c r="D1147" i="17"/>
  <c r="E1146" i="17" s="1"/>
  <c r="F1128" i="11"/>
  <c r="D1127" i="11"/>
  <c r="E1126" i="11" s="1"/>
  <c r="G1127" i="11"/>
  <c r="H1126" i="11" s="1"/>
  <c r="F1149" i="17" l="1"/>
  <c r="D1148" i="17"/>
  <c r="E1147" i="17" s="1"/>
  <c r="F1129" i="11"/>
  <c r="D1128" i="11"/>
  <c r="E1127" i="11" s="1"/>
  <c r="G1128" i="11"/>
  <c r="H1127" i="11" s="1"/>
  <c r="F1150" i="17" l="1"/>
  <c r="D1149" i="17"/>
  <c r="E1148" i="17" s="1"/>
  <c r="F1130" i="11"/>
  <c r="D1129" i="11"/>
  <c r="E1128" i="11" s="1"/>
  <c r="G1129" i="11"/>
  <c r="H1128" i="11" s="1"/>
  <c r="F1151" i="17" l="1"/>
  <c r="D1150" i="17"/>
  <c r="E1149" i="17" s="1"/>
  <c r="F1131" i="11"/>
  <c r="D1130" i="11"/>
  <c r="E1129" i="11" s="1"/>
  <c r="G1130" i="11"/>
  <c r="H1129" i="11" s="1"/>
  <c r="F1152" i="17" l="1"/>
  <c r="D1151" i="17"/>
  <c r="E1150" i="17" s="1"/>
  <c r="F1132" i="11"/>
  <c r="D1131" i="11"/>
  <c r="E1130" i="11" s="1"/>
  <c r="G1131" i="11"/>
  <c r="H1130" i="11" s="1"/>
  <c r="F1153" i="17" l="1"/>
  <c r="D1152" i="17"/>
  <c r="E1151" i="17" s="1"/>
  <c r="F1133" i="11"/>
  <c r="D1132" i="11"/>
  <c r="E1131" i="11" s="1"/>
  <c r="G1132" i="11"/>
  <c r="H1131" i="11" s="1"/>
  <c r="F1154" i="17" l="1"/>
  <c r="D1153" i="17"/>
  <c r="E1152" i="17" s="1"/>
  <c r="F1134" i="11"/>
  <c r="D1133" i="11"/>
  <c r="E1132" i="11" s="1"/>
  <c r="G1133" i="11"/>
  <c r="H1132" i="11" s="1"/>
  <c r="F1155" i="17" l="1"/>
  <c r="D1154" i="17"/>
  <c r="E1153" i="17" s="1"/>
  <c r="F1135" i="11"/>
  <c r="D1134" i="11"/>
  <c r="E1133" i="11" s="1"/>
  <c r="G1134" i="11"/>
  <c r="H1133" i="11" s="1"/>
  <c r="F1156" i="17" l="1"/>
  <c r="D1155" i="17"/>
  <c r="E1154" i="17" s="1"/>
  <c r="F1136" i="11"/>
  <c r="D1135" i="11"/>
  <c r="E1134" i="11" s="1"/>
  <c r="G1135" i="11"/>
  <c r="H1134" i="11" s="1"/>
  <c r="F1157" i="17" l="1"/>
  <c r="D1156" i="17"/>
  <c r="E1155" i="17" s="1"/>
  <c r="F1137" i="11"/>
  <c r="D1136" i="11"/>
  <c r="E1135" i="11" s="1"/>
  <c r="G1136" i="11"/>
  <c r="H1135" i="11" s="1"/>
  <c r="F1158" i="17" l="1"/>
  <c r="D1157" i="17"/>
  <c r="E1156" i="17" s="1"/>
  <c r="F1138" i="11"/>
  <c r="D1137" i="11"/>
  <c r="E1136" i="11" s="1"/>
  <c r="G1137" i="11"/>
  <c r="H1136" i="11" s="1"/>
  <c r="F1159" i="17" l="1"/>
  <c r="D1158" i="17"/>
  <c r="E1157" i="17" s="1"/>
  <c r="F1139" i="11"/>
  <c r="D1138" i="11"/>
  <c r="E1137" i="11" s="1"/>
  <c r="G1138" i="11"/>
  <c r="H1137" i="11" s="1"/>
  <c r="F1160" i="17" l="1"/>
  <c r="D1159" i="17"/>
  <c r="E1158" i="17" s="1"/>
  <c r="F1140" i="11"/>
  <c r="D1139" i="11"/>
  <c r="E1138" i="11" s="1"/>
  <c r="G1139" i="11"/>
  <c r="H1138" i="11" s="1"/>
  <c r="F1161" i="17" l="1"/>
  <c r="D1160" i="17"/>
  <c r="E1159" i="17" s="1"/>
  <c r="F1141" i="11"/>
  <c r="D1140" i="11"/>
  <c r="E1139" i="11" s="1"/>
  <c r="G1140" i="11"/>
  <c r="H1139" i="11" s="1"/>
  <c r="F1162" i="17" l="1"/>
  <c r="D1161" i="17"/>
  <c r="E1160" i="17" s="1"/>
  <c r="F1142" i="11"/>
  <c r="D1141" i="11"/>
  <c r="E1140" i="11" s="1"/>
  <c r="G1141" i="11"/>
  <c r="H1140" i="11" s="1"/>
  <c r="F1163" i="17" l="1"/>
  <c r="D1162" i="17"/>
  <c r="E1161" i="17" s="1"/>
  <c r="F1143" i="11"/>
  <c r="D1142" i="11"/>
  <c r="E1141" i="11" s="1"/>
  <c r="G1142" i="11"/>
  <c r="H1141" i="11" s="1"/>
  <c r="F1164" i="17" l="1"/>
  <c r="D1163" i="17"/>
  <c r="E1162" i="17" s="1"/>
  <c r="F1144" i="11"/>
  <c r="D1143" i="11"/>
  <c r="E1142" i="11" s="1"/>
  <c r="G1143" i="11"/>
  <c r="H1142" i="11" s="1"/>
  <c r="F1165" i="17" l="1"/>
  <c r="D1164" i="17"/>
  <c r="E1163" i="17" s="1"/>
  <c r="F1145" i="11"/>
  <c r="D1144" i="11"/>
  <c r="E1143" i="11" s="1"/>
  <c r="G1144" i="11"/>
  <c r="H1143" i="11" s="1"/>
  <c r="F1166" i="17" l="1"/>
  <c r="D1165" i="17"/>
  <c r="E1164" i="17" s="1"/>
  <c r="F1146" i="11"/>
  <c r="D1145" i="11"/>
  <c r="E1144" i="11" s="1"/>
  <c r="G1145" i="11"/>
  <c r="H1144" i="11" s="1"/>
  <c r="F1167" i="17" l="1"/>
  <c r="D1166" i="17"/>
  <c r="E1165" i="17" s="1"/>
  <c r="F1147" i="11"/>
  <c r="D1146" i="11"/>
  <c r="E1145" i="11" s="1"/>
  <c r="G1146" i="11"/>
  <c r="H1145" i="11" s="1"/>
  <c r="F1168" i="17" l="1"/>
  <c r="D1167" i="17"/>
  <c r="E1166" i="17" s="1"/>
  <c r="F1148" i="11"/>
  <c r="D1147" i="11"/>
  <c r="E1146" i="11" s="1"/>
  <c r="G1147" i="11"/>
  <c r="H1146" i="11" s="1"/>
  <c r="F1169" i="17" l="1"/>
  <c r="D1168" i="17"/>
  <c r="E1167" i="17" s="1"/>
  <c r="F1149" i="11"/>
  <c r="D1148" i="11"/>
  <c r="E1147" i="11" s="1"/>
  <c r="G1148" i="11"/>
  <c r="H1147" i="11" s="1"/>
  <c r="F1170" i="17" l="1"/>
  <c r="D1169" i="17"/>
  <c r="E1168" i="17" s="1"/>
  <c r="F1150" i="11"/>
  <c r="D1149" i="11"/>
  <c r="E1148" i="11" s="1"/>
  <c r="G1149" i="11"/>
  <c r="H1148" i="11" s="1"/>
  <c r="F1171" i="17" l="1"/>
  <c r="D1170" i="17"/>
  <c r="E1169" i="17" s="1"/>
  <c r="F1151" i="11"/>
  <c r="D1150" i="11"/>
  <c r="E1149" i="11" s="1"/>
  <c r="G1150" i="11"/>
  <c r="H1149" i="11" s="1"/>
  <c r="F1172" i="17" l="1"/>
  <c r="D1171" i="17"/>
  <c r="E1170" i="17" s="1"/>
  <c r="F1152" i="11"/>
  <c r="D1151" i="11"/>
  <c r="E1150" i="11" s="1"/>
  <c r="G1151" i="11"/>
  <c r="H1150" i="11" s="1"/>
  <c r="F1173" i="17" l="1"/>
  <c r="D1172" i="17"/>
  <c r="E1171" i="17" s="1"/>
  <c r="F1153" i="11"/>
  <c r="D1152" i="11"/>
  <c r="E1151" i="11" s="1"/>
  <c r="G1152" i="11"/>
  <c r="H1151" i="11" s="1"/>
  <c r="F1174" i="17" l="1"/>
  <c r="D1173" i="17"/>
  <c r="E1172" i="17" s="1"/>
  <c r="F1154" i="11"/>
  <c r="D1153" i="11"/>
  <c r="E1152" i="11" s="1"/>
  <c r="G1153" i="11"/>
  <c r="H1152" i="11" s="1"/>
  <c r="F1175" i="17" l="1"/>
  <c r="D1174" i="17"/>
  <c r="E1173" i="17" s="1"/>
  <c r="F1155" i="11"/>
  <c r="D1154" i="11"/>
  <c r="E1153" i="11" s="1"/>
  <c r="G1154" i="11"/>
  <c r="H1153" i="11" s="1"/>
  <c r="F1176" i="17" l="1"/>
  <c r="D1175" i="17"/>
  <c r="E1174" i="17" s="1"/>
  <c r="F1156" i="11"/>
  <c r="D1155" i="11"/>
  <c r="E1154" i="11" s="1"/>
  <c r="G1155" i="11"/>
  <c r="H1154" i="11" s="1"/>
  <c r="F1177" i="17" l="1"/>
  <c r="D1176" i="17"/>
  <c r="E1175" i="17" s="1"/>
  <c r="F1157" i="11"/>
  <c r="D1156" i="11"/>
  <c r="E1155" i="11" s="1"/>
  <c r="G1156" i="11"/>
  <c r="H1155" i="11" s="1"/>
  <c r="F1178" i="17" l="1"/>
  <c r="D1177" i="17"/>
  <c r="E1176" i="17" s="1"/>
  <c r="F1158" i="11"/>
  <c r="D1157" i="11"/>
  <c r="E1156" i="11" s="1"/>
  <c r="G1157" i="11"/>
  <c r="H1156" i="11" s="1"/>
  <c r="F1179" i="17" l="1"/>
  <c r="D1178" i="17"/>
  <c r="E1177" i="17" s="1"/>
  <c r="F1159" i="11"/>
  <c r="D1158" i="11"/>
  <c r="E1157" i="11" s="1"/>
  <c r="G1158" i="11"/>
  <c r="H1157" i="11" s="1"/>
  <c r="F1180" i="17" l="1"/>
  <c r="D1179" i="17"/>
  <c r="E1178" i="17" s="1"/>
  <c r="F1160" i="11"/>
  <c r="D1159" i="11"/>
  <c r="E1158" i="11" s="1"/>
  <c r="G1159" i="11"/>
  <c r="H1158" i="11" s="1"/>
  <c r="F1181" i="17" l="1"/>
  <c r="D1180" i="17"/>
  <c r="E1179" i="17" s="1"/>
  <c r="F1161" i="11"/>
  <c r="D1160" i="11"/>
  <c r="E1159" i="11" s="1"/>
  <c r="G1160" i="11"/>
  <c r="H1159" i="11" s="1"/>
  <c r="F1182" i="17" l="1"/>
  <c r="D1181" i="17"/>
  <c r="E1180" i="17" s="1"/>
  <c r="F1162" i="11"/>
  <c r="D1161" i="11"/>
  <c r="E1160" i="11" s="1"/>
  <c r="G1161" i="11"/>
  <c r="H1160" i="11" s="1"/>
  <c r="F1183" i="17" l="1"/>
  <c r="D1182" i="17"/>
  <c r="E1181" i="17" s="1"/>
  <c r="F1163" i="11"/>
  <c r="D1162" i="11"/>
  <c r="E1161" i="11" s="1"/>
  <c r="G1162" i="11"/>
  <c r="H1161" i="11" s="1"/>
  <c r="F1184" i="17" l="1"/>
  <c r="D1183" i="17"/>
  <c r="E1182" i="17" s="1"/>
  <c r="F1164" i="11"/>
  <c r="D1163" i="11"/>
  <c r="E1162" i="11" s="1"/>
  <c r="G1163" i="11"/>
  <c r="H1162" i="11" s="1"/>
  <c r="F1185" i="17" l="1"/>
  <c r="D1184" i="17"/>
  <c r="E1183" i="17" s="1"/>
  <c r="F1165" i="11"/>
  <c r="D1164" i="11"/>
  <c r="E1163" i="11" s="1"/>
  <c r="G1164" i="11"/>
  <c r="H1163" i="11" s="1"/>
  <c r="F1186" i="17" l="1"/>
  <c r="D1185" i="17"/>
  <c r="E1184" i="17" s="1"/>
  <c r="F1166" i="11"/>
  <c r="D1165" i="11"/>
  <c r="E1164" i="11" s="1"/>
  <c r="G1165" i="11"/>
  <c r="H1164" i="11" s="1"/>
  <c r="F1187" i="17" l="1"/>
  <c r="D1186" i="17"/>
  <c r="E1185" i="17" s="1"/>
  <c r="F1167" i="11"/>
  <c r="D1166" i="11"/>
  <c r="E1165" i="11" s="1"/>
  <c r="G1166" i="11"/>
  <c r="H1165" i="11" s="1"/>
  <c r="F1188" i="17" l="1"/>
  <c r="D1187" i="17"/>
  <c r="E1186" i="17" s="1"/>
  <c r="F1168" i="11"/>
  <c r="D1167" i="11"/>
  <c r="E1166" i="11" s="1"/>
  <c r="G1167" i="11"/>
  <c r="H1166" i="11" s="1"/>
  <c r="F1189" i="17" l="1"/>
  <c r="D1188" i="17"/>
  <c r="E1187" i="17" s="1"/>
  <c r="F1169" i="11"/>
  <c r="D1168" i="11"/>
  <c r="E1167" i="11" s="1"/>
  <c r="G1168" i="11"/>
  <c r="H1167" i="11" s="1"/>
  <c r="F1190" i="17" l="1"/>
  <c r="D1189" i="17"/>
  <c r="E1188" i="17" s="1"/>
  <c r="F1170" i="11"/>
  <c r="D1169" i="11"/>
  <c r="E1168" i="11" s="1"/>
  <c r="G1169" i="11"/>
  <c r="H1168" i="11" s="1"/>
  <c r="F1191" i="17" l="1"/>
  <c r="D1190" i="17"/>
  <c r="E1189" i="17" s="1"/>
  <c r="F1171" i="11"/>
  <c r="D1170" i="11"/>
  <c r="E1169" i="11" s="1"/>
  <c r="G1170" i="11"/>
  <c r="H1169" i="11" s="1"/>
  <c r="F1192" i="17" l="1"/>
  <c r="D1191" i="17"/>
  <c r="E1190" i="17" s="1"/>
  <c r="F1172" i="11"/>
  <c r="D1171" i="11"/>
  <c r="E1170" i="11" s="1"/>
  <c r="G1171" i="11"/>
  <c r="H1170" i="11" s="1"/>
  <c r="F1193" i="17" l="1"/>
  <c r="D1192" i="17"/>
  <c r="E1191" i="17" s="1"/>
  <c r="F1173" i="11"/>
  <c r="D1172" i="11"/>
  <c r="E1171" i="11" s="1"/>
  <c r="G1172" i="11"/>
  <c r="H1171" i="11" s="1"/>
  <c r="F1194" i="17" l="1"/>
  <c r="D1193" i="17"/>
  <c r="E1192" i="17" s="1"/>
  <c r="F1174" i="11"/>
  <c r="D1173" i="11"/>
  <c r="E1172" i="11" s="1"/>
  <c r="G1173" i="11"/>
  <c r="H1172" i="11" s="1"/>
  <c r="F1195" i="17" l="1"/>
  <c r="D1194" i="17"/>
  <c r="E1193" i="17" s="1"/>
  <c r="F1175" i="11"/>
  <c r="D1174" i="11"/>
  <c r="E1173" i="11" s="1"/>
  <c r="G1174" i="11"/>
  <c r="H1173" i="11" s="1"/>
  <c r="F1196" i="17" l="1"/>
  <c r="D1195" i="17"/>
  <c r="E1194" i="17" s="1"/>
  <c r="F1176" i="11"/>
  <c r="D1175" i="11"/>
  <c r="E1174" i="11" s="1"/>
  <c r="G1175" i="11"/>
  <c r="H1174" i="11" s="1"/>
  <c r="F1197" i="17" l="1"/>
  <c r="D1196" i="17"/>
  <c r="E1195" i="17" s="1"/>
  <c r="F1177" i="11"/>
  <c r="D1176" i="11"/>
  <c r="E1175" i="11" s="1"/>
  <c r="G1176" i="11"/>
  <c r="H1175" i="11" s="1"/>
  <c r="F1198" i="17" l="1"/>
  <c r="D1197" i="17"/>
  <c r="E1196" i="17" s="1"/>
  <c r="F1178" i="11"/>
  <c r="D1177" i="11"/>
  <c r="E1176" i="11" s="1"/>
  <c r="G1177" i="11"/>
  <c r="H1176" i="11" s="1"/>
  <c r="F1199" i="17" l="1"/>
  <c r="D1198" i="17"/>
  <c r="E1197" i="17" s="1"/>
  <c r="F1179" i="11"/>
  <c r="D1178" i="11"/>
  <c r="E1177" i="11" s="1"/>
  <c r="G1178" i="11"/>
  <c r="H1177" i="11" s="1"/>
  <c r="F1200" i="17" l="1"/>
  <c r="D1199" i="17"/>
  <c r="E1198" i="17" s="1"/>
  <c r="F1180" i="11"/>
  <c r="D1179" i="11"/>
  <c r="E1178" i="11" s="1"/>
  <c r="G1179" i="11"/>
  <c r="H1178" i="11" s="1"/>
  <c r="F1201" i="17" l="1"/>
  <c r="D1200" i="17"/>
  <c r="E1199" i="17" s="1"/>
  <c r="F1181" i="11"/>
  <c r="D1180" i="11"/>
  <c r="E1179" i="11" s="1"/>
  <c r="G1180" i="11"/>
  <c r="H1179" i="11" s="1"/>
  <c r="F1202" i="17" l="1"/>
  <c r="D1201" i="17"/>
  <c r="E1200" i="17" s="1"/>
  <c r="F1182" i="11"/>
  <c r="D1181" i="11"/>
  <c r="E1180" i="11" s="1"/>
  <c r="G1181" i="11"/>
  <c r="H1180" i="11" s="1"/>
  <c r="F1203" i="17" l="1"/>
  <c r="D1202" i="17"/>
  <c r="E1201" i="17" s="1"/>
  <c r="F1183" i="11"/>
  <c r="D1182" i="11"/>
  <c r="E1181" i="11" s="1"/>
  <c r="G1182" i="11"/>
  <c r="H1181" i="11" s="1"/>
  <c r="F1204" i="17" l="1"/>
  <c r="D1203" i="17"/>
  <c r="E1202" i="17" s="1"/>
  <c r="F1184" i="11"/>
  <c r="D1183" i="11"/>
  <c r="E1182" i="11" s="1"/>
  <c r="G1183" i="11"/>
  <c r="H1182" i="11" s="1"/>
  <c r="F1205" i="17" l="1"/>
  <c r="D1204" i="17"/>
  <c r="E1203" i="17" s="1"/>
  <c r="F1185" i="11"/>
  <c r="D1184" i="11"/>
  <c r="E1183" i="11" s="1"/>
  <c r="G1184" i="11"/>
  <c r="H1183" i="11" s="1"/>
  <c r="F1206" i="17" l="1"/>
  <c r="D1205" i="17"/>
  <c r="E1204" i="17" s="1"/>
  <c r="F1186" i="11"/>
  <c r="D1185" i="11"/>
  <c r="E1184" i="11" s="1"/>
  <c r="G1185" i="11"/>
  <c r="H1184" i="11" s="1"/>
  <c r="F1207" i="17" l="1"/>
  <c r="D1206" i="17"/>
  <c r="E1205" i="17" s="1"/>
  <c r="F1187" i="11"/>
  <c r="D1186" i="11"/>
  <c r="E1185" i="11" s="1"/>
  <c r="G1186" i="11"/>
  <c r="H1185" i="11" s="1"/>
  <c r="F1208" i="17" l="1"/>
  <c r="D1207" i="17"/>
  <c r="E1206" i="17" s="1"/>
  <c r="F1188" i="11"/>
  <c r="D1187" i="11"/>
  <c r="E1186" i="11" s="1"/>
  <c r="G1187" i="11"/>
  <c r="H1186" i="11" s="1"/>
  <c r="F1209" i="17" l="1"/>
  <c r="D1208" i="17"/>
  <c r="E1207" i="17" s="1"/>
  <c r="F1189" i="11"/>
  <c r="D1188" i="11"/>
  <c r="E1187" i="11" s="1"/>
  <c r="G1188" i="11"/>
  <c r="H1187" i="11" s="1"/>
  <c r="F1210" i="17" l="1"/>
  <c r="D1209" i="17"/>
  <c r="E1208" i="17" s="1"/>
  <c r="F1190" i="11"/>
  <c r="D1189" i="11"/>
  <c r="E1188" i="11" s="1"/>
  <c r="G1189" i="11"/>
  <c r="H1188" i="11" s="1"/>
  <c r="F1211" i="17" l="1"/>
  <c r="D1210" i="17"/>
  <c r="E1209" i="17" s="1"/>
  <c r="F1191" i="11"/>
  <c r="D1190" i="11"/>
  <c r="E1189" i="11" s="1"/>
  <c r="G1190" i="11"/>
  <c r="H1189" i="11" s="1"/>
  <c r="F1212" i="17" l="1"/>
  <c r="D1211" i="17"/>
  <c r="E1210" i="17" s="1"/>
  <c r="F1192" i="11"/>
  <c r="D1191" i="11"/>
  <c r="E1190" i="11" s="1"/>
  <c r="G1191" i="11"/>
  <c r="H1190" i="11" s="1"/>
  <c r="F1213" i="17" l="1"/>
  <c r="D1212" i="17"/>
  <c r="E1211" i="17" s="1"/>
  <c r="F1193" i="11"/>
  <c r="D1192" i="11"/>
  <c r="E1191" i="11" s="1"/>
  <c r="G1192" i="11"/>
  <c r="H1191" i="11" s="1"/>
  <c r="F1214" i="17" l="1"/>
  <c r="D1213" i="17"/>
  <c r="E1212" i="17" s="1"/>
  <c r="F1194" i="11"/>
  <c r="D1193" i="11"/>
  <c r="E1192" i="11" s="1"/>
  <c r="G1193" i="11"/>
  <c r="H1192" i="11" s="1"/>
  <c r="F1215" i="17" l="1"/>
  <c r="D1214" i="17"/>
  <c r="E1213" i="17" s="1"/>
  <c r="F1195" i="11"/>
  <c r="D1194" i="11"/>
  <c r="E1193" i="11" s="1"/>
  <c r="G1194" i="11"/>
  <c r="H1193" i="11" s="1"/>
  <c r="F1216" i="17" l="1"/>
  <c r="D1215" i="17"/>
  <c r="E1214" i="17" s="1"/>
  <c r="F1196" i="11"/>
  <c r="D1195" i="11"/>
  <c r="E1194" i="11" s="1"/>
  <c r="G1195" i="11"/>
  <c r="H1194" i="11" s="1"/>
  <c r="F1217" i="17" l="1"/>
  <c r="D1216" i="17"/>
  <c r="E1215" i="17" s="1"/>
  <c r="F1197" i="11"/>
  <c r="D1196" i="11"/>
  <c r="E1195" i="11" s="1"/>
  <c r="G1196" i="11"/>
  <c r="H1195" i="11" s="1"/>
  <c r="F1218" i="17" l="1"/>
  <c r="D1217" i="17"/>
  <c r="E1216" i="17" s="1"/>
  <c r="F1198" i="11"/>
  <c r="D1197" i="11"/>
  <c r="E1196" i="11" s="1"/>
  <c r="G1197" i="11"/>
  <c r="H1196" i="11" s="1"/>
  <c r="F1219" i="17" l="1"/>
  <c r="D1218" i="17"/>
  <c r="E1217" i="17" s="1"/>
  <c r="F1199" i="11"/>
  <c r="D1198" i="11"/>
  <c r="E1197" i="11" s="1"/>
  <c r="G1198" i="11"/>
  <c r="H1197" i="11" s="1"/>
  <c r="F1220" i="17" l="1"/>
  <c r="D1219" i="17"/>
  <c r="E1218" i="17" s="1"/>
  <c r="F1200" i="11"/>
  <c r="D1199" i="11"/>
  <c r="E1198" i="11" s="1"/>
  <c r="G1199" i="11"/>
  <c r="H1198" i="11" s="1"/>
  <c r="F1221" i="17" l="1"/>
  <c r="D1220" i="17"/>
  <c r="E1219" i="17" s="1"/>
  <c r="F1201" i="11"/>
  <c r="D1200" i="11"/>
  <c r="E1199" i="11" s="1"/>
  <c r="G1200" i="11"/>
  <c r="H1199" i="11" s="1"/>
  <c r="F1222" i="17" l="1"/>
  <c r="D1221" i="17"/>
  <c r="E1220" i="17" s="1"/>
  <c r="F1202" i="11"/>
  <c r="D1201" i="11"/>
  <c r="E1200" i="11" s="1"/>
  <c r="G1201" i="11"/>
  <c r="H1200" i="11" s="1"/>
  <c r="F1223" i="17" l="1"/>
  <c r="D1222" i="17"/>
  <c r="E1221" i="17" s="1"/>
  <c r="F1203" i="11"/>
  <c r="D1202" i="11"/>
  <c r="E1201" i="11" s="1"/>
  <c r="G1202" i="11"/>
  <c r="H1201" i="11" s="1"/>
  <c r="F1224" i="17" l="1"/>
  <c r="D1223" i="17"/>
  <c r="E1222" i="17" s="1"/>
  <c r="F1204" i="11"/>
  <c r="D1203" i="11"/>
  <c r="E1202" i="11" s="1"/>
  <c r="G1203" i="11"/>
  <c r="H1202" i="11" s="1"/>
  <c r="F1225" i="17" l="1"/>
  <c r="D1224" i="17"/>
  <c r="E1223" i="17" s="1"/>
  <c r="F1205" i="11"/>
  <c r="D1204" i="11"/>
  <c r="E1203" i="11" s="1"/>
  <c r="G1204" i="11"/>
  <c r="H1203" i="11" s="1"/>
  <c r="F1226" i="17" l="1"/>
  <c r="D1225" i="17"/>
  <c r="E1224" i="17" s="1"/>
  <c r="F1206" i="11"/>
  <c r="D1205" i="11"/>
  <c r="E1204" i="11" s="1"/>
  <c r="G1205" i="11"/>
  <c r="H1204" i="11" s="1"/>
  <c r="F1227" i="17" l="1"/>
  <c r="D1226" i="17"/>
  <c r="E1225" i="17" s="1"/>
  <c r="F1207" i="11"/>
  <c r="D1206" i="11"/>
  <c r="E1205" i="11" s="1"/>
  <c r="G1206" i="11"/>
  <c r="H1205" i="11" s="1"/>
  <c r="F1228" i="17" l="1"/>
  <c r="D1227" i="17"/>
  <c r="E1226" i="17" s="1"/>
  <c r="F1208" i="11"/>
  <c r="D1207" i="11"/>
  <c r="E1206" i="11" s="1"/>
  <c r="G1207" i="11"/>
  <c r="H1206" i="11" s="1"/>
  <c r="F1229" i="17" l="1"/>
  <c r="D1228" i="17"/>
  <c r="E1227" i="17" s="1"/>
  <c r="F1209" i="11"/>
  <c r="D1208" i="11"/>
  <c r="E1207" i="11" s="1"/>
  <c r="G1208" i="11"/>
  <c r="H1207" i="11" s="1"/>
  <c r="F1230" i="17" l="1"/>
  <c r="D1229" i="17"/>
  <c r="E1228" i="17" s="1"/>
  <c r="F1210" i="11"/>
  <c r="D1209" i="11"/>
  <c r="E1208" i="11" s="1"/>
  <c r="G1209" i="11"/>
  <c r="H1208" i="11" s="1"/>
  <c r="F1231" i="17" l="1"/>
  <c r="D1230" i="17"/>
  <c r="E1229" i="17" s="1"/>
  <c r="F1211" i="11"/>
  <c r="D1210" i="11"/>
  <c r="E1209" i="11" s="1"/>
  <c r="G1210" i="11"/>
  <c r="H1209" i="11" s="1"/>
  <c r="F1232" i="17" l="1"/>
  <c r="D1231" i="17"/>
  <c r="E1230" i="17" s="1"/>
  <c r="F1212" i="11"/>
  <c r="D1211" i="11"/>
  <c r="E1210" i="11" s="1"/>
  <c r="G1211" i="11"/>
  <c r="H1210" i="11" s="1"/>
  <c r="F1233" i="17" l="1"/>
  <c r="D1232" i="17"/>
  <c r="E1231" i="17" s="1"/>
  <c r="F1213" i="11"/>
  <c r="D1212" i="11"/>
  <c r="E1211" i="11" s="1"/>
  <c r="G1212" i="11"/>
  <c r="H1211" i="11" s="1"/>
  <c r="F1234" i="17" l="1"/>
  <c r="D1233" i="17"/>
  <c r="E1232" i="17" s="1"/>
  <c r="F1214" i="11"/>
  <c r="D1213" i="11"/>
  <c r="E1212" i="11" s="1"/>
  <c r="G1213" i="11"/>
  <c r="H1212" i="11" s="1"/>
  <c r="F1235" i="17" l="1"/>
  <c r="D1234" i="17"/>
  <c r="E1233" i="17" s="1"/>
  <c r="F1215" i="11"/>
  <c r="D1214" i="11"/>
  <c r="E1213" i="11" s="1"/>
  <c r="G1214" i="11"/>
  <c r="H1213" i="11" s="1"/>
  <c r="F1236" i="17" l="1"/>
  <c r="D1235" i="17"/>
  <c r="E1234" i="17" s="1"/>
  <c r="F1216" i="11"/>
  <c r="D1215" i="11"/>
  <c r="E1214" i="11" s="1"/>
  <c r="G1215" i="11"/>
  <c r="H1214" i="11" s="1"/>
  <c r="F1237" i="17" l="1"/>
  <c r="D1236" i="17"/>
  <c r="E1235" i="17" s="1"/>
  <c r="F1217" i="11"/>
  <c r="D1216" i="11"/>
  <c r="E1215" i="11" s="1"/>
  <c r="G1216" i="11"/>
  <c r="H1215" i="11" s="1"/>
  <c r="F1238" i="17" l="1"/>
  <c r="D1237" i="17"/>
  <c r="E1236" i="17" s="1"/>
  <c r="F1218" i="11"/>
  <c r="D1217" i="11"/>
  <c r="E1216" i="11" s="1"/>
  <c r="G1217" i="11"/>
  <c r="H1216" i="11" s="1"/>
  <c r="F1239" i="17" l="1"/>
  <c r="D1238" i="17"/>
  <c r="E1237" i="17" s="1"/>
  <c r="F1219" i="11"/>
  <c r="D1218" i="11"/>
  <c r="E1217" i="11" s="1"/>
  <c r="G1218" i="11"/>
  <c r="H1217" i="11" s="1"/>
  <c r="F1240" i="17" l="1"/>
  <c r="D1239" i="17"/>
  <c r="E1238" i="17" s="1"/>
  <c r="F1220" i="11"/>
  <c r="D1219" i="11"/>
  <c r="E1218" i="11" s="1"/>
  <c r="G1219" i="11"/>
  <c r="H1218" i="11" s="1"/>
  <c r="F1241" i="17" l="1"/>
  <c r="D1240" i="17"/>
  <c r="E1239" i="17" s="1"/>
  <c r="F1221" i="11"/>
  <c r="D1220" i="11"/>
  <c r="E1219" i="11" s="1"/>
  <c r="G1220" i="11"/>
  <c r="H1219" i="11" s="1"/>
  <c r="F1242" i="17" l="1"/>
  <c r="D1241" i="17"/>
  <c r="E1240" i="17" s="1"/>
  <c r="F1222" i="11"/>
  <c r="D1221" i="11"/>
  <c r="E1220" i="11" s="1"/>
  <c r="G1221" i="11"/>
  <c r="H1220" i="11" s="1"/>
  <c r="F1243" i="17" l="1"/>
  <c r="D1242" i="17"/>
  <c r="E1241" i="17" s="1"/>
  <c r="F1223" i="11"/>
  <c r="D1222" i="11"/>
  <c r="E1221" i="11" s="1"/>
  <c r="G1222" i="11"/>
  <c r="H1221" i="11" s="1"/>
  <c r="F1244" i="17" l="1"/>
  <c r="D1243" i="17"/>
  <c r="E1242" i="17" s="1"/>
  <c r="F1224" i="11"/>
  <c r="D1223" i="11"/>
  <c r="E1222" i="11" s="1"/>
  <c r="G1223" i="11"/>
  <c r="H1222" i="11" s="1"/>
  <c r="F1245" i="17" l="1"/>
  <c r="D1244" i="17"/>
  <c r="E1243" i="17" s="1"/>
  <c r="F1225" i="11"/>
  <c r="D1224" i="11"/>
  <c r="E1223" i="11" s="1"/>
  <c r="G1224" i="11"/>
  <c r="H1223" i="11" s="1"/>
  <c r="F1246" i="17" l="1"/>
  <c r="D1245" i="17"/>
  <c r="E1244" i="17" s="1"/>
  <c r="F1226" i="11"/>
  <c r="D1225" i="11"/>
  <c r="E1224" i="11" s="1"/>
  <c r="G1225" i="11"/>
  <c r="H1224" i="11" s="1"/>
  <c r="F1247" i="17" l="1"/>
  <c r="D1246" i="17"/>
  <c r="E1245" i="17" s="1"/>
  <c r="F1227" i="11"/>
  <c r="D1226" i="11"/>
  <c r="E1225" i="11" s="1"/>
  <c r="G1226" i="11"/>
  <c r="H1225" i="11" s="1"/>
  <c r="F1248" i="17" l="1"/>
  <c r="D1247" i="17"/>
  <c r="E1246" i="17" s="1"/>
  <c r="F1228" i="11"/>
  <c r="D1227" i="11"/>
  <c r="E1226" i="11" s="1"/>
  <c r="G1227" i="11"/>
  <c r="H1226" i="11" s="1"/>
  <c r="F1249" i="17" l="1"/>
  <c r="D1248" i="17"/>
  <c r="E1247" i="17" s="1"/>
  <c r="F1229" i="11"/>
  <c r="D1228" i="11"/>
  <c r="E1227" i="11" s="1"/>
  <c r="G1228" i="11"/>
  <c r="H1227" i="11" s="1"/>
  <c r="F1250" i="17" l="1"/>
  <c r="D1249" i="17"/>
  <c r="E1248" i="17" s="1"/>
  <c r="F1230" i="11"/>
  <c r="D1229" i="11"/>
  <c r="E1228" i="11" s="1"/>
  <c r="G1229" i="11"/>
  <c r="H1228" i="11" s="1"/>
  <c r="F1251" i="17" l="1"/>
  <c r="D1250" i="17"/>
  <c r="E1249" i="17" s="1"/>
  <c r="F1231" i="11"/>
  <c r="D1230" i="11"/>
  <c r="E1229" i="11" s="1"/>
  <c r="G1230" i="11"/>
  <c r="H1229" i="11" s="1"/>
  <c r="F1252" i="17" l="1"/>
  <c r="D1251" i="17"/>
  <c r="E1250" i="17" s="1"/>
  <c r="F1232" i="11"/>
  <c r="D1231" i="11"/>
  <c r="E1230" i="11" s="1"/>
  <c r="G1231" i="11"/>
  <c r="H1230" i="11" s="1"/>
  <c r="F1253" i="17" l="1"/>
  <c r="D1252" i="17"/>
  <c r="E1251" i="17" s="1"/>
  <c r="F1233" i="11"/>
  <c r="D1232" i="11"/>
  <c r="E1231" i="11" s="1"/>
  <c r="G1232" i="11"/>
  <c r="H1231" i="11" s="1"/>
  <c r="F1254" i="17" l="1"/>
  <c r="D1253" i="17"/>
  <c r="E1252" i="17" s="1"/>
  <c r="F1234" i="11"/>
  <c r="D1233" i="11"/>
  <c r="E1232" i="11" s="1"/>
  <c r="G1233" i="11"/>
  <c r="H1232" i="11" s="1"/>
  <c r="F1255" i="17" l="1"/>
  <c r="D1254" i="17"/>
  <c r="E1253" i="17" s="1"/>
  <c r="F1235" i="11"/>
  <c r="D1234" i="11"/>
  <c r="E1233" i="11" s="1"/>
  <c r="G1234" i="11"/>
  <c r="H1233" i="11" s="1"/>
  <c r="F1256" i="17" l="1"/>
  <c r="D1255" i="17"/>
  <c r="E1254" i="17" s="1"/>
  <c r="F1236" i="11"/>
  <c r="D1235" i="11"/>
  <c r="E1234" i="11" s="1"/>
  <c r="G1235" i="11"/>
  <c r="H1234" i="11" s="1"/>
  <c r="D1256" i="17" l="1"/>
  <c r="E1255" i="17" s="1"/>
  <c r="F1257" i="17"/>
  <c r="F1237" i="11"/>
  <c r="D1236" i="11"/>
  <c r="E1235" i="11" s="1"/>
  <c r="G1236" i="11"/>
  <c r="H1235" i="11" s="1"/>
  <c r="D1257" i="17" l="1"/>
  <c r="E1256" i="17" s="1"/>
  <c r="F1258" i="17"/>
  <c r="F1238" i="11"/>
  <c r="D1237" i="11"/>
  <c r="E1236" i="11" s="1"/>
  <c r="G1237" i="11"/>
  <c r="H1236" i="11" s="1"/>
  <c r="F1259" i="17" l="1"/>
  <c r="D1258" i="17"/>
  <c r="E1257" i="17" s="1"/>
  <c r="F1239" i="11"/>
  <c r="D1238" i="11"/>
  <c r="E1237" i="11" s="1"/>
  <c r="G1238" i="11"/>
  <c r="H1237" i="11" s="1"/>
  <c r="F1260" i="17" l="1"/>
  <c r="D1259" i="17"/>
  <c r="E1258" i="17" s="1"/>
  <c r="F1240" i="11"/>
  <c r="D1239" i="11"/>
  <c r="E1238" i="11" s="1"/>
  <c r="G1239" i="11"/>
  <c r="H1238" i="11" s="1"/>
  <c r="F1261" i="17" l="1"/>
  <c r="D1260" i="17"/>
  <c r="E1259" i="17" s="1"/>
  <c r="F1241" i="11"/>
  <c r="D1240" i="11"/>
  <c r="E1239" i="11" s="1"/>
  <c r="G1240" i="11"/>
  <c r="H1239" i="11" s="1"/>
  <c r="F1262" i="17" l="1"/>
  <c r="D1261" i="17"/>
  <c r="E1260" i="17" s="1"/>
  <c r="F1242" i="11"/>
  <c r="D1241" i="11"/>
  <c r="E1240" i="11" s="1"/>
  <c r="G1241" i="11"/>
  <c r="H1240" i="11" s="1"/>
  <c r="F1263" i="17" l="1"/>
  <c r="D1262" i="17"/>
  <c r="E1261" i="17" s="1"/>
  <c r="F1243" i="11"/>
  <c r="D1242" i="11"/>
  <c r="E1241" i="11" s="1"/>
  <c r="G1242" i="11"/>
  <c r="H1241" i="11" s="1"/>
  <c r="F1264" i="17" l="1"/>
  <c r="D1263" i="17"/>
  <c r="E1262" i="17" s="1"/>
  <c r="F1244" i="11"/>
  <c r="D1243" i="11"/>
  <c r="E1242" i="11" s="1"/>
  <c r="G1243" i="11"/>
  <c r="H1242" i="11" s="1"/>
  <c r="F1265" i="17" l="1"/>
  <c r="D1264" i="17"/>
  <c r="E1263" i="17" s="1"/>
  <c r="F1245" i="11"/>
  <c r="D1244" i="11"/>
  <c r="E1243" i="11" s="1"/>
  <c r="G1244" i="11"/>
  <c r="H1243" i="11" s="1"/>
  <c r="F1266" i="17" l="1"/>
  <c r="D1265" i="17"/>
  <c r="E1264" i="17" s="1"/>
  <c r="F1246" i="11"/>
  <c r="D1245" i="11"/>
  <c r="E1244" i="11" s="1"/>
  <c r="G1245" i="11"/>
  <c r="H1244" i="11" s="1"/>
  <c r="F1267" i="17" l="1"/>
  <c r="D1266" i="17"/>
  <c r="E1265" i="17" s="1"/>
  <c r="F1247" i="11"/>
  <c r="D1246" i="11"/>
  <c r="E1245" i="11" s="1"/>
  <c r="G1246" i="11"/>
  <c r="H1245" i="11" s="1"/>
  <c r="F1268" i="17" l="1"/>
  <c r="D1267" i="17"/>
  <c r="E1266" i="17" s="1"/>
  <c r="F1248" i="11"/>
  <c r="D1247" i="11"/>
  <c r="E1246" i="11" s="1"/>
  <c r="G1247" i="11"/>
  <c r="H1246" i="11" s="1"/>
  <c r="F1269" i="17" l="1"/>
  <c r="D1268" i="17"/>
  <c r="E1267" i="17" s="1"/>
  <c r="F1249" i="11"/>
  <c r="D1248" i="11"/>
  <c r="E1247" i="11" s="1"/>
  <c r="G1248" i="11"/>
  <c r="H1247" i="11" s="1"/>
  <c r="F1270" i="17" l="1"/>
  <c r="D1269" i="17"/>
  <c r="E1268" i="17" s="1"/>
  <c r="F1250" i="11"/>
  <c r="D1249" i="11"/>
  <c r="E1248" i="11" s="1"/>
  <c r="G1249" i="11"/>
  <c r="H1248" i="11" s="1"/>
  <c r="F1271" i="17" l="1"/>
  <c r="D1270" i="17"/>
  <c r="E1269" i="17" s="1"/>
  <c r="F1251" i="11"/>
  <c r="D1250" i="11"/>
  <c r="E1249" i="11" s="1"/>
  <c r="G1250" i="11"/>
  <c r="H1249" i="11" s="1"/>
  <c r="F1272" i="17" l="1"/>
  <c r="D1271" i="17"/>
  <c r="E1270" i="17" s="1"/>
  <c r="F1252" i="11"/>
  <c r="D1251" i="11"/>
  <c r="E1250" i="11" s="1"/>
  <c r="G1251" i="11"/>
  <c r="H1250" i="11" s="1"/>
  <c r="F1273" i="17" l="1"/>
  <c r="D1272" i="17"/>
  <c r="E1271" i="17" s="1"/>
  <c r="F1253" i="11"/>
  <c r="D1252" i="11"/>
  <c r="E1251" i="11" s="1"/>
  <c r="G1252" i="11"/>
  <c r="H1251" i="11" s="1"/>
  <c r="F1274" i="17" l="1"/>
  <c r="D1273" i="17"/>
  <c r="E1272" i="17" s="1"/>
  <c r="F1254" i="11"/>
  <c r="D1253" i="11"/>
  <c r="E1252" i="11" s="1"/>
  <c r="G1253" i="11"/>
  <c r="H1252" i="11" s="1"/>
  <c r="F1275" i="17" l="1"/>
  <c r="D1274" i="17"/>
  <c r="E1273" i="17" s="1"/>
  <c r="F1255" i="11"/>
  <c r="D1254" i="11"/>
  <c r="E1253" i="11" s="1"/>
  <c r="G1254" i="11"/>
  <c r="H1253" i="11" s="1"/>
  <c r="F1276" i="17" l="1"/>
  <c r="D1275" i="17"/>
  <c r="E1274" i="17" s="1"/>
  <c r="F1256" i="11"/>
  <c r="D1255" i="11"/>
  <c r="E1254" i="11" s="1"/>
  <c r="G1255" i="11"/>
  <c r="H1254" i="11" s="1"/>
  <c r="F1277" i="17" l="1"/>
  <c r="D1276" i="17"/>
  <c r="E1275" i="17" s="1"/>
  <c r="F1257" i="11"/>
  <c r="D1256" i="11"/>
  <c r="E1255" i="11" s="1"/>
  <c r="G1256" i="11"/>
  <c r="H1255" i="11" s="1"/>
  <c r="F1278" i="17" l="1"/>
  <c r="D1277" i="17"/>
  <c r="E1276" i="17" s="1"/>
  <c r="F1258" i="11"/>
  <c r="D1257" i="11"/>
  <c r="E1256" i="11" s="1"/>
  <c r="G1257" i="11"/>
  <c r="H1256" i="11" s="1"/>
  <c r="F1279" i="17" l="1"/>
  <c r="D1278" i="17"/>
  <c r="E1277" i="17" s="1"/>
  <c r="F1259" i="11"/>
  <c r="D1258" i="11"/>
  <c r="E1257" i="11" s="1"/>
  <c r="G1258" i="11"/>
  <c r="H1257" i="11" s="1"/>
  <c r="F1280" i="17" l="1"/>
  <c r="D1279" i="17"/>
  <c r="E1278" i="17" s="1"/>
  <c r="F1260" i="11"/>
  <c r="D1259" i="11"/>
  <c r="E1258" i="11" s="1"/>
  <c r="G1259" i="11"/>
  <c r="H1258" i="11" s="1"/>
  <c r="F1281" i="17" l="1"/>
  <c r="D1280" i="17"/>
  <c r="E1279" i="17" s="1"/>
  <c r="F1261" i="11"/>
  <c r="D1260" i="11"/>
  <c r="E1259" i="11" s="1"/>
  <c r="G1260" i="11"/>
  <c r="H1259" i="11" s="1"/>
  <c r="F1282" i="17" l="1"/>
  <c r="D1281" i="17"/>
  <c r="E1280" i="17" s="1"/>
  <c r="F1262" i="11"/>
  <c r="D1261" i="11"/>
  <c r="E1260" i="11" s="1"/>
  <c r="G1261" i="11"/>
  <c r="H1260" i="11" s="1"/>
  <c r="F1283" i="17" l="1"/>
  <c r="D1282" i="17"/>
  <c r="E1281" i="17" s="1"/>
  <c r="F1263" i="11"/>
  <c r="D1262" i="11"/>
  <c r="E1261" i="11" s="1"/>
  <c r="G1262" i="11"/>
  <c r="H1261" i="11" s="1"/>
  <c r="F1284" i="17" l="1"/>
  <c r="D1283" i="17"/>
  <c r="E1282" i="17" s="1"/>
  <c r="F1264" i="11"/>
  <c r="D1263" i="11"/>
  <c r="E1262" i="11" s="1"/>
  <c r="G1263" i="11"/>
  <c r="H1262" i="11" s="1"/>
  <c r="F1285" i="17" l="1"/>
  <c r="D1284" i="17"/>
  <c r="E1283" i="17" s="1"/>
  <c r="F1265" i="11"/>
  <c r="D1264" i="11"/>
  <c r="E1263" i="11" s="1"/>
  <c r="G1264" i="11"/>
  <c r="H1263" i="11" s="1"/>
  <c r="F1286" i="17" l="1"/>
  <c r="D1285" i="17"/>
  <c r="E1284" i="17" s="1"/>
  <c r="F1266" i="11"/>
  <c r="D1265" i="11"/>
  <c r="E1264" i="11" s="1"/>
  <c r="G1265" i="11"/>
  <c r="H1264" i="11" s="1"/>
  <c r="F1287" i="17" l="1"/>
  <c r="D1286" i="17"/>
  <c r="E1285" i="17" s="1"/>
  <c r="F1267" i="11"/>
  <c r="D1266" i="11"/>
  <c r="E1265" i="11" s="1"/>
  <c r="G1266" i="11"/>
  <c r="H1265" i="11" s="1"/>
  <c r="F1288" i="17" l="1"/>
  <c r="D1287" i="17"/>
  <c r="E1286" i="17" s="1"/>
  <c r="F1268" i="11"/>
  <c r="D1267" i="11"/>
  <c r="E1266" i="11" s="1"/>
  <c r="G1267" i="11"/>
  <c r="H1266" i="11" s="1"/>
  <c r="F1289" i="17" l="1"/>
  <c r="D1288" i="17"/>
  <c r="E1287" i="17" s="1"/>
  <c r="F1269" i="11"/>
  <c r="D1268" i="11"/>
  <c r="E1267" i="11" s="1"/>
  <c r="G1268" i="11"/>
  <c r="H1267" i="11" s="1"/>
  <c r="F1290" i="17" l="1"/>
  <c r="D1289" i="17"/>
  <c r="E1288" i="17" s="1"/>
  <c r="F1270" i="11"/>
  <c r="D1269" i="11"/>
  <c r="E1268" i="11" s="1"/>
  <c r="G1269" i="11"/>
  <c r="H1268" i="11" s="1"/>
  <c r="F1291" i="17" l="1"/>
  <c r="D1290" i="17"/>
  <c r="E1289" i="17" s="1"/>
  <c r="F1271" i="11"/>
  <c r="D1270" i="11"/>
  <c r="E1269" i="11" s="1"/>
  <c r="G1270" i="11"/>
  <c r="H1269" i="11" s="1"/>
  <c r="F1292" i="17" l="1"/>
  <c r="D1291" i="17"/>
  <c r="E1290" i="17" s="1"/>
  <c r="F1272" i="11"/>
  <c r="D1271" i="11"/>
  <c r="E1270" i="11" s="1"/>
  <c r="G1271" i="11"/>
  <c r="H1270" i="11" s="1"/>
  <c r="F1293" i="17" l="1"/>
  <c r="D1292" i="17"/>
  <c r="E1291" i="17" s="1"/>
  <c r="F1273" i="11"/>
  <c r="D1272" i="11"/>
  <c r="E1271" i="11" s="1"/>
  <c r="G1272" i="11"/>
  <c r="H1271" i="11" s="1"/>
  <c r="F1294" i="17" l="1"/>
  <c r="D1293" i="17"/>
  <c r="E1292" i="17" s="1"/>
  <c r="F1274" i="11"/>
  <c r="D1273" i="11"/>
  <c r="E1272" i="11" s="1"/>
  <c r="G1273" i="11"/>
  <c r="H1272" i="11" s="1"/>
  <c r="F1295" i="17" l="1"/>
  <c r="D1294" i="17"/>
  <c r="E1293" i="17" s="1"/>
  <c r="F1275" i="11"/>
  <c r="D1274" i="11"/>
  <c r="E1273" i="11" s="1"/>
  <c r="G1274" i="11"/>
  <c r="H1273" i="11" s="1"/>
  <c r="F1296" i="17" l="1"/>
  <c r="D1295" i="17"/>
  <c r="E1294" i="17" s="1"/>
  <c r="F1276" i="11"/>
  <c r="D1275" i="11"/>
  <c r="E1274" i="11" s="1"/>
  <c r="G1275" i="11"/>
  <c r="H1274" i="11" s="1"/>
  <c r="F1297" i="17" l="1"/>
  <c r="D1296" i="17"/>
  <c r="E1295" i="17" s="1"/>
  <c r="F1277" i="11"/>
  <c r="D1276" i="11"/>
  <c r="E1275" i="11" s="1"/>
  <c r="G1276" i="11"/>
  <c r="H1275" i="11" s="1"/>
  <c r="F1298" i="17" l="1"/>
  <c r="D1297" i="17"/>
  <c r="E1296" i="17" s="1"/>
  <c r="F1278" i="11"/>
  <c r="D1277" i="11"/>
  <c r="E1276" i="11" s="1"/>
  <c r="G1277" i="11"/>
  <c r="H1276" i="11" s="1"/>
  <c r="F1299" i="17" l="1"/>
  <c r="D1298" i="17"/>
  <c r="E1297" i="17" s="1"/>
  <c r="F1279" i="11"/>
  <c r="D1278" i="11"/>
  <c r="E1277" i="11" s="1"/>
  <c r="G1278" i="11"/>
  <c r="H1277" i="11" s="1"/>
  <c r="F1300" i="17" l="1"/>
  <c r="D1299" i="17"/>
  <c r="E1298" i="17" s="1"/>
  <c r="F1280" i="11"/>
  <c r="D1279" i="11"/>
  <c r="E1278" i="11" s="1"/>
  <c r="G1279" i="11"/>
  <c r="H1278" i="11" s="1"/>
  <c r="F1301" i="17" l="1"/>
  <c r="D1300" i="17"/>
  <c r="E1299" i="17" s="1"/>
  <c r="F1281" i="11"/>
  <c r="D1280" i="11"/>
  <c r="E1279" i="11" s="1"/>
  <c r="G1280" i="11"/>
  <c r="H1279" i="11" s="1"/>
  <c r="F1302" i="17" l="1"/>
  <c r="D1301" i="17"/>
  <c r="E1300" i="17" s="1"/>
  <c r="F1282" i="11"/>
  <c r="D1281" i="11"/>
  <c r="E1280" i="11" s="1"/>
  <c r="G1281" i="11"/>
  <c r="H1280" i="11" s="1"/>
  <c r="F1303" i="17" l="1"/>
  <c r="D1302" i="17"/>
  <c r="E1301" i="17" s="1"/>
  <c r="F1283" i="11"/>
  <c r="D1282" i="11"/>
  <c r="E1281" i="11" s="1"/>
  <c r="G1282" i="11"/>
  <c r="H1281" i="11" s="1"/>
  <c r="F1304" i="17" l="1"/>
  <c r="D1303" i="17"/>
  <c r="E1302" i="17" s="1"/>
  <c r="F1284" i="11"/>
  <c r="D1283" i="11"/>
  <c r="E1282" i="11" s="1"/>
  <c r="G1283" i="11"/>
  <c r="H1282" i="11" s="1"/>
  <c r="F1305" i="17" l="1"/>
  <c r="D1304" i="17"/>
  <c r="E1303" i="17" s="1"/>
  <c r="F1285" i="11"/>
  <c r="D1284" i="11"/>
  <c r="E1283" i="11" s="1"/>
  <c r="G1284" i="11"/>
  <c r="H1283" i="11" s="1"/>
  <c r="F1306" i="17" l="1"/>
  <c r="D1305" i="17"/>
  <c r="E1304" i="17" s="1"/>
  <c r="F1286" i="11"/>
  <c r="D1285" i="11"/>
  <c r="E1284" i="11" s="1"/>
  <c r="G1285" i="11"/>
  <c r="H1284" i="11" s="1"/>
  <c r="F1307" i="17" l="1"/>
  <c r="D1306" i="17"/>
  <c r="E1305" i="17" s="1"/>
  <c r="F1287" i="11"/>
  <c r="D1286" i="11"/>
  <c r="E1285" i="11" s="1"/>
  <c r="G1286" i="11"/>
  <c r="H1285" i="11" s="1"/>
  <c r="F1308" i="17" l="1"/>
  <c r="D1307" i="17"/>
  <c r="E1306" i="17" s="1"/>
  <c r="F1288" i="11"/>
  <c r="D1287" i="11"/>
  <c r="E1286" i="11" s="1"/>
  <c r="G1287" i="11"/>
  <c r="H1286" i="11" s="1"/>
  <c r="F1309" i="17" l="1"/>
  <c r="D1308" i="17"/>
  <c r="E1307" i="17" s="1"/>
  <c r="F1289" i="11"/>
  <c r="D1288" i="11"/>
  <c r="E1287" i="11" s="1"/>
  <c r="G1288" i="11"/>
  <c r="H1287" i="11" s="1"/>
  <c r="F1310" i="17" l="1"/>
  <c r="D1309" i="17"/>
  <c r="E1308" i="17" s="1"/>
  <c r="F1290" i="11"/>
  <c r="D1289" i="11"/>
  <c r="E1288" i="11" s="1"/>
  <c r="G1289" i="11"/>
  <c r="H1288" i="11" s="1"/>
  <c r="F1311" i="17" l="1"/>
  <c r="D1310" i="17"/>
  <c r="E1309" i="17" s="1"/>
  <c r="F1291" i="11"/>
  <c r="D1290" i="11"/>
  <c r="E1289" i="11" s="1"/>
  <c r="G1290" i="11"/>
  <c r="H1289" i="11" s="1"/>
  <c r="F1312" i="17" l="1"/>
  <c r="D1311" i="17"/>
  <c r="E1310" i="17" s="1"/>
  <c r="F1292" i="11"/>
  <c r="D1291" i="11"/>
  <c r="E1290" i="11" s="1"/>
  <c r="G1291" i="11"/>
  <c r="H1290" i="11" s="1"/>
  <c r="F1313" i="17" l="1"/>
  <c r="D1312" i="17"/>
  <c r="E1311" i="17" s="1"/>
  <c r="F1293" i="11"/>
  <c r="D1292" i="11"/>
  <c r="E1291" i="11" s="1"/>
  <c r="G1292" i="11"/>
  <c r="H1291" i="11" s="1"/>
  <c r="F1314" i="17" l="1"/>
  <c r="D1313" i="17"/>
  <c r="E1312" i="17" s="1"/>
  <c r="F1294" i="11"/>
  <c r="D1293" i="11"/>
  <c r="E1292" i="11" s="1"/>
  <c r="G1293" i="11"/>
  <c r="H1292" i="11" s="1"/>
  <c r="F1315" i="17" l="1"/>
  <c r="D1314" i="17"/>
  <c r="E1313" i="17" s="1"/>
  <c r="F1295" i="11"/>
  <c r="D1294" i="11"/>
  <c r="E1293" i="11" s="1"/>
  <c r="G1294" i="11"/>
  <c r="H1293" i="11" s="1"/>
  <c r="F1316" i="17" l="1"/>
  <c r="D1315" i="17"/>
  <c r="E1314" i="17" s="1"/>
  <c r="F1296" i="11"/>
  <c r="D1295" i="11"/>
  <c r="E1294" i="11" s="1"/>
  <c r="G1295" i="11"/>
  <c r="H1294" i="11" s="1"/>
  <c r="F1317" i="17" l="1"/>
  <c r="D1316" i="17"/>
  <c r="E1315" i="17" s="1"/>
  <c r="F1297" i="11"/>
  <c r="D1296" i="11"/>
  <c r="E1295" i="11" s="1"/>
  <c r="G1296" i="11"/>
  <c r="H1295" i="11" s="1"/>
  <c r="F1318" i="17" l="1"/>
  <c r="D1317" i="17"/>
  <c r="E1316" i="17" s="1"/>
  <c r="F1298" i="11"/>
  <c r="D1297" i="11"/>
  <c r="E1296" i="11" s="1"/>
  <c r="G1297" i="11"/>
  <c r="H1296" i="11" s="1"/>
  <c r="F1319" i="17" l="1"/>
  <c r="D1318" i="17"/>
  <c r="E1317" i="17" s="1"/>
  <c r="F1299" i="11"/>
  <c r="D1298" i="11"/>
  <c r="E1297" i="11" s="1"/>
  <c r="G1298" i="11"/>
  <c r="H1297" i="11" s="1"/>
  <c r="F1320" i="17" l="1"/>
  <c r="D1319" i="17"/>
  <c r="E1318" i="17" s="1"/>
  <c r="F1300" i="11"/>
  <c r="D1299" i="11"/>
  <c r="E1298" i="11" s="1"/>
  <c r="G1299" i="11"/>
  <c r="H1298" i="11" s="1"/>
  <c r="F1321" i="17" l="1"/>
  <c r="D1320" i="17"/>
  <c r="E1319" i="17" s="1"/>
  <c r="F1301" i="11"/>
  <c r="D1300" i="11"/>
  <c r="E1299" i="11" s="1"/>
  <c r="G1300" i="11"/>
  <c r="H1299" i="11" s="1"/>
  <c r="F1322" i="17" l="1"/>
  <c r="D1321" i="17"/>
  <c r="E1320" i="17" s="1"/>
  <c r="F1302" i="11"/>
  <c r="D1301" i="11"/>
  <c r="E1300" i="11" s="1"/>
  <c r="G1301" i="11"/>
  <c r="H1300" i="11" s="1"/>
  <c r="F1323" i="17" l="1"/>
  <c r="D1322" i="17"/>
  <c r="E1321" i="17" s="1"/>
  <c r="F1303" i="11"/>
  <c r="D1302" i="11"/>
  <c r="E1301" i="11" s="1"/>
  <c r="G1302" i="11"/>
  <c r="H1301" i="11" s="1"/>
  <c r="F1324" i="17" l="1"/>
  <c r="D1323" i="17"/>
  <c r="E1322" i="17" s="1"/>
  <c r="F1304" i="11"/>
  <c r="D1303" i="11"/>
  <c r="E1302" i="11" s="1"/>
  <c r="G1303" i="11"/>
  <c r="H1302" i="11" s="1"/>
  <c r="F1325" i="17" l="1"/>
  <c r="D1324" i="17"/>
  <c r="E1323" i="17" s="1"/>
  <c r="F1305" i="11"/>
  <c r="D1304" i="11"/>
  <c r="E1303" i="11" s="1"/>
  <c r="G1304" i="11"/>
  <c r="H1303" i="11" s="1"/>
  <c r="F1326" i="17" l="1"/>
  <c r="D1325" i="17"/>
  <c r="E1324" i="17" s="1"/>
  <c r="F1306" i="11"/>
  <c r="D1305" i="11"/>
  <c r="E1304" i="11" s="1"/>
  <c r="G1305" i="11"/>
  <c r="H1304" i="11" s="1"/>
  <c r="F1327" i="17" l="1"/>
  <c r="D1326" i="17"/>
  <c r="E1325" i="17" s="1"/>
  <c r="F1307" i="11"/>
  <c r="D1306" i="11"/>
  <c r="E1305" i="11" s="1"/>
  <c r="G1306" i="11"/>
  <c r="H1305" i="11" s="1"/>
  <c r="F1328" i="17" l="1"/>
  <c r="D1327" i="17"/>
  <c r="E1326" i="17" s="1"/>
  <c r="F1308" i="11"/>
  <c r="D1307" i="11"/>
  <c r="E1306" i="11" s="1"/>
  <c r="G1307" i="11"/>
  <c r="H1306" i="11" s="1"/>
  <c r="F1329" i="17" l="1"/>
  <c r="D1328" i="17"/>
  <c r="E1327" i="17" s="1"/>
  <c r="F1309" i="11"/>
  <c r="D1308" i="11"/>
  <c r="E1307" i="11" s="1"/>
  <c r="G1308" i="11"/>
  <c r="H1307" i="11" s="1"/>
  <c r="F1330" i="17" l="1"/>
  <c r="D1329" i="17"/>
  <c r="E1328" i="17" s="1"/>
  <c r="F1310" i="11"/>
  <c r="D1309" i="11"/>
  <c r="E1308" i="11" s="1"/>
  <c r="G1309" i="11"/>
  <c r="H1308" i="11" s="1"/>
  <c r="F1331" i="17" l="1"/>
  <c r="D1330" i="17"/>
  <c r="E1329" i="17" s="1"/>
  <c r="F1311" i="11"/>
  <c r="D1310" i="11"/>
  <c r="E1309" i="11" s="1"/>
  <c r="G1310" i="11"/>
  <c r="H1309" i="11" s="1"/>
  <c r="F1332" i="17" l="1"/>
  <c r="D1331" i="17"/>
  <c r="E1330" i="17" s="1"/>
  <c r="F1312" i="11"/>
  <c r="D1311" i="11"/>
  <c r="E1310" i="11" s="1"/>
  <c r="G1311" i="11"/>
  <c r="H1310" i="11" s="1"/>
  <c r="F1333" i="17" l="1"/>
  <c r="D1332" i="17"/>
  <c r="E1331" i="17" s="1"/>
  <c r="F1313" i="11"/>
  <c r="D1312" i="11"/>
  <c r="E1311" i="11" s="1"/>
  <c r="G1312" i="11"/>
  <c r="H1311" i="11" s="1"/>
  <c r="F1334" i="17" l="1"/>
  <c r="D1333" i="17"/>
  <c r="E1332" i="17" s="1"/>
  <c r="F1314" i="11"/>
  <c r="D1313" i="11"/>
  <c r="E1312" i="11" s="1"/>
  <c r="G1313" i="11"/>
  <c r="H1312" i="11" s="1"/>
  <c r="F1335" i="17" l="1"/>
  <c r="D1334" i="17"/>
  <c r="E1333" i="17" s="1"/>
  <c r="F1315" i="11"/>
  <c r="D1314" i="11"/>
  <c r="E1313" i="11" s="1"/>
  <c r="G1314" i="11"/>
  <c r="H1313" i="11" s="1"/>
  <c r="F1336" i="17" l="1"/>
  <c r="D1335" i="17"/>
  <c r="E1334" i="17" s="1"/>
  <c r="F1316" i="11"/>
  <c r="D1315" i="11"/>
  <c r="E1314" i="11" s="1"/>
  <c r="G1315" i="11"/>
  <c r="H1314" i="11" s="1"/>
  <c r="F1337" i="17" l="1"/>
  <c r="D1336" i="17"/>
  <c r="E1335" i="17" s="1"/>
  <c r="F1317" i="11"/>
  <c r="D1316" i="11"/>
  <c r="E1315" i="11" s="1"/>
  <c r="G1316" i="11"/>
  <c r="H1315" i="11" s="1"/>
  <c r="F1338" i="17" l="1"/>
  <c r="D1337" i="17"/>
  <c r="E1336" i="17" s="1"/>
  <c r="F1318" i="11"/>
  <c r="D1317" i="11"/>
  <c r="E1316" i="11" s="1"/>
  <c r="G1317" i="11"/>
  <c r="H1316" i="11" s="1"/>
  <c r="F1339" i="17" l="1"/>
  <c r="D1338" i="17"/>
  <c r="E1337" i="17" s="1"/>
  <c r="F1319" i="11"/>
  <c r="D1318" i="11"/>
  <c r="E1317" i="11" s="1"/>
  <c r="G1318" i="11"/>
  <c r="H1317" i="11" s="1"/>
  <c r="F1340" i="17" l="1"/>
  <c r="D1339" i="17"/>
  <c r="E1338" i="17" s="1"/>
  <c r="F1320" i="11"/>
  <c r="D1319" i="11"/>
  <c r="E1318" i="11" s="1"/>
  <c r="G1319" i="11"/>
  <c r="H1318" i="11" s="1"/>
  <c r="F1341" i="17" l="1"/>
  <c r="D1340" i="17"/>
  <c r="E1339" i="17" s="1"/>
  <c r="F1321" i="11"/>
  <c r="D1320" i="11"/>
  <c r="E1319" i="11" s="1"/>
  <c r="G1320" i="11"/>
  <c r="H1319" i="11" s="1"/>
  <c r="F1342" i="17" l="1"/>
  <c r="D1341" i="17"/>
  <c r="E1340" i="17" s="1"/>
  <c r="F1322" i="11"/>
  <c r="D1321" i="11"/>
  <c r="E1320" i="11" s="1"/>
  <c r="G1321" i="11"/>
  <c r="H1320" i="11" s="1"/>
  <c r="F1343" i="17" l="1"/>
  <c r="D1342" i="17"/>
  <c r="E1341" i="17" s="1"/>
  <c r="F1323" i="11"/>
  <c r="D1322" i="11"/>
  <c r="E1321" i="11" s="1"/>
  <c r="G1322" i="11"/>
  <c r="H1321" i="11" s="1"/>
  <c r="F1344" i="17" l="1"/>
  <c r="D1343" i="17"/>
  <c r="E1342" i="17" s="1"/>
  <c r="F1324" i="11"/>
  <c r="D1323" i="11"/>
  <c r="E1322" i="11" s="1"/>
  <c r="G1323" i="11"/>
  <c r="H1322" i="11" s="1"/>
  <c r="F1345" i="17" l="1"/>
  <c r="D1344" i="17"/>
  <c r="E1343" i="17" s="1"/>
  <c r="F1325" i="11"/>
  <c r="D1324" i="11"/>
  <c r="E1323" i="11" s="1"/>
  <c r="G1324" i="11"/>
  <c r="H1323" i="11" s="1"/>
  <c r="F1346" i="17" l="1"/>
  <c r="D1345" i="17"/>
  <c r="E1344" i="17" s="1"/>
  <c r="F1326" i="11"/>
  <c r="D1325" i="11"/>
  <c r="E1324" i="11" s="1"/>
  <c r="G1325" i="11"/>
  <c r="H1324" i="11" s="1"/>
  <c r="F1347" i="17" l="1"/>
  <c r="D1346" i="17"/>
  <c r="E1345" i="17" s="1"/>
  <c r="F1327" i="11"/>
  <c r="D1326" i="11"/>
  <c r="E1325" i="11" s="1"/>
  <c r="G1326" i="11"/>
  <c r="H1325" i="11" s="1"/>
  <c r="F1348" i="17" l="1"/>
  <c r="D1347" i="17"/>
  <c r="E1346" i="17" s="1"/>
  <c r="F1328" i="11"/>
  <c r="D1327" i="11"/>
  <c r="E1326" i="11" s="1"/>
  <c r="G1327" i="11"/>
  <c r="H1326" i="11" s="1"/>
  <c r="F1349" i="17" l="1"/>
  <c r="D1348" i="17"/>
  <c r="E1347" i="17" s="1"/>
  <c r="F1329" i="11"/>
  <c r="D1328" i="11"/>
  <c r="E1327" i="11" s="1"/>
  <c r="G1328" i="11"/>
  <c r="H1327" i="11" s="1"/>
  <c r="F1350" i="17" l="1"/>
  <c r="D1349" i="17"/>
  <c r="E1348" i="17" s="1"/>
  <c r="F1330" i="11"/>
  <c r="D1329" i="11"/>
  <c r="E1328" i="11" s="1"/>
  <c r="G1329" i="11"/>
  <c r="H1328" i="11" s="1"/>
  <c r="F1351" i="17" l="1"/>
  <c r="D1350" i="17"/>
  <c r="E1349" i="17" s="1"/>
  <c r="F1331" i="11"/>
  <c r="D1330" i="11"/>
  <c r="E1329" i="11" s="1"/>
  <c r="G1330" i="11"/>
  <c r="H1329" i="11" s="1"/>
  <c r="F1352" i="17" l="1"/>
  <c r="D1351" i="17"/>
  <c r="E1350" i="17" s="1"/>
  <c r="F1332" i="11"/>
  <c r="D1331" i="11"/>
  <c r="E1330" i="11" s="1"/>
  <c r="G1331" i="11"/>
  <c r="H1330" i="11" s="1"/>
  <c r="F1353" i="17" l="1"/>
  <c r="D1352" i="17"/>
  <c r="E1351" i="17" s="1"/>
  <c r="F1333" i="11"/>
  <c r="D1332" i="11"/>
  <c r="E1331" i="11" s="1"/>
  <c r="G1332" i="11"/>
  <c r="H1331" i="11" s="1"/>
  <c r="F1354" i="17" l="1"/>
  <c r="D1353" i="17"/>
  <c r="E1352" i="17" s="1"/>
  <c r="F1334" i="11"/>
  <c r="D1333" i="11"/>
  <c r="E1332" i="11" s="1"/>
  <c r="G1333" i="11"/>
  <c r="H1332" i="11" s="1"/>
  <c r="F1355" i="17" l="1"/>
  <c r="D1354" i="17"/>
  <c r="E1353" i="17" s="1"/>
  <c r="F1335" i="11"/>
  <c r="D1334" i="11"/>
  <c r="E1333" i="11" s="1"/>
  <c r="G1334" i="11"/>
  <c r="H1333" i="11" s="1"/>
  <c r="F1356" i="17" l="1"/>
  <c r="D1355" i="17"/>
  <c r="E1354" i="17" s="1"/>
  <c r="F1336" i="11"/>
  <c r="D1335" i="11"/>
  <c r="E1334" i="11" s="1"/>
  <c r="G1335" i="11"/>
  <c r="H1334" i="11" s="1"/>
  <c r="F1357" i="17" l="1"/>
  <c r="D1356" i="17"/>
  <c r="E1355" i="17" s="1"/>
  <c r="F1337" i="11"/>
  <c r="D1336" i="11"/>
  <c r="E1335" i="11" s="1"/>
  <c r="G1336" i="11"/>
  <c r="H1335" i="11" s="1"/>
  <c r="F1358" i="17" l="1"/>
  <c r="D1357" i="17"/>
  <c r="E1356" i="17" s="1"/>
  <c r="F1338" i="11"/>
  <c r="D1337" i="11"/>
  <c r="E1336" i="11" s="1"/>
  <c r="G1337" i="11"/>
  <c r="H1336" i="11" s="1"/>
  <c r="F1359" i="17" l="1"/>
  <c r="D1358" i="17"/>
  <c r="E1357" i="17" s="1"/>
  <c r="F1339" i="11"/>
  <c r="D1338" i="11"/>
  <c r="E1337" i="11" s="1"/>
  <c r="G1338" i="11"/>
  <c r="H1337" i="11" s="1"/>
  <c r="F1360" i="17" l="1"/>
  <c r="D1359" i="17"/>
  <c r="E1358" i="17" s="1"/>
  <c r="F1340" i="11"/>
  <c r="D1339" i="11"/>
  <c r="E1338" i="11" s="1"/>
  <c r="G1339" i="11"/>
  <c r="H1338" i="11" s="1"/>
  <c r="F1361" i="17" l="1"/>
  <c r="D1360" i="17"/>
  <c r="E1359" i="17" s="1"/>
  <c r="F1341" i="11"/>
  <c r="D1340" i="11"/>
  <c r="E1339" i="11" s="1"/>
  <c r="G1340" i="11"/>
  <c r="H1339" i="11" s="1"/>
  <c r="F1362" i="17" l="1"/>
  <c r="D1361" i="17"/>
  <c r="E1360" i="17" s="1"/>
  <c r="F1342" i="11"/>
  <c r="D1341" i="11"/>
  <c r="E1340" i="11" s="1"/>
  <c r="G1341" i="11"/>
  <c r="H1340" i="11" s="1"/>
  <c r="F1363" i="17" l="1"/>
  <c r="D1362" i="17"/>
  <c r="E1361" i="17" s="1"/>
  <c r="F1343" i="11"/>
  <c r="D1342" i="11"/>
  <c r="E1341" i="11" s="1"/>
  <c r="G1342" i="11"/>
  <c r="H1341" i="11" s="1"/>
  <c r="F1364" i="17" l="1"/>
  <c r="D1363" i="17"/>
  <c r="E1362" i="17" s="1"/>
  <c r="F1344" i="11"/>
  <c r="D1343" i="11"/>
  <c r="E1342" i="11" s="1"/>
  <c r="G1343" i="11"/>
  <c r="H1342" i="11" s="1"/>
  <c r="F1365" i="17" l="1"/>
  <c r="D1364" i="17"/>
  <c r="E1363" i="17" s="1"/>
  <c r="F1345" i="11"/>
  <c r="D1344" i="11"/>
  <c r="E1343" i="11" s="1"/>
  <c r="G1344" i="11"/>
  <c r="H1343" i="11" s="1"/>
  <c r="F1366" i="17" l="1"/>
  <c r="D1365" i="17"/>
  <c r="E1364" i="17" s="1"/>
  <c r="F1346" i="11"/>
  <c r="D1345" i="11"/>
  <c r="E1344" i="11" s="1"/>
  <c r="G1345" i="11"/>
  <c r="H1344" i="11" s="1"/>
  <c r="F1367" i="17" l="1"/>
  <c r="D1366" i="17"/>
  <c r="E1365" i="17" s="1"/>
  <c r="F1347" i="11"/>
  <c r="D1346" i="11"/>
  <c r="E1345" i="11" s="1"/>
  <c r="G1346" i="11"/>
  <c r="H1345" i="11" s="1"/>
  <c r="F1368" i="17" l="1"/>
  <c r="D1367" i="17"/>
  <c r="E1366" i="17" s="1"/>
  <c r="F1348" i="11"/>
  <c r="D1347" i="11"/>
  <c r="E1346" i="11" s="1"/>
  <c r="G1347" i="11"/>
  <c r="H1346" i="11" s="1"/>
  <c r="F1369" i="17" l="1"/>
  <c r="D1368" i="17"/>
  <c r="E1367" i="17" s="1"/>
  <c r="F1349" i="11"/>
  <c r="D1348" i="11"/>
  <c r="E1347" i="11" s="1"/>
  <c r="G1348" i="11"/>
  <c r="H1347" i="11" s="1"/>
  <c r="F1370" i="17" l="1"/>
  <c r="D1369" i="17"/>
  <c r="E1368" i="17" s="1"/>
  <c r="F1350" i="11"/>
  <c r="D1349" i="11"/>
  <c r="E1348" i="11" s="1"/>
  <c r="G1349" i="11"/>
  <c r="H1348" i="11" s="1"/>
  <c r="F1371" i="17" l="1"/>
  <c r="D1370" i="17"/>
  <c r="E1369" i="17" s="1"/>
  <c r="F1351" i="11"/>
  <c r="D1350" i="11"/>
  <c r="E1349" i="11" s="1"/>
  <c r="G1350" i="11"/>
  <c r="H1349" i="11" s="1"/>
  <c r="F1372" i="17" l="1"/>
  <c r="D1371" i="17"/>
  <c r="E1370" i="17" s="1"/>
  <c r="F1352" i="11"/>
  <c r="D1351" i="11"/>
  <c r="E1350" i="11" s="1"/>
  <c r="G1351" i="11"/>
  <c r="H1350" i="11" s="1"/>
  <c r="F1373" i="17" l="1"/>
  <c r="D1372" i="17"/>
  <c r="E1371" i="17" s="1"/>
  <c r="F1353" i="11"/>
  <c r="D1352" i="11"/>
  <c r="E1351" i="11" s="1"/>
  <c r="G1352" i="11"/>
  <c r="H1351" i="11" s="1"/>
  <c r="F1374" i="17" l="1"/>
  <c r="D1373" i="17"/>
  <c r="E1372" i="17" s="1"/>
  <c r="F1354" i="11"/>
  <c r="D1353" i="11"/>
  <c r="E1352" i="11" s="1"/>
  <c r="G1353" i="11"/>
  <c r="H1352" i="11" s="1"/>
  <c r="F1375" i="17" l="1"/>
  <c r="D1374" i="17"/>
  <c r="E1373" i="17" s="1"/>
  <c r="F1355" i="11"/>
  <c r="D1354" i="11"/>
  <c r="E1353" i="11" s="1"/>
  <c r="G1354" i="11"/>
  <c r="H1353" i="11" s="1"/>
  <c r="F1376" i="17" l="1"/>
  <c r="D1375" i="17"/>
  <c r="E1374" i="17" s="1"/>
  <c r="F1356" i="11"/>
  <c r="D1355" i="11"/>
  <c r="E1354" i="11" s="1"/>
  <c r="G1355" i="11"/>
  <c r="H1354" i="11" s="1"/>
  <c r="F1377" i="17" l="1"/>
  <c r="D1376" i="17"/>
  <c r="E1375" i="17" s="1"/>
  <c r="F1357" i="11"/>
  <c r="D1356" i="11"/>
  <c r="E1355" i="11" s="1"/>
  <c r="G1356" i="11"/>
  <c r="H1355" i="11" s="1"/>
  <c r="F1378" i="17" l="1"/>
  <c r="D1377" i="17"/>
  <c r="E1376" i="17" s="1"/>
  <c r="F1358" i="11"/>
  <c r="D1357" i="11"/>
  <c r="E1356" i="11" s="1"/>
  <c r="G1357" i="11"/>
  <c r="H1356" i="11" s="1"/>
  <c r="F1379" i="17" l="1"/>
  <c r="D1378" i="17"/>
  <c r="E1377" i="17" s="1"/>
  <c r="F1359" i="11"/>
  <c r="D1358" i="11"/>
  <c r="E1357" i="11" s="1"/>
  <c r="G1358" i="11"/>
  <c r="H1357" i="11" s="1"/>
  <c r="F1380" i="17" l="1"/>
  <c r="D1379" i="17"/>
  <c r="E1378" i="17" s="1"/>
  <c r="F1360" i="11"/>
  <c r="D1359" i="11"/>
  <c r="E1358" i="11" s="1"/>
  <c r="G1359" i="11"/>
  <c r="H1358" i="11" s="1"/>
  <c r="F1381" i="17" l="1"/>
  <c r="D1380" i="17"/>
  <c r="E1379" i="17" s="1"/>
  <c r="F1361" i="11"/>
  <c r="D1360" i="11"/>
  <c r="E1359" i="11" s="1"/>
  <c r="G1360" i="11"/>
  <c r="H1359" i="11" s="1"/>
  <c r="F1382" i="17" l="1"/>
  <c r="D1381" i="17"/>
  <c r="E1380" i="17" s="1"/>
  <c r="F1362" i="11"/>
  <c r="D1361" i="11"/>
  <c r="E1360" i="11" s="1"/>
  <c r="G1361" i="11"/>
  <c r="H1360" i="11" s="1"/>
  <c r="F1383" i="17" l="1"/>
  <c r="D1382" i="17"/>
  <c r="E1381" i="17" s="1"/>
  <c r="F1363" i="11"/>
  <c r="D1362" i="11"/>
  <c r="E1361" i="11" s="1"/>
  <c r="G1362" i="11"/>
  <c r="H1361" i="11" s="1"/>
  <c r="F1384" i="17" l="1"/>
  <c r="D1383" i="17"/>
  <c r="E1382" i="17" s="1"/>
  <c r="F1364" i="11"/>
  <c r="D1363" i="11"/>
  <c r="E1362" i="11" s="1"/>
  <c r="G1363" i="11"/>
  <c r="H1362" i="11" s="1"/>
  <c r="F1385" i="17" l="1"/>
  <c r="D1384" i="17"/>
  <c r="E1383" i="17" s="1"/>
  <c r="F1365" i="11"/>
  <c r="D1364" i="11"/>
  <c r="E1363" i="11" s="1"/>
  <c r="G1364" i="11"/>
  <c r="H1363" i="11" s="1"/>
  <c r="D1385" i="17" l="1"/>
  <c r="E1384" i="17" s="1"/>
  <c r="F1386" i="17"/>
  <c r="F1366" i="11"/>
  <c r="D1365" i="11"/>
  <c r="E1364" i="11" s="1"/>
  <c r="G1365" i="11"/>
  <c r="H1364" i="11" s="1"/>
  <c r="F1387" i="17" l="1"/>
  <c r="D1386" i="17"/>
  <c r="E1385" i="17" s="1"/>
  <c r="F1367" i="11"/>
  <c r="D1366" i="11"/>
  <c r="E1365" i="11" s="1"/>
  <c r="G1366" i="11"/>
  <c r="H1365" i="11" s="1"/>
  <c r="F1388" i="17" l="1"/>
  <c r="D1387" i="17"/>
  <c r="E1386" i="17" s="1"/>
  <c r="F1368" i="11"/>
  <c r="D1367" i="11"/>
  <c r="E1366" i="11" s="1"/>
  <c r="G1367" i="11"/>
  <c r="H1366" i="11" s="1"/>
  <c r="F1389" i="17" l="1"/>
  <c r="D1388" i="17"/>
  <c r="E1387" i="17" s="1"/>
  <c r="F1369" i="11"/>
  <c r="D1368" i="11"/>
  <c r="E1367" i="11" s="1"/>
  <c r="G1368" i="11"/>
  <c r="H1367" i="11" s="1"/>
  <c r="F1390" i="17" l="1"/>
  <c r="D1389" i="17"/>
  <c r="E1388" i="17" s="1"/>
  <c r="F1370" i="11"/>
  <c r="D1369" i="11"/>
  <c r="E1368" i="11" s="1"/>
  <c r="G1369" i="11"/>
  <c r="H1368" i="11" s="1"/>
  <c r="F1391" i="17" l="1"/>
  <c r="D1390" i="17"/>
  <c r="E1389" i="17" s="1"/>
  <c r="F1371" i="11"/>
  <c r="D1370" i="11"/>
  <c r="E1369" i="11" s="1"/>
  <c r="G1370" i="11"/>
  <c r="H1369" i="11" s="1"/>
  <c r="F1392" i="17" l="1"/>
  <c r="D1391" i="17"/>
  <c r="E1390" i="17" s="1"/>
  <c r="F1372" i="11"/>
  <c r="D1371" i="11"/>
  <c r="E1370" i="11" s="1"/>
  <c r="G1371" i="11"/>
  <c r="H1370" i="11" s="1"/>
  <c r="F1393" i="17" l="1"/>
  <c r="D1392" i="17"/>
  <c r="E1391" i="17" s="1"/>
  <c r="F1373" i="11"/>
  <c r="D1372" i="11"/>
  <c r="E1371" i="11" s="1"/>
  <c r="G1372" i="11"/>
  <c r="H1371" i="11" s="1"/>
  <c r="F1394" i="17" l="1"/>
  <c r="D1393" i="17"/>
  <c r="E1392" i="17" s="1"/>
  <c r="F1374" i="11"/>
  <c r="D1373" i="11"/>
  <c r="E1372" i="11" s="1"/>
  <c r="G1373" i="11"/>
  <c r="H1372" i="11" s="1"/>
  <c r="F1395" i="17" l="1"/>
  <c r="D1394" i="17"/>
  <c r="E1393" i="17" s="1"/>
  <c r="F1375" i="11"/>
  <c r="D1374" i="11"/>
  <c r="E1373" i="11" s="1"/>
  <c r="G1374" i="11"/>
  <c r="H1373" i="11" s="1"/>
  <c r="F1396" i="17" l="1"/>
  <c r="D1395" i="17"/>
  <c r="E1394" i="17" s="1"/>
  <c r="F1376" i="11"/>
  <c r="D1375" i="11"/>
  <c r="E1374" i="11" s="1"/>
  <c r="G1375" i="11"/>
  <c r="H1374" i="11" s="1"/>
  <c r="F1397" i="17" l="1"/>
  <c r="D1396" i="17"/>
  <c r="E1395" i="17" s="1"/>
  <c r="F1377" i="11"/>
  <c r="D1376" i="11"/>
  <c r="E1375" i="11" s="1"/>
  <c r="G1376" i="11"/>
  <c r="H1375" i="11" s="1"/>
  <c r="F1398" i="17" l="1"/>
  <c r="D1397" i="17"/>
  <c r="E1396" i="17" s="1"/>
  <c r="F1378" i="11"/>
  <c r="D1377" i="11"/>
  <c r="E1376" i="11" s="1"/>
  <c r="G1377" i="11"/>
  <c r="H1376" i="11" s="1"/>
  <c r="F1399" i="17" l="1"/>
  <c r="D1398" i="17"/>
  <c r="E1397" i="17" s="1"/>
  <c r="F1379" i="11"/>
  <c r="D1378" i="11"/>
  <c r="E1377" i="11" s="1"/>
  <c r="G1378" i="11"/>
  <c r="H1377" i="11" s="1"/>
  <c r="F1400" i="17" l="1"/>
  <c r="D1399" i="17"/>
  <c r="E1398" i="17" s="1"/>
  <c r="F1380" i="11"/>
  <c r="D1379" i="11"/>
  <c r="E1378" i="11" s="1"/>
  <c r="G1379" i="11"/>
  <c r="H1378" i="11" s="1"/>
  <c r="F1401" i="17" l="1"/>
  <c r="D1400" i="17"/>
  <c r="E1399" i="17" s="1"/>
  <c r="F1381" i="11"/>
  <c r="D1380" i="11"/>
  <c r="E1379" i="11" s="1"/>
  <c r="G1380" i="11"/>
  <c r="H1379" i="11" s="1"/>
  <c r="F1402" i="17" l="1"/>
  <c r="D1401" i="17"/>
  <c r="E1400" i="17" s="1"/>
  <c r="F1382" i="11"/>
  <c r="D1381" i="11"/>
  <c r="E1380" i="11" s="1"/>
  <c r="G1381" i="11"/>
  <c r="H1380" i="11" s="1"/>
  <c r="F1403" i="17" l="1"/>
  <c r="D1402" i="17"/>
  <c r="E1401" i="17" s="1"/>
  <c r="F1383" i="11"/>
  <c r="D1382" i="11"/>
  <c r="E1381" i="11" s="1"/>
  <c r="G1382" i="11"/>
  <c r="H1381" i="11" s="1"/>
  <c r="F1404" i="17" l="1"/>
  <c r="D1403" i="17"/>
  <c r="E1402" i="17" s="1"/>
  <c r="F1384" i="11"/>
  <c r="D1383" i="11"/>
  <c r="E1382" i="11" s="1"/>
  <c r="G1383" i="11"/>
  <c r="H1382" i="11" s="1"/>
  <c r="F1405" i="17" l="1"/>
  <c r="D1404" i="17"/>
  <c r="E1403" i="17" s="1"/>
  <c r="F1385" i="11"/>
  <c r="D1384" i="11"/>
  <c r="E1383" i="11" s="1"/>
  <c r="G1384" i="11"/>
  <c r="H1383" i="11" s="1"/>
  <c r="F1406" i="17" l="1"/>
  <c r="D1405" i="17"/>
  <c r="E1404" i="17" s="1"/>
  <c r="F1386" i="11"/>
  <c r="D1385" i="11"/>
  <c r="E1384" i="11" s="1"/>
  <c r="G1385" i="11"/>
  <c r="H1384" i="11" s="1"/>
  <c r="F1407" i="17" l="1"/>
  <c r="D1406" i="17"/>
  <c r="E1405" i="17" s="1"/>
  <c r="F1387" i="11"/>
  <c r="D1386" i="11"/>
  <c r="E1385" i="11" s="1"/>
  <c r="G1386" i="11"/>
  <c r="H1385" i="11" s="1"/>
  <c r="F1408" i="17" l="1"/>
  <c r="D1407" i="17"/>
  <c r="E1406" i="17" s="1"/>
  <c r="F1388" i="11"/>
  <c r="D1387" i="11"/>
  <c r="E1386" i="11" s="1"/>
  <c r="G1387" i="11"/>
  <c r="H1386" i="11" s="1"/>
  <c r="F1409" i="17" l="1"/>
  <c r="D1408" i="17"/>
  <c r="E1407" i="17" s="1"/>
  <c r="F1389" i="11"/>
  <c r="D1388" i="11"/>
  <c r="E1387" i="11" s="1"/>
  <c r="G1388" i="11"/>
  <c r="H1387" i="11" s="1"/>
  <c r="F1410" i="17" l="1"/>
  <c r="D1409" i="17"/>
  <c r="E1408" i="17" s="1"/>
  <c r="F1390" i="11"/>
  <c r="D1389" i="11"/>
  <c r="E1388" i="11" s="1"/>
  <c r="G1389" i="11"/>
  <c r="H1388" i="11" s="1"/>
  <c r="F1411" i="17" l="1"/>
  <c r="D1410" i="17"/>
  <c r="E1409" i="17" s="1"/>
  <c r="F1391" i="11"/>
  <c r="D1390" i="11"/>
  <c r="E1389" i="11" s="1"/>
  <c r="G1390" i="11"/>
  <c r="H1389" i="11" s="1"/>
  <c r="F1412" i="17" l="1"/>
  <c r="D1411" i="17"/>
  <c r="E1410" i="17" s="1"/>
  <c r="F1392" i="11"/>
  <c r="D1391" i="11"/>
  <c r="E1390" i="11" s="1"/>
  <c r="G1391" i="11"/>
  <c r="H1390" i="11" s="1"/>
  <c r="F1413" i="17" l="1"/>
  <c r="D1412" i="17"/>
  <c r="E1411" i="17" s="1"/>
  <c r="F1393" i="11"/>
  <c r="D1392" i="11"/>
  <c r="E1391" i="11" s="1"/>
  <c r="G1392" i="11"/>
  <c r="H1391" i="11" s="1"/>
  <c r="F1414" i="17" l="1"/>
  <c r="D1413" i="17"/>
  <c r="E1412" i="17" s="1"/>
  <c r="F1394" i="11"/>
  <c r="D1393" i="11"/>
  <c r="E1392" i="11" s="1"/>
  <c r="G1393" i="11"/>
  <c r="H1392" i="11" s="1"/>
  <c r="F1415" i="17" l="1"/>
  <c r="D1414" i="17"/>
  <c r="E1413" i="17" s="1"/>
  <c r="F1395" i="11"/>
  <c r="D1394" i="11"/>
  <c r="E1393" i="11" s="1"/>
  <c r="G1394" i="11"/>
  <c r="H1393" i="11" s="1"/>
  <c r="F1416" i="17" l="1"/>
  <c r="D1415" i="17"/>
  <c r="E1414" i="17" s="1"/>
  <c r="F1396" i="11"/>
  <c r="D1395" i="11"/>
  <c r="E1394" i="11" s="1"/>
  <c r="G1395" i="11"/>
  <c r="H1394" i="11" s="1"/>
  <c r="F1417" i="17" l="1"/>
  <c r="D1416" i="17"/>
  <c r="E1415" i="17" s="1"/>
  <c r="F1397" i="11"/>
  <c r="D1396" i="11"/>
  <c r="E1395" i="11" s="1"/>
  <c r="G1396" i="11"/>
  <c r="H1395" i="11" s="1"/>
  <c r="F1418" i="17" l="1"/>
  <c r="D1417" i="17"/>
  <c r="E1416" i="17" s="1"/>
  <c r="F1398" i="11"/>
  <c r="D1397" i="11"/>
  <c r="E1396" i="11" s="1"/>
  <c r="G1397" i="11"/>
  <c r="H1396" i="11" s="1"/>
  <c r="F1419" i="17" l="1"/>
  <c r="D1418" i="17"/>
  <c r="E1417" i="17" s="1"/>
  <c r="F1399" i="11"/>
  <c r="D1398" i="11"/>
  <c r="E1397" i="11" s="1"/>
  <c r="G1398" i="11"/>
  <c r="H1397" i="11" s="1"/>
  <c r="F1420" i="17" l="1"/>
  <c r="D1419" i="17"/>
  <c r="E1418" i="17" s="1"/>
  <c r="F1400" i="11"/>
  <c r="D1399" i="11"/>
  <c r="E1398" i="11" s="1"/>
  <c r="G1399" i="11"/>
  <c r="H1398" i="11" s="1"/>
  <c r="F1421" i="17" l="1"/>
  <c r="D1420" i="17"/>
  <c r="E1419" i="17" s="1"/>
  <c r="F1401" i="11"/>
  <c r="D1400" i="11"/>
  <c r="E1399" i="11" s="1"/>
  <c r="G1400" i="11"/>
  <c r="H1399" i="11" s="1"/>
  <c r="F1422" i="17" l="1"/>
  <c r="D1421" i="17"/>
  <c r="E1420" i="17" s="1"/>
  <c r="F1402" i="11"/>
  <c r="D1401" i="11"/>
  <c r="E1400" i="11" s="1"/>
  <c r="G1401" i="11"/>
  <c r="H1400" i="11" s="1"/>
  <c r="F1423" i="17" l="1"/>
  <c r="D1422" i="17"/>
  <c r="E1421" i="17" s="1"/>
  <c r="F1403" i="11"/>
  <c r="D1402" i="11"/>
  <c r="E1401" i="11" s="1"/>
  <c r="G1402" i="11"/>
  <c r="H1401" i="11" s="1"/>
  <c r="F1424" i="17" l="1"/>
  <c r="D1423" i="17"/>
  <c r="E1422" i="17" s="1"/>
  <c r="F1404" i="11"/>
  <c r="D1403" i="11"/>
  <c r="E1402" i="11" s="1"/>
  <c r="G1403" i="11"/>
  <c r="H1402" i="11" s="1"/>
  <c r="F1425" i="17" l="1"/>
  <c r="D1424" i="17"/>
  <c r="E1423" i="17" s="1"/>
  <c r="F1405" i="11"/>
  <c r="D1404" i="11"/>
  <c r="E1403" i="11" s="1"/>
  <c r="G1404" i="11"/>
  <c r="H1403" i="11" s="1"/>
  <c r="F1426" i="17" l="1"/>
  <c r="D1425" i="17"/>
  <c r="E1424" i="17" s="1"/>
  <c r="F1406" i="11"/>
  <c r="D1405" i="11"/>
  <c r="E1404" i="11" s="1"/>
  <c r="G1405" i="11"/>
  <c r="H1404" i="11" s="1"/>
  <c r="F1427" i="17" l="1"/>
  <c r="D1426" i="17"/>
  <c r="E1425" i="17" s="1"/>
  <c r="F1407" i="11"/>
  <c r="D1406" i="11"/>
  <c r="E1405" i="11" s="1"/>
  <c r="G1406" i="11"/>
  <c r="H1405" i="11" s="1"/>
  <c r="F1428" i="17" l="1"/>
  <c r="D1427" i="17"/>
  <c r="E1426" i="17" s="1"/>
  <c r="F1408" i="11"/>
  <c r="D1407" i="11"/>
  <c r="E1406" i="11" s="1"/>
  <c r="G1407" i="11"/>
  <c r="H1406" i="11" s="1"/>
  <c r="F1429" i="17" l="1"/>
  <c r="D1428" i="17"/>
  <c r="E1427" i="17" s="1"/>
  <c r="F1409" i="11"/>
  <c r="D1408" i="11"/>
  <c r="E1407" i="11" s="1"/>
  <c r="G1408" i="11"/>
  <c r="H1407" i="11" s="1"/>
  <c r="F1430" i="17" l="1"/>
  <c r="D1429" i="17"/>
  <c r="E1428" i="17" s="1"/>
  <c r="F1410" i="11"/>
  <c r="D1409" i="11"/>
  <c r="E1408" i="11" s="1"/>
  <c r="G1409" i="11"/>
  <c r="H1408" i="11" s="1"/>
  <c r="F1431" i="17" l="1"/>
  <c r="D1430" i="17"/>
  <c r="E1429" i="17" s="1"/>
  <c r="F1411" i="11"/>
  <c r="D1410" i="11"/>
  <c r="E1409" i="11" s="1"/>
  <c r="G1410" i="11"/>
  <c r="H1409" i="11" s="1"/>
  <c r="F1432" i="17" l="1"/>
  <c r="D1431" i="17"/>
  <c r="E1430" i="17" s="1"/>
  <c r="F1412" i="11"/>
  <c r="D1411" i="11"/>
  <c r="E1410" i="11" s="1"/>
  <c r="G1411" i="11"/>
  <c r="H1410" i="11" s="1"/>
  <c r="F1433" i="17" l="1"/>
  <c r="D1432" i="17"/>
  <c r="E1431" i="17" s="1"/>
  <c r="F1413" i="11"/>
  <c r="D1412" i="11"/>
  <c r="E1411" i="11" s="1"/>
  <c r="G1412" i="11"/>
  <c r="H1411" i="11" s="1"/>
  <c r="F1434" i="17" l="1"/>
  <c r="D1433" i="17"/>
  <c r="E1432" i="17" s="1"/>
  <c r="F1414" i="11"/>
  <c r="D1413" i="11"/>
  <c r="E1412" i="11" s="1"/>
  <c r="G1413" i="11"/>
  <c r="H1412" i="11" s="1"/>
  <c r="F1435" i="17" l="1"/>
  <c r="D1434" i="17"/>
  <c r="E1433" i="17" s="1"/>
  <c r="F1415" i="11"/>
  <c r="D1414" i="11"/>
  <c r="E1413" i="11" s="1"/>
  <c r="G1414" i="11"/>
  <c r="H1413" i="11" s="1"/>
  <c r="F1436" i="17" l="1"/>
  <c r="D1435" i="17"/>
  <c r="E1434" i="17" s="1"/>
  <c r="F1416" i="11"/>
  <c r="D1415" i="11"/>
  <c r="E1414" i="11" s="1"/>
  <c r="G1415" i="11"/>
  <c r="H1414" i="11" s="1"/>
  <c r="F1437" i="17" l="1"/>
  <c r="D1436" i="17"/>
  <c r="E1435" i="17" s="1"/>
  <c r="F1417" i="11"/>
  <c r="D1416" i="11"/>
  <c r="E1415" i="11" s="1"/>
  <c r="G1416" i="11"/>
  <c r="H1415" i="11" s="1"/>
  <c r="F1438" i="17" l="1"/>
  <c r="D1437" i="17"/>
  <c r="E1436" i="17" s="1"/>
  <c r="F1418" i="11"/>
  <c r="D1417" i="11"/>
  <c r="E1416" i="11" s="1"/>
  <c r="G1417" i="11"/>
  <c r="H1416" i="11" s="1"/>
  <c r="F1439" i="17" l="1"/>
  <c r="D1438" i="17"/>
  <c r="E1437" i="17" s="1"/>
  <c r="F1419" i="11"/>
  <c r="D1418" i="11"/>
  <c r="E1417" i="11" s="1"/>
  <c r="G1418" i="11"/>
  <c r="H1417" i="11" s="1"/>
  <c r="F1440" i="17" l="1"/>
  <c r="D1439" i="17"/>
  <c r="E1438" i="17" s="1"/>
  <c r="F1420" i="11"/>
  <c r="D1419" i="11"/>
  <c r="E1418" i="11" s="1"/>
  <c r="G1419" i="11"/>
  <c r="H1418" i="11" s="1"/>
  <c r="F1441" i="17" l="1"/>
  <c r="D1440" i="17"/>
  <c r="E1439" i="17" s="1"/>
  <c r="F1421" i="11"/>
  <c r="D1420" i="11"/>
  <c r="E1419" i="11" s="1"/>
  <c r="G1420" i="11"/>
  <c r="H1419" i="11" s="1"/>
  <c r="F1442" i="17" l="1"/>
  <c r="D1441" i="17"/>
  <c r="E1440" i="17" s="1"/>
  <c r="F1422" i="11"/>
  <c r="D1421" i="11"/>
  <c r="E1420" i="11" s="1"/>
  <c r="G1421" i="11"/>
  <c r="H1420" i="11" s="1"/>
  <c r="F1443" i="17" l="1"/>
  <c r="D1442" i="17"/>
  <c r="E1441" i="17" s="1"/>
  <c r="F1423" i="11"/>
  <c r="D1422" i="11"/>
  <c r="E1421" i="11" s="1"/>
  <c r="G1422" i="11"/>
  <c r="H1421" i="11" s="1"/>
  <c r="F1444" i="17" l="1"/>
  <c r="D1443" i="17"/>
  <c r="E1442" i="17" s="1"/>
  <c r="F1424" i="11"/>
  <c r="D1423" i="11"/>
  <c r="E1422" i="11" s="1"/>
  <c r="G1423" i="11"/>
  <c r="H1422" i="11" s="1"/>
  <c r="F1445" i="17" l="1"/>
  <c r="D1444" i="17"/>
  <c r="E1443" i="17" s="1"/>
  <c r="F1425" i="11"/>
  <c r="D1424" i="11"/>
  <c r="E1423" i="11" s="1"/>
  <c r="G1424" i="11"/>
  <c r="H1423" i="11" s="1"/>
  <c r="F1446" i="17" l="1"/>
  <c r="D1445" i="17"/>
  <c r="E1444" i="17" s="1"/>
  <c r="F1426" i="11"/>
  <c r="D1425" i="11"/>
  <c r="E1424" i="11" s="1"/>
  <c r="G1425" i="11"/>
  <c r="H1424" i="11" s="1"/>
  <c r="F1447" i="17" l="1"/>
  <c r="D1446" i="17"/>
  <c r="E1445" i="17" s="1"/>
  <c r="F1427" i="11"/>
  <c r="D1426" i="11"/>
  <c r="E1425" i="11" s="1"/>
  <c r="G1426" i="11"/>
  <c r="H1425" i="11" s="1"/>
  <c r="F1448" i="17" l="1"/>
  <c r="D1447" i="17"/>
  <c r="E1446" i="17" s="1"/>
  <c r="F1428" i="11"/>
  <c r="D1427" i="11"/>
  <c r="E1426" i="11" s="1"/>
  <c r="G1427" i="11"/>
  <c r="H1426" i="11" s="1"/>
  <c r="F1449" i="17" l="1"/>
  <c r="D1448" i="17"/>
  <c r="E1447" i="17" s="1"/>
  <c r="F1429" i="11"/>
  <c r="D1428" i="11"/>
  <c r="E1427" i="11" s="1"/>
  <c r="G1428" i="11"/>
  <c r="H1427" i="11" s="1"/>
  <c r="F1450" i="17" l="1"/>
  <c r="D1449" i="17"/>
  <c r="E1448" i="17" s="1"/>
  <c r="F1430" i="11"/>
  <c r="D1429" i="11"/>
  <c r="E1428" i="11" s="1"/>
  <c r="G1429" i="11"/>
  <c r="H1428" i="11" s="1"/>
  <c r="F1451" i="17" l="1"/>
  <c r="D1450" i="17"/>
  <c r="E1449" i="17" s="1"/>
  <c r="F1431" i="11"/>
  <c r="D1430" i="11"/>
  <c r="E1429" i="11" s="1"/>
  <c r="G1430" i="11"/>
  <c r="H1429" i="11" s="1"/>
  <c r="F1452" i="17" l="1"/>
  <c r="D1451" i="17"/>
  <c r="E1450" i="17" s="1"/>
  <c r="F1432" i="11"/>
  <c r="D1431" i="11"/>
  <c r="E1430" i="11" s="1"/>
  <c r="G1431" i="11"/>
  <c r="H1430" i="11" s="1"/>
  <c r="F1453" i="17" l="1"/>
  <c r="D1452" i="17"/>
  <c r="E1451" i="17" s="1"/>
  <c r="F1433" i="11"/>
  <c r="D1432" i="11"/>
  <c r="E1431" i="11" s="1"/>
  <c r="G1432" i="11"/>
  <c r="H1431" i="11" s="1"/>
  <c r="F1454" i="17" l="1"/>
  <c r="D1453" i="17"/>
  <c r="E1452" i="17" s="1"/>
  <c r="F1434" i="11"/>
  <c r="D1433" i="11"/>
  <c r="E1432" i="11" s="1"/>
  <c r="G1433" i="11"/>
  <c r="H1432" i="11" s="1"/>
  <c r="F1455" i="17" l="1"/>
  <c r="D1454" i="17"/>
  <c r="E1453" i="17" s="1"/>
  <c r="F1435" i="11"/>
  <c r="D1434" i="11"/>
  <c r="E1433" i="11" s="1"/>
  <c r="G1434" i="11"/>
  <c r="H1433" i="11" s="1"/>
  <c r="F1456" i="17" l="1"/>
  <c r="D1455" i="17"/>
  <c r="E1454" i="17" s="1"/>
  <c r="F1436" i="11"/>
  <c r="D1435" i="11"/>
  <c r="E1434" i="11" s="1"/>
  <c r="G1435" i="11"/>
  <c r="H1434" i="11" s="1"/>
  <c r="F1457" i="17" l="1"/>
  <c r="D1456" i="17"/>
  <c r="E1455" i="17" s="1"/>
  <c r="F1437" i="11"/>
  <c r="D1436" i="11"/>
  <c r="E1435" i="11" s="1"/>
  <c r="G1436" i="11"/>
  <c r="H1435" i="11" s="1"/>
  <c r="F1458" i="17" l="1"/>
  <c r="D1457" i="17"/>
  <c r="E1456" i="17" s="1"/>
  <c r="F1438" i="11"/>
  <c r="D1437" i="11"/>
  <c r="E1436" i="11" s="1"/>
  <c r="G1437" i="11"/>
  <c r="H1436" i="11" s="1"/>
  <c r="F1459" i="17" l="1"/>
  <c r="D1458" i="17"/>
  <c r="E1457" i="17" s="1"/>
  <c r="F1439" i="11"/>
  <c r="D1438" i="11"/>
  <c r="E1437" i="11" s="1"/>
  <c r="G1438" i="11"/>
  <c r="H1437" i="11" s="1"/>
  <c r="F1460" i="17" l="1"/>
  <c r="D1459" i="17"/>
  <c r="E1458" i="17" s="1"/>
  <c r="F1440" i="11"/>
  <c r="D1439" i="11"/>
  <c r="E1438" i="11" s="1"/>
  <c r="G1439" i="11"/>
  <c r="H1438" i="11" s="1"/>
  <c r="F1461" i="17" l="1"/>
  <c r="D1460" i="17"/>
  <c r="E1459" i="17" s="1"/>
  <c r="F1441" i="11"/>
  <c r="D1440" i="11"/>
  <c r="E1439" i="11" s="1"/>
  <c r="G1440" i="11"/>
  <c r="H1439" i="11" s="1"/>
  <c r="F1462" i="17" l="1"/>
  <c r="D1461" i="17"/>
  <c r="E1460" i="17" s="1"/>
  <c r="F1442" i="11"/>
  <c r="D1441" i="11"/>
  <c r="E1440" i="11" s="1"/>
  <c r="G1441" i="11"/>
  <c r="H1440" i="11" s="1"/>
  <c r="F1463" i="17" l="1"/>
  <c r="D1462" i="17"/>
  <c r="E1461" i="17" s="1"/>
  <c r="F1443" i="11"/>
  <c r="D1442" i="11"/>
  <c r="E1441" i="11" s="1"/>
  <c r="G1442" i="11"/>
  <c r="H1441" i="11" s="1"/>
  <c r="F1464" i="17" l="1"/>
  <c r="D1463" i="17"/>
  <c r="E1462" i="17" s="1"/>
  <c r="F1444" i="11"/>
  <c r="D1443" i="11"/>
  <c r="E1442" i="11" s="1"/>
  <c r="G1443" i="11"/>
  <c r="H1442" i="11" s="1"/>
  <c r="F1465" i="17" l="1"/>
  <c r="D1464" i="17"/>
  <c r="E1463" i="17" s="1"/>
  <c r="F1445" i="11"/>
  <c r="D1444" i="11"/>
  <c r="E1443" i="11" s="1"/>
  <c r="G1444" i="11"/>
  <c r="H1443" i="11" s="1"/>
  <c r="F1466" i="17" l="1"/>
  <c r="D1465" i="17"/>
  <c r="E1464" i="17" s="1"/>
  <c r="F1446" i="11"/>
  <c r="D1445" i="11"/>
  <c r="E1444" i="11" s="1"/>
  <c r="G1445" i="11"/>
  <c r="H1444" i="11" s="1"/>
  <c r="F1467" i="17" l="1"/>
  <c r="D1466" i="17"/>
  <c r="E1465" i="17" s="1"/>
  <c r="F1447" i="11"/>
  <c r="D1446" i="11"/>
  <c r="E1445" i="11" s="1"/>
  <c r="G1446" i="11"/>
  <c r="H1445" i="11" s="1"/>
  <c r="F1468" i="17" l="1"/>
  <c r="D1467" i="17"/>
  <c r="E1466" i="17" s="1"/>
  <c r="F1448" i="11"/>
  <c r="D1447" i="11"/>
  <c r="E1446" i="11" s="1"/>
  <c r="G1447" i="11"/>
  <c r="H1446" i="11" s="1"/>
  <c r="F1469" i="17" l="1"/>
  <c r="D1468" i="17"/>
  <c r="E1467" i="17" s="1"/>
  <c r="F1449" i="11"/>
  <c r="D1448" i="11"/>
  <c r="E1447" i="11" s="1"/>
  <c r="G1448" i="11"/>
  <c r="H1447" i="11" s="1"/>
  <c r="F1470" i="17" l="1"/>
  <c r="D1469" i="17"/>
  <c r="E1468" i="17" s="1"/>
  <c r="F1450" i="11"/>
  <c r="D1449" i="11"/>
  <c r="E1448" i="11" s="1"/>
  <c r="G1449" i="11"/>
  <c r="H1448" i="11" s="1"/>
  <c r="F1471" i="17" l="1"/>
  <c r="D1470" i="17"/>
  <c r="E1469" i="17" s="1"/>
  <c r="F1451" i="11"/>
  <c r="D1450" i="11"/>
  <c r="E1449" i="11" s="1"/>
  <c r="G1450" i="11"/>
  <c r="H1449" i="11" s="1"/>
  <c r="F1472" i="17" l="1"/>
  <c r="D1471" i="17"/>
  <c r="E1470" i="17" s="1"/>
  <c r="F1452" i="11"/>
  <c r="D1451" i="11"/>
  <c r="E1450" i="11" s="1"/>
  <c r="G1451" i="11"/>
  <c r="H1450" i="11" s="1"/>
  <c r="F1473" i="17" l="1"/>
  <c r="D1472" i="17"/>
  <c r="E1471" i="17" s="1"/>
  <c r="F1453" i="11"/>
  <c r="D1452" i="11"/>
  <c r="E1451" i="11" s="1"/>
  <c r="G1452" i="11"/>
  <c r="H1451" i="11" s="1"/>
  <c r="F1474" i="17" l="1"/>
  <c r="D1473" i="17"/>
  <c r="E1472" i="17" s="1"/>
  <c r="F1454" i="11"/>
  <c r="D1453" i="11"/>
  <c r="E1452" i="11" s="1"/>
  <c r="G1453" i="11"/>
  <c r="H1452" i="11" s="1"/>
  <c r="F1475" i="17" l="1"/>
  <c r="D1474" i="17"/>
  <c r="E1473" i="17" s="1"/>
  <c r="F1455" i="11"/>
  <c r="D1454" i="11"/>
  <c r="E1453" i="11" s="1"/>
  <c r="G1454" i="11"/>
  <c r="H1453" i="11" s="1"/>
  <c r="F1476" i="17" l="1"/>
  <c r="D1475" i="17"/>
  <c r="E1474" i="17" s="1"/>
  <c r="F1456" i="11"/>
  <c r="D1455" i="11"/>
  <c r="E1454" i="11" s="1"/>
  <c r="G1455" i="11"/>
  <c r="H1454" i="11" s="1"/>
  <c r="F1477" i="17" l="1"/>
  <c r="D1476" i="17"/>
  <c r="E1475" i="17" s="1"/>
  <c r="F1457" i="11"/>
  <c r="D1456" i="11"/>
  <c r="E1455" i="11" s="1"/>
  <c r="G1456" i="11"/>
  <c r="H1455" i="11" s="1"/>
  <c r="F1478" i="17" l="1"/>
  <c r="D1477" i="17"/>
  <c r="E1476" i="17" s="1"/>
  <c r="F1458" i="11"/>
  <c r="D1457" i="11"/>
  <c r="E1456" i="11" s="1"/>
  <c r="G1457" i="11"/>
  <c r="H1456" i="11" s="1"/>
  <c r="F1479" i="17" l="1"/>
  <c r="D1478" i="17"/>
  <c r="E1477" i="17" s="1"/>
  <c r="F1459" i="11"/>
  <c r="D1458" i="11"/>
  <c r="E1457" i="11" s="1"/>
  <c r="G1458" i="11"/>
  <c r="H1457" i="11" s="1"/>
  <c r="F1480" i="17" l="1"/>
  <c r="D1479" i="17"/>
  <c r="E1478" i="17" s="1"/>
  <c r="F1460" i="11"/>
  <c r="D1459" i="11"/>
  <c r="E1458" i="11" s="1"/>
  <c r="G1459" i="11"/>
  <c r="H1458" i="11" s="1"/>
  <c r="F1481" i="17" l="1"/>
  <c r="D1480" i="17"/>
  <c r="E1479" i="17" s="1"/>
  <c r="F1461" i="11"/>
  <c r="D1460" i="11"/>
  <c r="E1459" i="11" s="1"/>
  <c r="G1460" i="11"/>
  <c r="H1459" i="11" s="1"/>
  <c r="F1482" i="17" l="1"/>
  <c r="D1481" i="17"/>
  <c r="E1480" i="17" s="1"/>
  <c r="F1462" i="11"/>
  <c r="D1461" i="11"/>
  <c r="E1460" i="11" s="1"/>
  <c r="G1461" i="11"/>
  <c r="H1460" i="11" s="1"/>
  <c r="F1483" i="17" l="1"/>
  <c r="D1482" i="17"/>
  <c r="E1481" i="17" s="1"/>
  <c r="F1463" i="11"/>
  <c r="D1462" i="11"/>
  <c r="E1461" i="11" s="1"/>
  <c r="G1462" i="11"/>
  <c r="H1461" i="11" s="1"/>
  <c r="F1484" i="17" l="1"/>
  <c r="D1483" i="17"/>
  <c r="E1482" i="17" s="1"/>
  <c r="F1464" i="11"/>
  <c r="D1463" i="11"/>
  <c r="E1462" i="11" s="1"/>
  <c r="G1463" i="11"/>
  <c r="H1462" i="11" s="1"/>
  <c r="F1485" i="17" l="1"/>
  <c r="D1484" i="17"/>
  <c r="E1483" i="17" s="1"/>
  <c r="F1465" i="11"/>
  <c r="D1464" i="11"/>
  <c r="E1463" i="11" s="1"/>
  <c r="G1464" i="11"/>
  <c r="H1463" i="11" s="1"/>
  <c r="F1486" i="17" l="1"/>
  <c r="D1485" i="17"/>
  <c r="E1484" i="17" s="1"/>
  <c r="F1466" i="11"/>
  <c r="D1465" i="11"/>
  <c r="E1464" i="11" s="1"/>
  <c r="G1465" i="11"/>
  <c r="H1464" i="11" s="1"/>
  <c r="F1487" i="17" l="1"/>
  <c r="D1486" i="17"/>
  <c r="F1467" i="11"/>
  <c r="D1466" i="11"/>
  <c r="E1465" i="11" s="1"/>
  <c r="G1466" i="11"/>
  <c r="H1465" i="11" s="1"/>
  <c r="E1485" i="17" l="1"/>
  <c r="F1488" i="17"/>
  <c r="D1487" i="17"/>
  <c r="E1486" i="17" s="1"/>
  <c r="F1468" i="11"/>
  <c r="D1467" i="11"/>
  <c r="E1466" i="11" s="1"/>
  <c r="G1467" i="11"/>
  <c r="H1466" i="11" s="1"/>
  <c r="F1489" i="17" l="1"/>
  <c r="D1488" i="17"/>
  <c r="E1487" i="17" s="1"/>
  <c r="F1469" i="11"/>
  <c r="D1468" i="11"/>
  <c r="E1467" i="11" s="1"/>
  <c r="G1468" i="11"/>
  <c r="H1467" i="11" s="1"/>
  <c r="F1490" i="17" l="1"/>
  <c r="D1489" i="17"/>
  <c r="E1488" i="17" s="1"/>
  <c r="F1470" i="11"/>
  <c r="D1469" i="11"/>
  <c r="E1468" i="11" s="1"/>
  <c r="G1469" i="11"/>
  <c r="H1468" i="11" s="1"/>
  <c r="F1491" i="17" l="1"/>
  <c r="D1490" i="17"/>
  <c r="E1489" i="17" s="1"/>
  <c r="F1471" i="11"/>
  <c r="D1470" i="11"/>
  <c r="E1469" i="11" s="1"/>
  <c r="G1470" i="11"/>
  <c r="H1469" i="11" s="1"/>
  <c r="F1492" i="17" l="1"/>
  <c r="D1491" i="17"/>
  <c r="E1490" i="17" s="1"/>
  <c r="F1472" i="11"/>
  <c r="D1471" i="11"/>
  <c r="E1470" i="11" s="1"/>
  <c r="G1471" i="11"/>
  <c r="H1470" i="11" s="1"/>
  <c r="F1493" i="17" l="1"/>
  <c r="D1492" i="17"/>
  <c r="E1491" i="17" s="1"/>
  <c r="F1473" i="11"/>
  <c r="D1472" i="11"/>
  <c r="E1471" i="11" s="1"/>
  <c r="G1472" i="11"/>
  <c r="H1471" i="11" s="1"/>
  <c r="F1494" i="17" l="1"/>
  <c r="D1493" i="17"/>
  <c r="E1492" i="17" s="1"/>
  <c r="F1474" i="11"/>
  <c r="D1473" i="11"/>
  <c r="E1472" i="11" s="1"/>
  <c r="G1473" i="11"/>
  <c r="H1472" i="11" s="1"/>
  <c r="F1495" i="17" l="1"/>
  <c r="D1494" i="17"/>
  <c r="E1493" i="17" s="1"/>
  <c r="F1475" i="11"/>
  <c r="D1474" i="11"/>
  <c r="E1473" i="11" s="1"/>
  <c r="G1474" i="11"/>
  <c r="H1473" i="11" s="1"/>
  <c r="F1496" i="17" l="1"/>
  <c r="D1495" i="17"/>
  <c r="E1494" i="17" s="1"/>
  <c r="F1476" i="11"/>
  <c r="D1475" i="11"/>
  <c r="E1474" i="11" s="1"/>
  <c r="G1475" i="11"/>
  <c r="H1474" i="11" s="1"/>
  <c r="F1497" i="17" l="1"/>
  <c r="D1496" i="17"/>
  <c r="E1495" i="17" s="1"/>
  <c r="F1477" i="11"/>
  <c r="D1476" i="11"/>
  <c r="E1475" i="11" s="1"/>
  <c r="G1476" i="11"/>
  <c r="H1475" i="11" s="1"/>
  <c r="F1498" i="17" l="1"/>
  <c r="D1497" i="17"/>
  <c r="E1496" i="17" s="1"/>
  <c r="F1478" i="11"/>
  <c r="D1477" i="11"/>
  <c r="E1476" i="11" s="1"/>
  <c r="G1477" i="11"/>
  <c r="H1476" i="11" s="1"/>
  <c r="F1499" i="17" l="1"/>
  <c r="D1498" i="17"/>
  <c r="E1497" i="17" s="1"/>
  <c r="F1479" i="11"/>
  <c r="D1478" i="11"/>
  <c r="E1477" i="11" s="1"/>
  <c r="G1478" i="11"/>
  <c r="H1477" i="11" s="1"/>
  <c r="F1500" i="17" l="1"/>
  <c r="D1499" i="17"/>
  <c r="E1498" i="17" s="1"/>
  <c r="F1480" i="11"/>
  <c r="D1479" i="11"/>
  <c r="E1478" i="11" s="1"/>
  <c r="G1479" i="11"/>
  <c r="H1478" i="11" s="1"/>
  <c r="F1501" i="17" l="1"/>
  <c r="D1500" i="17"/>
  <c r="E1499" i="17" s="1"/>
  <c r="F1481" i="11"/>
  <c r="D1480" i="11"/>
  <c r="E1479" i="11" s="1"/>
  <c r="G1480" i="11"/>
  <c r="H1479" i="11" s="1"/>
  <c r="F1502" i="17" l="1"/>
  <c r="D1501" i="17"/>
  <c r="E1500" i="17" s="1"/>
  <c r="F1482" i="11"/>
  <c r="D1481" i="11"/>
  <c r="E1480" i="11" s="1"/>
  <c r="G1481" i="11"/>
  <c r="H1480" i="11" s="1"/>
  <c r="F1503" i="17" l="1"/>
  <c r="D1502" i="17"/>
  <c r="E1501" i="17" s="1"/>
  <c r="F1483" i="11"/>
  <c r="D1482" i="11"/>
  <c r="E1481" i="11" s="1"/>
  <c r="G1482" i="11"/>
  <c r="H1481" i="11" s="1"/>
  <c r="F1504" i="17" l="1"/>
  <c r="D1503" i="17"/>
  <c r="E1502" i="17" s="1"/>
  <c r="F1484" i="11"/>
  <c r="D1483" i="11"/>
  <c r="E1482" i="11" s="1"/>
  <c r="G1483" i="11"/>
  <c r="H1482" i="11" s="1"/>
  <c r="F1505" i="17" l="1"/>
  <c r="D1504" i="17"/>
  <c r="E1503" i="17" s="1"/>
  <c r="F1485" i="11"/>
  <c r="D1484" i="11"/>
  <c r="E1483" i="11" s="1"/>
  <c r="G1484" i="11"/>
  <c r="H1483" i="11" s="1"/>
  <c r="F1506" i="17" l="1"/>
  <c r="D1505" i="17"/>
  <c r="E1504" i="17" s="1"/>
  <c r="F1486" i="11"/>
  <c r="D1485" i="11"/>
  <c r="E1484" i="11" s="1"/>
  <c r="G1485" i="11"/>
  <c r="H1484" i="11" s="1"/>
  <c r="F1507" i="17" l="1"/>
  <c r="D1506" i="17"/>
  <c r="E1505" i="17" s="1"/>
  <c r="F1487" i="11"/>
  <c r="D1486" i="11"/>
  <c r="E1485" i="11" s="1"/>
  <c r="G1486" i="11"/>
  <c r="H1485" i="11" s="1"/>
  <c r="F1508" i="17" l="1"/>
  <c r="D1507" i="17"/>
  <c r="E1506" i="17" s="1"/>
  <c r="F1488" i="11"/>
  <c r="D1487" i="11"/>
  <c r="E1486" i="11" s="1"/>
  <c r="G1487" i="11"/>
  <c r="H1486" i="11" s="1"/>
  <c r="F1509" i="17" l="1"/>
  <c r="D1508" i="17"/>
  <c r="E1507" i="17" s="1"/>
  <c r="F1489" i="11"/>
  <c r="D1488" i="11"/>
  <c r="E1487" i="11" s="1"/>
  <c r="G1488" i="11"/>
  <c r="H1487" i="11" s="1"/>
  <c r="F1510" i="17" l="1"/>
  <c r="D1510" i="17" s="1"/>
  <c r="D1509" i="17"/>
  <c r="E1508" i="17" s="1"/>
  <c r="F1490" i="11"/>
  <c r="D1489" i="11"/>
  <c r="E1488" i="11" s="1"/>
  <c r="G1489" i="11"/>
  <c r="H1488" i="11" s="1"/>
  <c r="E1509" i="17" l="1"/>
  <c r="E1510" i="17"/>
  <c r="F1491" i="11"/>
  <c r="D1490" i="11"/>
  <c r="E1489" i="11" s="1"/>
  <c r="G1490" i="11"/>
  <c r="H1489" i="11" s="1"/>
  <c r="F1492" i="11" l="1"/>
  <c r="D1491" i="11"/>
  <c r="E1490" i="11" s="1"/>
  <c r="G1491" i="11"/>
  <c r="H1490" i="11" s="1"/>
  <c r="F1493" i="11" l="1"/>
  <c r="D1492" i="11"/>
  <c r="E1491" i="11" s="1"/>
  <c r="G1492" i="11"/>
  <c r="H1491" i="11" s="1"/>
  <c r="F1494" i="11" l="1"/>
  <c r="D1493" i="11"/>
  <c r="E1492" i="11" s="1"/>
  <c r="G1493" i="11"/>
  <c r="H1492" i="11" s="1"/>
  <c r="F1495" i="11" l="1"/>
  <c r="D1494" i="11"/>
  <c r="E1493" i="11" s="1"/>
  <c r="G1494" i="11"/>
  <c r="H1493" i="11" s="1"/>
  <c r="F1496" i="11" l="1"/>
  <c r="D1495" i="11"/>
  <c r="E1494" i="11" s="1"/>
  <c r="G1495" i="11"/>
  <c r="H1494" i="11" s="1"/>
  <c r="F1497" i="11" l="1"/>
  <c r="D1496" i="11"/>
  <c r="E1495" i="11" s="1"/>
  <c r="G1496" i="11"/>
  <c r="H1495" i="11" s="1"/>
  <c r="F1498" i="11" l="1"/>
  <c r="D1497" i="11"/>
  <c r="E1496" i="11" s="1"/>
  <c r="G1497" i="11"/>
  <c r="H1496" i="11" s="1"/>
  <c r="F1499" i="11" l="1"/>
  <c r="D1498" i="11"/>
  <c r="E1497" i="11" s="1"/>
  <c r="G1498" i="11"/>
  <c r="H1497" i="11" s="1"/>
  <c r="F1500" i="11" l="1"/>
  <c r="D1499" i="11"/>
  <c r="E1498" i="11" s="1"/>
  <c r="G1499" i="11"/>
  <c r="H1498" i="11" s="1"/>
  <c r="F1501" i="11" l="1"/>
  <c r="D1500" i="11"/>
  <c r="E1499" i="11" s="1"/>
  <c r="G1500" i="11"/>
  <c r="H1499" i="11" s="1"/>
  <c r="F1502" i="11" l="1"/>
  <c r="D1501" i="11"/>
  <c r="E1500" i="11" s="1"/>
  <c r="G1501" i="11"/>
  <c r="H1500" i="11" s="1"/>
  <c r="F1503" i="11" l="1"/>
  <c r="D1502" i="11"/>
  <c r="E1501" i="11" s="1"/>
  <c r="G1502" i="11"/>
  <c r="H1501" i="11" s="1"/>
  <c r="F1504" i="11" l="1"/>
  <c r="D1503" i="11"/>
  <c r="E1502" i="11" s="1"/>
  <c r="G1503" i="11"/>
  <c r="H1502" i="11" s="1"/>
  <c r="F1505" i="11" l="1"/>
  <c r="D1504" i="11"/>
  <c r="E1503" i="11" s="1"/>
  <c r="G1504" i="11"/>
  <c r="H1503" i="11" s="1"/>
  <c r="F1506" i="11" l="1"/>
  <c r="D1505" i="11"/>
  <c r="E1504" i="11" s="1"/>
  <c r="G1505" i="11"/>
  <c r="H1504" i="11" s="1"/>
  <c r="F1507" i="11" l="1"/>
  <c r="D1506" i="11"/>
  <c r="E1505" i="11" s="1"/>
  <c r="G1506" i="11"/>
  <c r="H1505" i="11" s="1"/>
  <c r="F1508" i="11" l="1"/>
  <c r="D1507" i="11"/>
  <c r="E1506" i="11" s="1"/>
  <c r="G1507" i="11"/>
  <c r="H1506" i="11" s="1"/>
  <c r="AC277" i="14"/>
  <c r="AC278" i="14" s="1"/>
  <c r="AC279" i="14" s="1"/>
  <c r="AC280" i="14" s="1"/>
  <c r="AC281" i="14" s="1"/>
  <c r="F1509" i="11" l="1"/>
  <c r="D1508" i="11"/>
  <c r="E1507" i="11" s="1"/>
  <c r="G1508" i="11"/>
  <c r="H1507" i="11" s="1"/>
  <c r="F1510" i="11" l="1"/>
  <c r="D1509" i="11"/>
  <c r="E1508" i="11" s="1"/>
  <c r="G1509" i="11"/>
  <c r="H1508" i="11" s="1"/>
  <c r="D1510" i="11" l="1"/>
  <c r="G1510" i="11"/>
  <c r="H1510" i="11" l="1"/>
  <c r="H1509" i="11"/>
  <c r="E1510" i="11"/>
  <c r="E1509" i="11"/>
  <c r="D8" i="16"/>
  <c r="E7" i="16" s="1"/>
  <c r="F9" i="16"/>
  <c r="F10" i="16" s="1"/>
  <c r="D9" i="16"/>
  <c r="E8" i="16" s="1"/>
  <c r="D10" i="16" l="1"/>
  <c r="E9" i="16" s="1"/>
  <c r="F11" i="16"/>
  <c r="F12" i="16" l="1"/>
  <c r="D11" i="16"/>
  <c r="E10" i="16" s="1"/>
  <c r="F13" i="16" l="1"/>
  <c r="D12" i="16"/>
  <c r="E11" i="16" s="1"/>
  <c r="D13" i="16" l="1"/>
  <c r="E12" i="16" s="1"/>
  <c r="F14" i="16"/>
  <c r="D14" i="16" l="1"/>
  <c r="E13" i="16" s="1"/>
  <c r="F15" i="16"/>
  <c r="F16" i="16" l="1"/>
  <c r="D15" i="16"/>
  <c r="E14" i="16" s="1"/>
  <c r="D16" i="16" l="1"/>
  <c r="E15" i="16" s="1"/>
  <c r="F17" i="16"/>
  <c r="D17" i="16" l="1"/>
  <c r="E16" i="16" s="1"/>
  <c r="F18" i="16"/>
  <c r="F19" i="16" l="1"/>
  <c r="D18" i="16"/>
  <c r="E17" i="16" s="1"/>
  <c r="F20" i="16" l="1"/>
  <c r="D19" i="16"/>
  <c r="E18" i="16" s="1"/>
  <c r="F21" i="16" l="1"/>
  <c r="D20" i="16"/>
  <c r="E19" i="16" s="1"/>
  <c r="F22" i="16" l="1"/>
  <c r="D21" i="16"/>
  <c r="E20" i="16" s="1"/>
  <c r="F23" i="16" l="1"/>
  <c r="D22" i="16"/>
  <c r="E21" i="16" s="1"/>
  <c r="F24" i="16" l="1"/>
  <c r="D23" i="16"/>
  <c r="E22" i="16" s="1"/>
  <c r="F25" i="16" l="1"/>
  <c r="D24" i="16"/>
  <c r="E23" i="16" s="1"/>
  <c r="F26" i="16" l="1"/>
  <c r="D25" i="16"/>
  <c r="E24" i="16" s="1"/>
  <c r="F27" i="16" l="1"/>
  <c r="D26" i="16"/>
  <c r="E25" i="16" s="1"/>
  <c r="F28" i="16" l="1"/>
  <c r="D27" i="16"/>
  <c r="E26" i="16" s="1"/>
  <c r="F29" i="16" l="1"/>
  <c r="D28" i="16"/>
  <c r="E27" i="16" s="1"/>
  <c r="F30" i="16" l="1"/>
  <c r="D29" i="16"/>
  <c r="E28" i="16" s="1"/>
  <c r="F31" i="16" l="1"/>
  <c r="D30" i="16"/>
  <c r="E29" i="16" s="1"/>
  <c r="F32" i="16" l="1"/>
  <c r="D31" i="16"/>
  <c r="E30" i="16" s="1"/>
  <c r="F33" i="16" l="1"/>
  <c r="D32" i="16"/>
  <c r="E31" i="16" s="1"/>
  <c r="F34" i="16" l="1"/>
  <c r="D33" i="16"/>
  <c r="E32" i="16" s="1"/>
  <c r="F35" i="16" l="1"/>
  <c r="D34" i="16"/>
  <c r="E33" i="16" s="1"/>
  <c r="F36" i="16" l="1"/>
  <c r="D35" i="16"/>
  <c r="E34" i="16" s="1"/>
  <c r="F37" i="16" l="1"/>
  <c r="D36" i="16"/>
  <c r="E35" i="16" s="1"/>
  <c r="F38" i="16" l="1"/>
  <c r="D37" i="16"/>
  <c r="E36" i="16" s="1"/>
  <c r="F39" i="16" l="1"/>
  <c r="D38" i="16"/>
  <c r="E37" i="16" s="1"/>
  <c r="F40" i="16" l="1"/>
  <c r="D39" i="16"/>
  <c r="E38" i="16" s="1"/>
  <c r="F41" i="16" l="1"/>
  <c r="D40" i="16"/>
  <c r="E39" i="16" s="1"/>
  <c r="F42" i="16" l="1"/>
  <c r="D41" i="16"/>
  <c r="E40" i="16" s="1"/>
  <c r="F43" i="16" l="1"/>
  <c r="D42" i="16"/>
  <c r="E41" i="16" s="1"/>
  <c r="F44" i="16" l="1"/>
  <c r="D43" i="16"/>
  <c r="E42" i="16" s="1"/>
  <c r="F45" i="16" l="1"/>
  <c r="D44" i="16"/>
  <c r="E43" i="16" s="1"/>
  <c r="F46" i="16" l="1"/>
  <c r="D45" i="16"/>
  <c r="E44" i="16" s="1"/>
  <c r="F47" i="16" l="1"/>
  <c r="D46" i="16"/>
  <c r="E45" i="16" s="1"/>
  <c r="F48" i="16" l="1"/>
  <c r="D47" i="16"/>
  <c r="E46" i="16" s="1"/>
  <c r="F49" i="16" l="1"/>
  <c r="D48" i="16"/>
  <c r="E47" i="16" s="1"/>
  <c r="F50" i="16" l="1"/>
  <c r="D49" i="16"/>
  <c r="E48" i="16" s="1"/>
  <c r="F51" i="16" l="1"/>
  <c r="D50" i="16"/>
  <c r="E49" i="16" s="1"/>
  <c r="F52" i="16" l="1"/>
  <c r="D51" i="16"/>
  <c r="E50" i="16" s="1"/>
  <c r="F53" i="16" l="1"/>
  <c r="D52" i="16"/>
  <c r="E51" i="16" s="1"/>
  <c r="F54" i="16" l="1"/>
  <c r="D53" i="16"/>
  <c r="E52" i="16" s="1"/>
  <c r="F55" i="16" l="1"/>
  <c r="D54" i="16"/>
  <c r="E53" i="16" s="1"/>
  <c r="F56" i="16" l="1"/>
  <c r="D55" i="16"/>
  <c r="E54" i="16" s="1"/>
  <c r="F57" i="16" l="1"/>
  <c r="D56" i="16"/>
  <c r="E55" i="16" s="1"/>
  <c r="F58" i="16" l="1"/>
  <c r="D57" i="16"/>
  <c r="E56" i="16" s="1"/>
  <c r="F59" i="16" l="1"/>
  <c r="D58" i="16"/>
  <c r="E57" i="16" s="1"/>
  <c r="F60" i="16" l="1"/>
  <c r="D59" i="16"/>
  <c r="E58" i="16" s="1"/>
  <c r="F61" i="16" l="1"/>
  <c r="D60" i="16"/>
  <c r="E59" i="16" s="1"/>
  <c r="F62" i="16" l="1"/>
  <c r="D61" i="16"/>
  <c r="E60" i="16" s="1"/>
  <c r="F63" i="16" l="1"/>
  <c r="D62" i="16"/>
  <c r="E61" i="16" s="1"/>
  <c r="F64" i="16" l="1"/>
  <c r="D63" i="16"/>
  <c r="E62" i="16" s="1"/>
  <c r="F65" i="16" l="1"/>
  <c r="D64" i="16"/>
  <c r="E63" i="16" s="1"/>
  <c r="F66" i="16" l="1"/>
  <c r="D65" i="16"/>
  <c r="E64" i="16" s="1"/>
  <c r="F67" i="16" l="1"/>
  <c r="D66" i="16"/>
  <c r="E65" i="16" s="1"/>
  <c r="F68" i="16" l="1"/>
  <c r="D67" i="16"/>
  <c r="E66" i="16" s="1"/>
  <c r="F69" i="16" l="1"/>
  <c r="D68" i="16"/>
  <c r="E67" i="16" s="1"/>
  <c r="F70" i="16" l="1"/>
  <c r="D69" i="16"/>
  <c r="E68" i="16" s="1"/>
  <c r="F71" i="16" l="1"/>
  <c r="D70" i="16"/>
  <c r="E69" i="16" s="1"/>
  <c r="F72" i="16" l="1"/>
  <c r="D71" i="16"/>
  <c r="E70" i="16" s="1"/>
  <c r="F73" i="16" l="1"/>
  <c r="D72" i="16"/>
  <c r="E71" i="16" s="1"/>
  <c r="F74" i="16" l="1"/>
  <c r="D73" i="16"/>
  <c r="E72" i="16" s="1"/>
  <c r="F75" i="16" l="1"/>
  <c r="D74" i="16"/>
  <c r="E73" i="16" s="1"/>
  <c r="F76" i="16" l="1"/>
  <c r="D75" i="16"/>
  <c r="E74" i="16" s="1"/>
  <c r="F77" i="16" l="1"/>
  <c r="D76" i="16"/>
  <c r="E75" i="16" s="1"/>
  <c r="F78" i="16" l="1"/>
  <c r="D77" i="16"/>
  <c r="E76" i="16" s="1"/>
  <c r="F79" i="16" l="1"/>
  <c r="D78" i="16"/>
  <c r="E77" i="16" s="1"/>
  <c r="F80" i="16" l="1"/>
  <c r="D79" i="16"/>
  <c r="E78" i="16" s="1"/>
  <c r="F81" i="16" l="1"/>
  <c r="D80" i="16"/>
  <c r="E79" i="16" s="1"/>
  <c r="F82" i="16" l="1"/>
  <c r="D81" i="16"/>
  <c r="E80" i="16" s="1"/>
  <c r="F83" i="16" l="1"/>
  <c r="D82" i="16"/>
  <c r="E81" i="16" s="1"/>
  <c r="F84" i="16" l="1"/>
  <c r="D83" i="16"/>
  <c r="E82" i="16" s="1"/>
  <c r="F85" i="16" l="1"/>
  <c r="D84" i="16"/>
  <c r="E83" i="16" s="1"/>
  <c r="F86" i="16" l="1"/>
  <c r="D85" i="16"/>
  <c r="E84" i="16" s="1"/>
  <c r="F87" i="16" l="1"/>
  <c r="D86" i="16"/>
  <c r="E85" i="16" s="1"/>
  <c r="F88" i="16" l="1"/>
  <c r="D87" i="16"/>
  <c r="E86" i="16" s="1"/>
  <c r="F89" i="16" l="1"/>
  <c r="D88" i="16"/>
  <c r="E87" i="16" s="1"/>
  <c r="F90" i="16" l="1"/>
  <c r="D89" i="16"/>
  <c r="E88" i="16" s="1"/>
  <c r="F91" i="16" l="1"/>
  <c r="D90" i="16"/>
  <c r="E89" i="16" s="1"/>
  <c r="F92" i="16" l="1"/>
  <c r="D91" i="16"/>
  <c r="E90" i="16" s="1"/>
  <c r="F93" i="16" l="1"/>
  <c r="D92" i="16"/>
  <c r="E91" i="16" s="1"/>
  <c r="F94" i="16" l="1"/>
  <c r="D93" i="16"/>
  <c r="E92" i="16" s="1"/>
  <c r="F95" i="16" l="1"/>
  <c r="D94" i="16"/>
  <c r="E93" i="16" s="1"/>
  <c r="F96" i="16" l="1"/>
  <c r="D95" i="16"/>
  <c r="E94" i="16" s="1"/>
  <c r="F97" i="16" l="1"/>
  <c r="D96" i="16"/>
  <c r="E95" i="16" s="1"/>
  <c r="F98" i="16" l="1"/>
  <c r="D97" i="16"/>
  <c r="E96" i="16" s="1"/>
  <c r="F99" i="16" l="1"/>
  <c r="D98" i="16"/>
  <c r="E97" i="16" s="1"/>
  <c r="F100" i="16" l="1"/>
  <c r="D99" i="16"/>
  <c r="E98" i="16" s="1"/>
  <c r="F101" i="16" l="1"/>
  <c r="D100" i="16"/>
  <c r="E99" i="16" s="1"/>
  <c r="F102" i="16" l="1"/>
  <c r="D101" i="16"/>
  <c r="E100" i="16" s="1"/>
  <c r="F103" i="16" l="1"/>
  <c r="D102" i="16"/>
  <c r="E101" i="16" s="1"/>
  <c r="F104" i="16" l="1"/>
  <c r="D103" i="16"/>
  <c r="E102" i="16" s="1"/>
  <c r="F105" i="16" l="1"/>
  <c r="D104" i="16"/>
  <c r="E103" i="16" s="1"/>
  <c r="F106" i="16" l="1"/>
  <c r="D105" i="16"/>
  <c r="E104" i="16" s="1"/>
  <c r="F107" i="16" l="1"/>
  <c r="D106" i="16"/>
  <c r="E105" i="16" s="1"/>
  <c r="F108" i="16" l="1"/>
  <c r="D107" i="16"/>
  <c r="E106" i="16" s="1"/>
  <c r="F109" i="16" l="1"/>
  <c r="D108" i="16"/>
  <c r="E107" i="16" s="1"/>
  <c r="F110" i="16" l="1"/>
  <c r="D109" i="16"/>
  <c r="E108" i="16" s="1"/>
  <c r="F111" i="16" l="1"/>
  <c r="D110" i="16"/>
  <c r="E109" i="16" s="1"/>
  <c r="F112" i="16" l="1"/>
  <c r="D111" i="16"/>
  <c r="E110" i="16" s="1"/>
  <c r="F113" i="16" l="1"/>
  <c r="D112" i="16"/>
  <c r="E111" i="16" s="1"/>
  <c r="F114" i="16" l="1"/>
  <c r="D113" i="16"/>
  <c r="E112" i="16" s="1"/>
  <c r="D114" i="16" l="1"/>
  <c r="E113" i="16" s="1"/>
  <c r="F115" i="16"/>
  <c r="F116" i="16" l="1"/>
  <c r="D115" i="16"/>
  <c r="E114" i="16" s="1"/>
  <c r="D116" i="16" l="1"/>
  <c r="E115" i="16" s="1"/>
  <c r="F117" i="16"/>
  <c r="F118" i="16" l="1"/>
  <c r="D117" i="16"/>
  <c r="E116" i="16" s="1"/>
  <c r="F119" i="16" l="1"/>
  <c r="D118" i="16"/>
  <c r="E117" i="16" s="1"/>
  <c r="F120" i="16" l="1"/>
  <c r="D119" i="16"/>
  <c r="E118" i="16" s="1"/>
  <c r="F121" i="16" l="1"/>
  <c r="D120" i="16"/>
  <c r="E119" i="16" s="1"/>
  <c r="F122" i="16" l="1"/>
  <c r="D121" i="16"/>
  <c r="E120" i="16" s="1"/>
  <c r="F123" i="16" l="1"/>
  <c r="D122" i="16"/>
  <c r="E121" i="16" s="1"/>
  <c r="F124" i="16" l="1"/>
  <c r="D123" i="16"/>
  <c r="E122" i="16" s="1"/>
  <c r="F125" i="16" l="1"/>
  <c r="D124" i="16"/>
  <c r="E123" i="16" s="1"/>
  <c r="F126" i="16" l="1"/>
  <c r="D125" i="16"/>
  <c r="E124" i="16" s="1"/>
  <c r="F127" i="16" l="1"/>
  <c r="D126" i="16"/>
  <c r="E125" i="16" s="1"/>
  <c r="F128" i="16" l="1"/>
  <c r="D127" i="16"/>
  <c r="E126" i="16" s="1"/>
  <c r="F129" i="16" l="1"/>
  <c r="D128" i="16"/>
  <c r="E127" i="16" s="1"/>
  <c r="F130" i="16" l="1"/>
  <c r="D129" i="16"/>
  <c r="E128" i="16" s="1"/>
  <c r="F131" i="16" l="1"/>
  <c r="D130" i="16"/>
  <c r="E129" i="16" s="1"/>
  <c r="F132" i="16" l="1"/>
  <c r="D131" i="16"/>
  <c r="E130" i="16" s="1"/>
  <c r="F133" i="16" l="1"/>
  <c r="D132" i="16"/>
  <c r="E131" i="16" s="1"/>
  <c r="F134" i="16" l="1"/>
  <c r="D133" i="16"/>
  <c r="E132" i="16" s="1"/>
  <c r="F135" i="16" l="1"/>
  <c r="D134" i="16"/>
  <c r="E133" i="16" s="1"/>
  <c r="F136" i="16" l="1"/>
  <c r="D135" i="16"/>
  <c r="E134" i="16" s="1"/>
  <c r="F137" i="16" l="1"/>
  <c r="D136" i="16"/>
  <c r="E135" i="16" s="1"/>
  <c r="F138" i="16" l="1"/>
  <c r="D137" i="16"/>
  <c r="E136" i="16" s="1"/>
  <c r="F139" i="16" l="1"/>
  <c r="D138" i="16"/>
  <c r="E137" i="16" s="1"/>
  <c r="F140" i="16" l="1"/>
  <c r="D139" i="16"/>
  <c r="E138" i="16" s="1"/>
  <c r="F141" i="16" l="1"/>
  <c r="D140" i="16"/>
  <c r="E139" i="16" s="1"/>
  <c r="F142" i="16" l="1"/>
  <c r="D141" i="16"/>
  <c r="E140" i="16" s="1"/>
  <c r="F143" i="16" l="1"/>
  <c r="D142" i="16"/>
  <c r="E141" i="16" s="1"/>
  <c r="F144" i="16" l="1"/>
  <c r="D143" i="16"/>
  <c r="E142" i="16" s="1"/>
  <c r="F145" i="16" l="1"/>
  <c r="D144" i="16"/>
  <c r="E143" i="16" s="1"/>
  <c r="F146" i="16" l="1"/>
  <c r="D145" i="16"/>
  <c r="E144" i="16" s="1"/>
  <c r="F147" i="16" l="1"/>
  <c r="D146" i="16"/>
  <c r="E145" i="16" s="1"/>
  <c r="F148" i="16" l="1"/>
  <c r="D147" i="16"/>
  <c r="E146" i="16" s="1"/>
  <c r="F149" i="16" l="1"/>
  <c r="D148" i="16"/>
  <c r="E147" i="16" s="1"/>
  <c r="F150" i="16" l="1"/>
  <c r="D149" i="16"/>
  <c r="E148" i="16" s="1"/>
  <c r="F151" i="16" l="1"/>
  <c r="D150" i="16"/>
  <c r="E149" i="16" s="1"/>
  <c r="F152" i="16" l="1"/>
  <c r="D151" i="16"/>
  <c r="E150" i="16" s="1"/>
  <c r="F153" i="16" l="1"/>
  <c r="D152" i="16"/>
  <c r="E151" i="16" s="1"/>
  <c r="F154" i="16" l="1"/>
  <c r="D153" i="16"/>
  <c r="E152" i="16" s="1"/>
  <c r="F155" i="16" l="1"/>
  <c r="D154" i="16"/>
  <c r="E153" i="16" s="1"/>
  <c r="F156" i="16" l="1"/>
  <c r="D155" i="16"/>
  <c r="E154" i="16" s="1"/>
  <c r="F157" i="16" l="1"/>
  <c r="D156" i="16"/>
  <c r="E155" i="16" s="1"/>
  <c r="F158" i="16" l="1"/>
  <c r="D157" i="16"/>
  <c r="E156" i="16" s="1"/>
  <c r="F159" i="16" l="1"/>
  <c r="D158" i="16"/>
  <c r="E157" i="16" s="1"/>
  <c r="F160" i="16" l="1"/>
  <c r="D159" i="16"/>
  <c r="E158" i="16" s="1"/>
  <c r="F161" i="16" l="1"/>
  <c r="D160" i="16"/>
  <c r="E159" i="16" s="1"/>
  <c r="F162" i="16" l="1"/>
  <c r="D161" i="16"/>
  <c r="E160" i="16" s="1"/>
  <c r="F163" i="16" l="1"/>
  <c r="D162" i="16"/>
  <c r="E161" i="16" s="1"/>
  <c r="F164" i="16" l="1"/>
  <c r="D163" i="16"/>
  <c r="E162" i="16" s="1"/>
  <c r="F165" i="16" l="1"/>
  <c r="D164" i="16"/>
  <c r="E163" i="16" s="1"/>
  <c r="F166" i="16" l="1"/>
  <c r="D165" i="16"/>
  <c r="E164" i="16" s="1"/>
  <c r="F167" i="16" l="1"/>
  <c r="D166" i="16"/>
  <c r="E165" i="16" s="1"/>
  <c r="F168" i="16" l="1"/>
  <c r="D167" i="16"/>
  <c r="E166" i="16" s="1"/>
  <c r="F169" i="16" l="1"/>
  <c r="D168" i="16"/>
  <c r="E167" i="16" s="1"/>
  <c r="F170" i="16" l="1"/>
  <c r="D169" i="16"/>
  <c r="E168" i="16" s="1"/>
  <c r="F171" i="16" l="1"/>
  <c r="D170" i="16"/>
  <c r="E169" i="16" s="1"/>
  <c r="F172" i="16" l="1"/>
  <c r="D171" i="16"/>
  <c r="E170" i="16" s="1"/>
  <c r="F173" i="16" l="1"/>
  <c r="D172" i="16"/>
  <c r="E171" i="16" s="1"/>
  <c r="F174" i="16" l="1"/>
  <c r="D173" i="16"/>
  <c r="E172" i="16" s="1"/>
  <c r="F175" i="16" l="1"/>
  <c r="D174" i="16"/>
  <c r="E173" i="16" s="1"/>
  <c r="F176" i="16" l="1"/>
  <c r="D175" i="16"/>
  <c r="E174" i="16" s="1"/>
  <c r="F177" i="16" l="1"/>
  <c r="D176" i="16"/>
  <c r="E175" i="16" s="1"/>
  <c r="F178" i="16" l="1"/>
  <c r="D177" i="16"/>
  <c r="E176" i="16" s="1"/>
  <c r="F179" i="16" l="1"/>
  <c r="D178" i="16"/>
  <c r="E177" i="16" s="1"/>
  <c r="F180" i="16" l="1"/>
  <c r="D179" i="16"/>
  <c r="E178" i="16" s="1"/>
  <c r="F181" i="16" l="1"/>
  <c r="D180" i="16"/>
  <c r="E179" i="16" s="1"/>
  <c r="F182" i="16" l="1"/>
  <c r="D181" i="16"/>
  <c r="E180" i="16" s="1"/>
  <c r="F183" i="16" l="1"/>
  <c r="D182" i="16"/>
  <c r="E181" i="16" s="1"/>
  <c r="F184" i="16" l="1"/>
  <c r="D183" i="16"/>
  <c r="E182" i="16" s="1"/>
  <c r="F185" i="16" l="1"/>
  <c r="D184" i="16"/>
  <c r="E183" i="16" s="1"/>
  <c r="F186" i="16" l="1"/>
  <c r="D185" i="16"/>
  <c r="E184" i="16" s="1"/>
  <c r="F187" i="16" l="1"/>
  <c r="D186" i="16"/>
  <c r="E185" i="16" s="1"/>
  <c r="F188" i="16" l="1"/>
  <c r="D187" i="16"/>
  <c r="E186" i="16" s="1"/>
  <c r="F189" i="16" l="1"/>
  <c r="D188" i="16"/>
  <c r="E187" i="16" s="1"/>
  <c r="F190" i="16" l="1"/>
  <c r="D189" i="16"/>
  <c r="E188" i="16" s="1"/>
  <c r="F191" i="16" l="1"/>
  <c r="D190" i="16"/>
  <c r="E189" i="16" s="1"/>
  <c r="F192" i="16" l="1"/>
  <c r="D191" i="16"/>
  <c r="E190" i="16" s="1"/>
  <c r="F193" i="16" l="1"/>
  <c r="D192" i="16"/>
  <c r="E191" i="16" s="1"/>
  <c r="F194" i="16" l="1"/>
  <c r="D193" i="16"/>
  <c r="E192" i="16" s="1"/>
  <c r="F195" i="16" l="1"/>
  <c r="D194" i="16"/>
  <c r="E193" i="16" s="1"/>
  <c r="F196" i="16" l="1"/>
  <c r="D195" i="16"/>
  <c r="E194" i="16" s="1"/>
  <c r="F197" i="16" l="1"/>
  <c r="D196" i="16"/>
  <c r="E195" i="16" s="1"/>
  <c r="F198" i="16" l="1"/>
  <c r="D197" i="16"/>
  <c r="E196" i="16" s="1"/>
  <c r="F199" i="16" l="1"/>
  <c r="D198" i="16"/>
  <c r="E197" i="16" s="1"/>
  <c r="F200" i="16" l="1"/>
  <c r="D199" i="16"/>
  <c r="E198" i="16" s="1"/>
  <c r="F201" i="16" l="1"/>
  <c r="D200" i="16"/>
  <c r="E199" i="16" s="1"/>
  <c r="F202" i="16" l="1"/>
  <c r="D201" i="16"/>
  <c r="E200" i="16" s="1"/>
  <c r="F203" i="16" l="1"/>
  <c r="D202" i="16"/>
  <c r="E201" i="16" s="1"/>
  <c r="F204" i="16" l="1"/>
  <c r="D203" i="16"/>
  <c r="E202" i="16" s="1"/>
  <c r="F205" i="16" l="1"/>
  <c r="D204" i="16"/>
  <c r="E203" i="16" s="1"/>
  <c r="F206" i="16" l="1"/>
  <c r="D205" i="16"/>
  <c r="E204" i="16" s="1"/>
  <c r="F207" i="16" l="1"/>
  <c r="D206" i="16"/>
  <c r="E205" i="16" s="1"/>
  <c r="F208" i="16" l="1"/>
  <c r="D207" i="16"/>
  <c r="E206" i="16" s="1"/>
  <c r="F209" i="16" l="1"/>
  <c r="D208" i="16"/>
  <c r="E207" i="16" s="1"/>
  <c r="F210" i="16" l="1"/>
  <c r="D209" i="16"/>
  <c r="E208" i="16" s="1"/>
  <c r="F211" i="16" l="1"/>
  <c r="D210" i="16"/>
  <c r="E209" i="16" s="1"/>
  <c r="F212" i="16" l="1"/>
  <c r="D211" i="16"/>
  <c r="E210" i="16" s="1"/>
  <c r="F213" i="16" l="1"/>
  <c r="D212" i="16"/>
  <c r="E211" i="16" s="1"/>
  <c r="F214" i="16" l="1"/>
  <c r="D213" i="16"/>
  <c r="E212" i="16" s="1"/>
  <c r="F215" i="16" l="1"/>
  <c r="D214" i="16"/>
  <c r="E213" i="16" s="1"/>
  <c r="F216" i="16" l="1"/>
  <c r="D215" i="16"/>
  <c r="E214" i="16" s="1"/>
  <c r="F217" i="16" l="1"/>
  <c r="D216" i="16"/>
  <c r="E215" i="16" s="1"/>
  <c r="F218" i="16" l="1"/>
  <c r="D217" i="16"/>
  <c r="E216" i="16" s="1"/>
  <c r="F219" i="16" l="1"/>
  <c r="D218" i="16"/>
  <c r="E217" i="16" s="1"/>
  <c r="F220" i="16" l="1"/>
  <c r="D219" i="16"/>
  <c r="E218" i="16" s="1"/>
  <c r="F221" i="16" l="1"/>
  <c r="D220" i="16"/>
  <c r="E219" i="16" s="1"/>
  <c r="F222" i="16" l="1"/>
  <c r="D221" i="16"/>
  <c r="E220" i="16" s="1"/>
  <c r="F223" i="16" l="1"/>
  <c r="D222" i="16"/>
  <c r="E221" i="16" s="1"/>
  <c r="F224" i="16" l="1"/>
  <c r="D223" i="16"/>
  <c r="E222" i="16" s="1"/>
  <c r="F225" i="16" l="1"/>
  <c r="D224" i="16"/>
  <c r="E223" i="16" s="1"/>
  <c r="F226" i="16" l="1"/>
  <c r="D225" i="16"/>
  <c r="E224" i="16" s="1"/>
  <c r="F227" i="16" l="1"/>
  <c r="D226" i="16"/>
  <c r="E225" i="16" s="1"/>
  <c r="F228" i="16" l="1"/>
  <c r="D227" i="16"/>
  <c r="E226" i="16" s="1"/>
  <c r="F229" i="16" l="1"/>
  <c r="D228" i="16"/>
  <c r="E227" i="16" s="1"/>
  <c r="F230" i="16" l="1"/>
  <c r="D229" i="16"/>
  <c r="E228" i="16" s="1"/>
  <c r="F231" i="16" l="1"/>
  <c r="D230" i="16"/>
  <c r="E229" i="16" s="1"/>
  <c r="F232" i="16" l="1"/>
  <c r="D231" i="16"/>
  <c r="E230" i="16" s="1"/>
  <c r="F233" i="16" l="1"/>
  <c r="D232" i="16"/>
  <c r="E231" i="16" s="1"/>
  <c r="F234" i="16" l="1"/>
  <c r="D233" i="16"/>
  <c r="E232" i="16" s="1"/>
  <c r="F235" i="16" l="1"/>
  <c r="D234" i="16"/>
  <c r="E233" i="16" s="1"/>
  <c r="F236" i="16" l="1"/>
  <c r="D235" i="16"/>
  <c r="E234" i="16" s="1"/>
  <c r="F237" i="16" l="1"/>
  <c r="D236" i="16"/>
  <c r="E235" i="16" s="1"/>
  <c r="F238" i="16" l="1"/>
  <c r="D237" i="16"/>
  <c r="E236" i="16" s="1"/>
  <c r="F239" i="16" l="1"/>
  <c r="D238" i="16"/>
  <c r="E237" i="16" s="1"/>
  <c r="F240" i="16" l="1"/>
  <c r="D239" i="16"/>
  <c r="E238" i="16" s="1"/>
  <c r="F241" i="16" l="1"/>
  <c r="D240" i="16"/>
  <c r="E239" i="16" s="1"/>
  <c r="F242" i="16" l="1"/>
  <c r="D241" i="16"/>
  <c r="E240" i="16" s="1"/>
  <c r="F243" i="16" l="1"/>
  <c r="D242" i="16"/>
  <c r="E241" i="16" s="1"/>
  <c r="F244" i="16" l="1"/>
  <c r="D243" i="16"/>
  <c r="E242" i="16" s="1"/>
  <c r="F245" i="16" l="1"/>
  <c r="D244" i="16"/>
  <c r="E243" i="16" s="1"/>
  <c r="F246" i="16" l="1"/>
  <c r="D245" i="16"/>
  <c r="E244" i="16" s="1"/>
  <c r="F247" i="16" l="1"/>
  <c r="D246" i="16"/>
  <c r="E245" i="16" s="1"/>
  <c r="F248" i="16" l="1"/>
  <c r="D247" i="16"/>
  <c r="E246" i="16" s="1"/>
  <c r="F249" i="16" l="1"/>
  <c r="D248" i="16"/>
  <c r="E247" i="16" s="1"/>
  <c r="F250" i="16" l="1"/>
  <c r="D249" i="16"/>
  <c r="E248" i="16" s="1"/>
  <c r="F251" i="16" l="1"/>
  <c r="D250" i="16"/>
  <c r="E249" i="16" s="1"/>
  <c r="F252" i="16" l="1"/>
  <c r="D251" i="16"/>
  <c r="E250" i="16" s="1"/>
  <c r="F253" i="16" l="1"/>
  <c r="D252" i="16"/>
  <c r="E251" i="16" s="1"/>
  <c r="F254" i="16" l="1"/>
  <c r="D253" i="16"/>
  <c r="E252" i="16" s="1"/>
  <c r="F255" i="16" l="1"/>
  <c r="D254" i="16"/>
  <c r="E253" i="16" s="1"/>
  <c r="F256" i="16" l="1"/>
  <c r="D255" i="16"/>
  <c r="E254" i="16" s="1"/>
  <c r="F257" i="16" l="1"/>
  <c r="D256" i="16"/>
  <c r="E255" i="16" s="1"/>
  <c r="F258" i="16" l="1"/>
  <c r="D257" i="16"/>
  <c r="E256" i="16" s="1"/>
  <c r="F259" i="16" l="1"/>
  <c r="D258" i="16"/>
  <c r="E257" i="16" s="1"/>
  <c r="F260" i="16" l="1"/>
  <c r="D259" i="16"/>
  <c r="E258" i="16" s="1"/>
  <c r="F261" i="16" l="1"/>
  <c r="D260" i="16"/>
  <c r="E259" i="16" s="1"/>
  <c r="F262" i="16" l="1"/>
  <c r="D261" i="16"/>
  <c r="E260" i="16" s="1"/>
  <c r="F263" i="16" l="1"/>
  <c r="D262" i="16"/>
  <c r="E261" i="16" s="1"/>
  <c r="F264" i="16" l="1"/>
  <c r="D263" i="16"/>
  <c r="E262" i="16" s="1"/>
  <c r="F265" i="16" l="1"/>
  <c r="D264" i="16"/>
  <c r="E263" i="16" s="1"/>
  <c r="F266" i="16" l="1"/>
  <c r="D265" i="16"/>
  <c r="E264" i="16" s="1"/>
  <c r="F267" i="16" l="1"/>
  <c r="D266" i="16"/>
  <c r="E265" i="16" s="1"/>
  <c r="F268" i="16" l="1"/>
  <c r="D267" i="16"/>
  <c r="E266" i="16" s="1"/>
  <c r="F269" i="16" l="1"/>
  <c r="D268" i="16"/>
  <c r="E267" i="16" s="1"/>
  <c r="F270" i="16" l="1"/>
  <c r="D269" i="16"/>
  <c r="E268" i="16" s="1"/>
  <c r="F271" i="16" l="1"/>
  <c r="D270" i="16"/>
  <c r="E269" i="16" s="1"/>
  <c r="F272" i="16" l="1"/>
  <c r="D271" i="16"/>
  <c r="E270" i="16" s="1"/>
  <c r="F273" i="16" l="1"/>
  <c r="D272" i="16"/>
  <c r="E271" i="16" s="1"/>
  <c r="F274" i="16" l="1"/>
  <c r="D273" i="16"/>
  <c r="E272" i="16" s="1"/>
  <c r="F275" i="16" l="1"/>
  <c r="D274" i="16"/>
  <c r="E273" i="16" s="1"/>
  <c r="F276" i="16" l="1"/>
  <c r="D275" i="16"/>
  <c r="E274" i="16" s="1"/>
  <c r="F277" i="16" l="1"/>
  <c r="D276" i="16"/>
  <c r="E275" i="16" s="1"/>
  <c r="F278" i="16" l="1"/>
  <c r="D277" i="16"/>
  <c r="E276" i="16" s="1"/>
  <c r="F279" i="16" l="1"/>
  <c r="D278" i="16"/>
  <c r="E277" i="16" s="1"/>
  <c r="F280" i="16" l="1"/>
  <c r="D279" i="16"/>
  <c r="E278" i="16" s="1"/>
  <c r="F281" i="16" l="1"/>
  <c r="D280" i="16"/>
  <c r="E279" i="16" s="1"/>
  <c r="F282" i="16" l="1"/>
  <c r="D281" i="16"/>
  <c r="E280" i="16" s="1"/>
  <c r="F283" i="16" l="1"/>
  <c r="D282" i="16"/>
  <c r="E281" i="16" s="1"/>
  <c r="F284" i="16" l="1"/>
  <c r="D283" i="16"/>
  <c r="E282" i="16" s="1"/>
  <c r="F285" i="16" l="1"/>
  <c r="D284" i="16"/>
  <c r="E283" i="16" s="1"/>
  <c r="F286" i="16" l="1"/>
  <c r="D285" i="16"/>
  <c r="E284" i="16" s="1"/>
  <c r="F287" i="16" l="1"/>
  <c r="D286" i="16"/>
  <c r="E285" i="16" s="1"/>
  <c r="F288" i="16" l="1"/>
  <c r="D287" i="16"/>
  <c r="E286" i="16" s="1"/>
  <c r="F289" i="16" l="1"/>
  <c r="D288" i="16"/>
  <c r="E287" i="16" s="1"/>
  <c r="F290" i="16" l="1"/>
  <c r="D289" i="16"/>
  <c r="E288" i="16" s="1"/>
  <c r="F291" i="16" l="1"/>
  <c r="D290" i="16"/>
  <c r="E289" i="16" s="1"/>
  <c r="F292" i="16" l="1"/>
  <c r="D291" i="16"/>
  <c r="E290" i="16" s="1"/>
  <c r="F293" i="16" l="1"/>
  <c r="D292" i="16"/>
  <c r="E291" i="16" s="1"/>
  <c r="F294" i="16" l="1"/>
  <c r="D293" i="16"/>
  <c r="E292" i="16" s="1"/>
  <c r="F295" i="16" l="1"/>
  <c r="D294" i="16"/>
  <c r="E293" i="16" s="1"/>
  <c r="F296" i="16" l="1"/>
  <c r="D295" i="16"/>
  <c r="E294" i="16" s="1"/>
  <c r="F297" i="16" l="1"/>
  <c r="D296" i="16"/>
  <c r="E295" i="16" s="1"/>
  <c r="F298" i="16" l="1"/>
  <c r="D297" i="16"/>
  <c r="E296" i="16" s="1"/>
  <c r="F299" i="16" l="1"/>
  <c r="D298" i="16"/>
  <c r="E297" i="16" s="1"/>
  <c r="F300" i="16" l="1"/>
  <c r="D299" i="16"/>
  <c r="E298" i="16" s="1"/>
  <c r="F301" i="16" l="1"/>
  <c r="D300" i="16"/>
  <c r="E299" i="16" s="1"/>
  <c r="F302" i="16" l="1"/>
  <c r="D301" i="16"/>
  <c r="E300" i="16" s="1"/>
  <c r="F303" i="16" l="1"/>
  <c r="D302" i="16"/>
  <c r="E301" i="16" s="1"/>
  <c r="F304" i="16" l="1"/>
  <c r="D303" i="16"/>
  <c r="E302" i="16" s="1"/>
  <c r="F305" i="16" l="1"/>
  <c r="D304" i="16"/>
  <c r="E303" i="16" s="1"/>
  <c r="F306" i="16" l="1"/>
  <c r="D305" i="16"/>
  <c r="E304" i="16" s="1"/>
  <c r="F307" i="16" l="1"/>
  <c r="D306" i="16"/>
  <c r="E305" i="16" s="1"/>
  <c r="F308" i="16" l="1"/>
  <c r="D307" i="16"/>
  <c r="E306" i="16" s="1"/>
  <c r="F309" i="16" l="1"/>
  <c r="D308" i="16"/>
  <c r="E307" i="16" s="1"/>
  <c r="F310" i="16" l="1"/>
  <c r="D309" i="16"/>
  <c r="E308" i="16" s="1"/>
  <c r="F311" i="16" l="1"/>
  <c r="D310" i="16"/>
  <c r="E309" i="16" s="1"/>
  <c r="F312" i="16" l="1"/>
  <c r="D311" i="16"/>
  <c r="E310" i="16" s="1"/>
  <c r="F313" i="16" l="1"/>
  <c r="D312" i="16"/>
  <c r="E311" i="16" s="1"/>
  <c r="F314" i="16" l="1"/>
  <c r="D313" i="16"/>
  <c r="E312" i="16" s="1"/>
  <c r="F315" i="16" l="1"/>
  <c r="D314" i="16"/>
  <c r="E313" i="16" s="1"/>
  <c r="F316" i="16" l="1"/>
  <c r="D315" i="16"/>
  <c r="E314" i="16" s="1"/>
  <c r="F317" i="16" l="1"/>
  <c r="D316" i="16"/>
  <c r="E315" i="16" s="1"/>
  <c r="F318" i="16" l="1"/>
  <c r="D317" i="16"/>
  <c r="E316" i="16" s="1"/>
  <c r="F319" i="16" l="1"/>
  <c r="D318" i="16"/>
  <c r="E317" i="16" s="1"/>
  <c r="F320" i="16" l="1"/>
  <c r="D319" i="16"/>
  <c r="E318" i="16" s="1"/>
  <c r="F321" i="16" l="1"/>
  <c r="D320" i="16"/>
  <c r="E319" i="16" s="1"/>
  <c r="F322" i="16" l="1"/>
  <c r="D321" i="16"/>
  <c r="E320" i="16" s="1"/>
  <c r="F323" i="16" l="1"/>
  <c r="D322" i="16"/>
  <c r="E321" i="16" s="1"/>
  <c r="F324" i="16" l="1"/>
  <c r="D323" i="16"/>
  <c r="E322" i="16" s="1"/>
  <c r="F325" i="16" l="1"/>
  <c r="D324" i="16"/>
  <c r="E323" i="16" s="1"/>
  <c r="F326" i="16" l="1"/>
  <c r="D325" i="16"/>
  <c r="E324" i="16" s="1"/>
  <c r="F327" i="16" l="1"/>
  <c r="D326" i="16"/>
  <c r="E325" i="16" s="1"/>
  <c r="F328" i="16" l="1"/>
  <c r="D327" i="16"/>
  <c r="E326" i="16" s="1"/>
  <c r="F329" i="16" l="1"/>
  <c r="D328" i="16"/>
  <c r="E327" i="16" s="1"/>
  <c r="F330" i="16" l="1"/>
  <c r="D329" i="16"/>
  <c r="E328" i="16" s="1"/>
  <c r="F331" i="16" l="1"/>
  <c r="D330" i="16"/>
  <c r="E329" i="16" s="1"/>
  <c r="F332" i="16" l="1"/>
  <c r="D331" i="16"/>
  <c r="E330" i="16" s="1"/>
  <c r="F333" i="16" l="1"/>
  <c r="D332" i="16"/>
  <c r="E331" i="16" s="1"/>
  <c r="F334" i="16" l="1"/>
  <c r="D333" i="16"/>
  <c r="E332" i="16" s="1"/>
  <c r="F335" i="16" l="1"/>
  <c r="D334" i="16"/>
  <c r="E333" i="16" s="1"/>
  <c r="F336" i="16" l="1"/>
  <c r="D335" i="16"/>
  <c r="E334" i="16" s="1"/>
  <c r="F337" i="16" l="1"/>
  <c r="D336" i="16"/>
  <c r="E335" i="16" s="1"/>
  <c r="F338" i="16" l="1"/>
  <c r="D337" i="16"/>
  <c r="E336" i="16" s="1"/>
  <c r="F339" i="16" l="1"/>
  <c r="D338" i="16"/>
  <c r="E337" i="16" s="1"/>
  <c r="F340" i="16" l="1"/>
  <c r="D339" i="16"/>
  <c r="E338" i="16" s="1"/>
  <c r="F341" i="16" l="1"/>
  <c r="D340" i="16"/>
  <c r="E339" i="16" s="1"/>
  <c r="F342" i="16" l="1"/>
  <c r="D341" i="16"/>
  <c r="E340" i="16" s="1"/>
  <c r="F343" i="16" l="1"/>
  <c r="D342" i="16"/>
  <c r="E341" i="16" s="1"/>
  <c r="F344" i="16" l="1"/>
  <c r="D343" i="16"/>
  <c r="E342" i="16" s="1"/>
  <c r="F345" i="16" l="1"/>
  <c r="D344" i="16"/>
  <c r="E343" i="16" s="1"/>
  <c r="F346" i="16" l="1"/>
  <c r="D345" i="16"/>
  <c r="E344" i="16" s="1"/>
  <c r="F347" i="16" l="1"/>
  <c r="D346" i="16"/>
  <c r="E345" i="16" s="1"/>
  <c r="F348" i="16" l="1"/>
  <c r="D347" i="16"/>
  <c r="E346" i="16" s="1"/>
  <c r="F349" i="16" l="1"/>
  <c r="D348" i="16"/>
  <c r="E347" i="16" s="1"/>
  <c r="F350" i="16" l="1"/>
  <c r="D349" i="16"/>
  <c r="E348" i="16" s="1"/>
  <c r="F351" i="16" l="1"/>
  <c r="D350" i="16"/>
  <c r="E349" i="16" s="1"/>
  <c r="F352" i="16" l="1"/>
  <c r="D351" i="16"/>
  <c r="E350" i="16" s="1"/>
  <c r="F353" i="16" l="1"/>
  <c r="D352" i="16"/>
  <c r="E351" i="16" s="1"/>
  <c r="F354" i="16" l="1"/>
  <c r="D353" i="16"/>
  <c r="E352" i="16" s="1"/>
  <c r="F355" i="16" l="1"/>
  <c r="D354" i="16"/>
  <c r="E353" i="16" s="1"/>
  <c r="F356" i="16" l="1"/>
  <c r="D355" i="16"/>
  <c r="E354" i="16" s="1"/>
  <c r="F357" i="16" l="1"/>
  <c r="D356" i="16"/>
  <c r="E355" i="16" s="1"/>
  <c r="F358" i="16" l="1"/>
  <c r="D357" i="16"/>
  <c r="E356" i="16" s="1"/>
  <c r="F359" i="16" l="1"/>
  <c r="D358" i="16"/>
  <c r="E357" i="16" s="1"/>
  <c r="F360" i="16" l="1"/>
  <c r="D359" i="16"/>
  <c r="E358" i="16" s="1"/>
  <c r="F361" i="16" l="1"/>
  <c r="D360" i="16"/>
  <c r="E359" i="16" s="1"/>
  <c r="F362" i="16" l="1"/>
  <c r="D361" i="16"/>
  <c r="E360" i="16" s="1"/>
  <c r="F363" i="16" l="1"/>
  <c r="D362" i="16"/>
  <c r="E361" i="16" s="1"/>
  <c r="F364" i="16" l="1"/>
  <c r="D363" i="16"/>
  <c r="E362" i="16" s="1"/>
  <c r="F365" i="16" l="1"/>
  <c r="D364" i="16"/>
  <c r="E363" i="16" s="1"/>
  <c r="F366" i="16" l="1"/>
  <c r="D365" i="16"/>
  <c r="E364" i="16" s="1"/>
  <c r="F367" i="16" l="1"/>
  <c r="D366" i="16"/>
  <c r="E365" i="16" s="1"/>
  <c r="F368" i="16" l="1"/>
  <c r="D367" i="16"/>
  <c r="E366" i="16" s="1"/>
  <c r="F369" i="16" l="1"/>
  <c r="D368" i="16"/>
  <c r="E367" i="16" s="1"/>
  <c r="F370" i="16" l="1"/>
  <c r="D369" i="16"/>
  <c r="E368" i="16" s="1"/>
  <c r="F371" i="16" l="1"/>
  <c r="D370" i="16"/>
  <c r="E369" i="16" s="1"/>
  <c r="F372" i="16" l="1"/>
  <c r="D371" i="16"/>
  <c r="E370" i="16" s="1"/>
  <c r="F373" i="16" l="1"/>
  <c r="D372" i="16"/>
  <c r="E371" i="16" s="1"/>
  <c r="F374" i="16" l="1"/>
  <c r="D373" i="16"/>
  <c r="E372" i="16" s="1"/>
  <c r="F375" i="16" l="1"/>
  <c r="D374" i="16"/>
  <c r="E373" i="16" s="1"/>
  <c r="F376" i="16" l="1"/>
  <c r="D375" i="16"/>
  <c r="E374" i="16" s="1"/>
  <c r="F377" i="16" l="1"/>
  <c r="D376" i="16"/>
  <c r="E375" i="16" s="1"/>
  <c r="F378" i="16" l="1"/>
  <c r="D377" i="16"/>
  <c r="E376" i="16" s="1"/>
  <c r="F379" i="16" l="1"/>
  <c r="D378" i="16"/>
  <c r="E377" i="16" s="1"/>
  <c r="F380" i="16" l="1"/>
  <c r="D379" i="16"/>
  <c r="E378" i="16" s="1"/>
  <c r="F381" i="16" l="1"/>
  <c r="D380" i="16"/>
  <c r="E379" i="16" s="1"/>
  <c r="F382" i="16" l="1"/>
  <c r="D381" i="16"/>
  <c r="E380" i="16" s="1"/>
  <c r="F383" i="16" l="1"/>
  <c r="D382" i="16"/>
  <c r="E381" i="16" s="1"/>
  <c r="F384" i="16" l="1"/>
  <c r="D383" i="16"/>
  <c r="E382" i="16" s="1"/>
  <c r="F385" i="16" l="1"/>
  <c r="D384" i="16"/>
  <c r="E383" i="16" s="1"/>
  <c r="F386" i="16" l="1"/>
  <c r="D385" i="16"/>
  <c r="E384" i="16" s="1"/>
  <c r="F387" i="16" l="1"/>
  <c r="D386" i="16"/>
  <c r="E385" i="16" s="1"/>
  <c r="F388" i="16" l="1"/>
  <c r="D387" i="16"/>
  <c r="E386" i="16" s="1"/>
  <c r="F389" i="16" l="1"/>
  <c r="D388" i="16"/>
  <c r="E387" i="16" s="1"/>
  <c r="F390" i="16" l="1"/>
  <c r="D389" i="16"/>
  <c r="E388" i="16" s="1"/>
  <c r="F391" i="16" l="1"/>
  <c r="D390" i="16"/>
  <c r="E389" i="16" s="1"/>
  <c r="F392" i="16" l="1"/>
  <c r="D391" i="16"/>
  <c r="E390" i="16" s="1"/>
  <c r="F393" i="16" l="1"/>
  <c r="D392" i="16"/>
  <c r="E391" i="16" s="1"/>
  <c r="F394" i="16" l="1"/>
  <c r="D393" i="16"/>
  <c r="E392" i="16" s="1"/>
  <c r="F395" i="16" l="1"/>
  <c r="D394" i="16"/>
  <c r="E393" i="16" s="1"/>
  <c r="F396" i="16" l="1"/>
  <c r="D395" i="16"/>
  <c r="E394" i="16" s="1"/>
  <c r="F397" i="16" l="1"/>
  <c r="D396" i="16"/>
  <c r="E395" i="16" s="1"/>
  <c r="F398" i="16" l="1"/>
  <c r="D397" i="16"/>
  <c r="E396" i="16" s="1"/>
  <c r="F399" i="16" l="1"/>
  <c r="D398" i="16"/>
  <c r="E397" i="16" s="1"/>
  <c r="F400" i="16" l="1"/>
  <c r="D399" i="16"/>
  <c r="E398" i="16" s="1"/>
  <c r="F401" i="16" l="1"/>
  <c r="D400" i="16"/>
  <c r="E399" i="16" s="1"/>
  <c r="F402" i="16" l="1"/>
  <c r="D401" i="16"/>
  <c r="E400" i="16" s="1"/>
  <c r="F403" i="16" l="1"/>
  <c r="D402" i="16"/>
  <c r="E401" i="16" s="1"/>
  <c r="F404" i="16" l="1"/>
  <c r="D403" i="16"/>
  <c r="E402" i="16" s="1"/>
  <c r="F405" i="16" l="1"/>
  <c r="D404" i="16"/>
  <c r="E403" i="16" s="1"/>
  <c r="F406" i="16" l="1"/>
  <c r="D405" i="16"/>
  <c r="E404" i="16" s="1"/>
  <c r="F407" i="16" l="1"/>
  <c r="D406" i="16"/>
  <c r="E405" i="16" s="1"/>
  <c r="F408" i="16" l="1"/>
  <c r="D407" i="16"/>
  <c r="E406" i="16" s="1"/>
  <c r="F409" i="16" l="1"/>
  <c r="D408" i="16"/>
  <c r="E407" i="16" s="1"/>
  <c r="F410" i="16" l="1"/>
  <c r="D409" i="16"/>
  <c r="E408" i="16" s="1"/>
  <c r="F411" i="16" l="1"/>
  <c r="D410" i="16"/>
  <c r="E409" i="16" s="1"/>
  <c r="F412" i="16" l="1"/>
  <c r="D411" i="16"/>
  <c r="E410" i="16" s="1"/>
  <c r="F413" i="16" l="1"/>
  <c r="D412" i="16"/>
  <c r="E411" i="16" s="1"/>
  <c r="F414" i="16" l="1"/>
  <c r="D413" i="16"/>
  <c r="E412" i="16" s="1"/>
  <c r="F415" i="16" l="1"/>
  <c r="D414" i="16"/>
  <c r="E413" i="16" s="1"/>
  <c r="F416" i="16" l="1"/>
  <c r="D415" i="16"/>
  <c r="E414" i="16" s="1"/>
  <c r="F417" i="16" l="1"/>
  <c r="D416" i="16"/>
  <c r="E415" i="16" s="1"/>
  <c r="F418" i="16" l="1"/>
  <c r="D417" i="16"/>
  <c r="E416" i="16" s="1"/>
  <c r="F419" i="16" l="1"/>
  <c r="D418" i="16"/>
  <c r="E417" i="16" s="1"/>
  <c r="F420" i="16" l="1"/>
  <c r="D419" i="16"/>
  <c r="E418" i="16" s="1"/>
  <c r="F421" i="16" l="1"/>
  <c r="D420" i="16"/>
  <c r="E419" i="16" s="1"/>
  <c r="F422" i="16" l="1"/>
  <c r="D421" i="16"/>
  <c r="E420" i="16" s="1"/>
  <c r="F423" i="16" l="1"/>
  <c r="D422" i="16"/>
  <c r="E421" i="16" s="1"/>
  <c r="F424" i="16" l="1"/>
  <c r="D423" i="16"/>
  <c r="E422" i="16" s="1"/>
  <c r="F425" i="16" l="1"/>
  <c r="D424" i="16"/>
  <c r="E423" i="16" s="1"/>
  <c r="F426" i="16" l="1"/>
  <c r="D425" i="16"/>
  <c r="E424" i="16" s="1"/>
  <c r="F427" i="16" l="1"/>
  <c r="D426" i="16"/>
  <c r="E425" i="16" s="1"/>
  <c r="F428" i="16" l="1"/>
  <c r="D427" i="16"/>
  <c r="E426" i="16" s="1"/>
  <c r="F429" i="16" l="1"/>
  <c r="D428" i="16"/>
  <c r="E427" i="16" s="1"/>
  <c r="F430" i="16" l="1"/>
  <c r="D429" i="16"/>
  <c r="E428" i="16" s="1"/>
  <c r="F431" i="16" l="1"/>
  <c r="D430" i="16"/>
  <c r="E429" i="16" s="1"/>
  <c r="F432" i="16" l="1"/>
  <c r="D431" i="16"/>
  <c r="E430" i="16" s="1"/>
  <c r="F433" i="16" l="1"/>
  <c r="D432" i="16"/>
  <c r="E431" i="16" s="1"/>
  <c r="F434" i="16" l="1"/>
  <c r="D433" i="16"/>
  <c r="E432" i="16" s="1"/>
  <c r="F435" i="16" l="1"/>
  <c r="D434" i="16"/>
  <c r="E433" i="16" s="1"/>
  <c r="F436" i="16" l="1"/>
  <c r="D435" i="16"/>
  <c r="E434" i="16" s="1"/>
  <c r="F437" i="16" l="1"/>
  <c r="D436" i="16"/>
  <c r="E435" i="16" s="1"/>
  <c r="F438" i="16" l="1"/>
  <c r="D437" i="16"/>
  <c r="E436" i="16" s="1"/>
  <c r="F439" i="16" l="1"/>
  <c r="D438" i="16"/>
  <c r="E437" i="16" s="1"/>
  <c r="F440" i="16" l="1"/>
  <c r="D439" i="16"/>
  <c r="E438" i="16" s="1"/>
  <c r="F441" i="16" l="1"/>
  <c r="D440" i="16"/>
  <c r="E439" i="16" s="1"/>
  <c r="F442" i="16" l="1"/>
  <c r="D441" i="16"/>
  <c r="E440" i="16" s="1"/>
  <c r="F443" i="16" l="1"/>
  <c r="D442" i="16"/>
  <c r="E441" i="16" s="1"/>
  <c r="F444" i="16" l="1"/>
  <c r="D443" i="16"/>
  <c r="E442" i="16" s="1"/>
  <c r="F445" i="16" l="1"/>
  <c r="D444" i="16"/>
  <c r="E443" i="16" s="1"/>
  <c r="F446" i="16" l="1"/>
  <c r="D445" i="16"/>
  <c r="E444" i="16" s="1"/>
  <c r="F447" i="16" l="1"/>
  <c r="D446" i="16"/>
  <c r="E445" i="16" s="1"/>
  <c r="F448" i="16" l="1"/>
  <c r="D447" i="16"/>
  <c r="E446" i="16" s="1"/>
  <c r="F449" i="16" l="1"/>
  <c r="D448" i="16"/>
  <c r="E447" i="16" s="1"/>
  <c r="F450" i="16" l="1"/>
  <c r="D449" i="16"/>
  <c r="E448" i="16" s="1"/>
  <c r="F451" i="16" l="1"/>
  <c r="D450" i="16"/>
  <c r="E449" i="16" s="1"/>
  <c r="F452" i="16" l="1"/>
  <c r="D451" i="16"/>
  <c r="E450" i="16" s="1"/>
  <c r="F453" i="16" l="1"/>
  <c r="D452" i="16"/>
  <c r="E451" i="16" s="1"/>
  <c r="F454" i="16" l="1"/>
  <c r="D453" i="16"/>
  <c r="E452" i="16" s="1"/>
  <c r="F455" i="16" l="1"/>
  <c r="D454" i="16"/>
  <c r="E453" i="16" s="1"/>
  <c r="F456" i="16" l="1"/>
  <c r="D455" i="16"/>
  <c r="E454" i="16" s="1"/>
  <c r="F457" i="16" l="1"/>
  <c r="D456" i="16"/>
  <c r="E455" i="16" s="1"/>
  <c r="F458" i="16" l="1"/>
  <c r="D457" i="16"/>
  <c r="E456" i="16" s="1"/>
  <c r="F459" i="16" l="1"/>
  <c r="D458" i="16"/>
  <c r="E457" i="16" s="1"/>
  <c r="F460" i="16" l="1"/>
  <c r="D459" i="16"/>
  <c r="E458" i="16" s="1"/>
  <c r="F461" i="16" l="1"/>
  <c r="D460" i="16"/>
  <c r="E459" i="16" s="1"/>
  <c r="F462" i="16" l="1"/>
  <c r="D461" i="16"/>
  <c r="E460" i="16" s="1"/>
  <c r="F463" i="16" l="1"/>
  <c r="D462" i="16"/>
  <c r="E461" i="16" s="1"/>
  <c r="F464" i="16" l="1"/>
  <c r="D463" i="16"/>
  <c r="E462" i="16" s="1"/>
  <c r="F465" i="16" l="1"/>
  <c r="D464" i="16"/>
  <c r="E463" i="16" s="1"/>
  <c r="F466" i="16" l="1"/>
  <c r="D465" i="16"/>
  <c r="E464" i="16" s="1"/>
  <c r="F467" i="16" l="1"/>
  <c r="D466" i="16"/>
  <c r="E465" i="16" s="1"/>
  <c r="F468" i="16" l="1"/>
  <c r="D467" i="16"/>
  <c r="E466" i="16" s="1"/>
  <c r="F469" i="16" l="1"/>
  <c r="D468" i="16"/>
  <c r="E467" i="16" s="1"/>
  <c r="F470" i="16" l="1"/>
  <c r="D469" i="16"/>
  <c r="E468" i="16" s="1"/>
  <c r="F471" i="16" l="1"/>
  <c r="D470" i="16"/>
  <c r="E469" i="16" s="1"/>
  <c r="F472" i="16" l="1"/>
  <c r="D471" i="16"/>
  <c r="E470" i="16" s="1"/>
  <c r="F473" i="16" l="1"/>
  <c r="D472" i="16"/>
  <c r="E471" i="16" s="1"/>
  <c r="F474" i="16" l="1"/>
  <c r="D473" i="16"/>
  <c r="E472" i="16" s="1"/>
  <c r="F475" i="16" l="1"/>
  <c r="D474" i="16"/>
  <c r="E473" i="16" s="1"/>
  <c r="F476" i="16" l="1"/>
  <c r="D475" i="16"/>
  <c r="E474" i="16" s="1"/>
  <c r="F477" i="16" l="1"/>
  <c r="D476" i="16"/>
  <c r="E475" i="16" s="1"/>
  <c r="F478" i="16" l="1"/>
  <c r="D477" i="16"/>
  <c r="E476" i="16" s="1"/>
  <c r="F479" i="16" l="1"/>
  <c r="D478" i="16"/>
  <c r="E477" i="16" s="1"/>
  <c r="F480" i="16" l="1"/>
  <c r="D479" i="16"/>
  <c r="E478" i="16" s="1"/>
  <c r="F481" i="16" l="1"/>
  <c r="D480" i="16"/>
  <c r="E479" i="16" s="1"/>
  <c r="F482" i="16" l="1"/>
  <c r="D481" i="16"/>
  <c r="E480" i="16" s="1"/>
  <c r="F483" i="16" l="1"/>
  <c r="D482" i="16"/>
  <c r="E481" i="16" s="1"/>
  <c r="F484" i="16" l="1"/>
  <c r="D483" i="16"/>
  <c r="E482" i="16" s="1"/>
  <c r="F485" i="16" l="1"/>
  <c r="D484" i="16"/>
  <c r="E483" i="16" s="1"/>
  <c r="F486" i="16" l="1"/>
  <c r="D485" i="16"/>
  <c r="E484" i="16" s="1"/>
  <c r="F487" i="16" l="1"/>
  <c r="D486" i="16"/>
  <c r="E485" i="16" s="1"/>
  <c r="F488" i="16" l="1"/>
  <c r="D487" i="16"/>
  <c r="E486" i="16" s="1"/>
  <c r="F489" i="16" l="1"/>
  <c r="D488" i="16"/>
  <c r="E487" i="16" s="1"/>
  <c r="F490" i="16" l="1"/>
  <c r="D489" i="16"/>
  <c r="E488" i="16" s="1"/>
  <c r="F491" i="16" l="1"/>
  <c r="D490" i="16"/>
  <c r="E489" i="16" s="1"/>
  <c r="F492" i="16" l="1"/>
  <c r="D491" i="16"/>
  <c r="E490" i="16" s="1"/>
  <c r="F493" i="16" l="1"/>
  <c r="D492" i="16"/>
  <c r="E491" i="16" s="1"/>
  <c r="F494" i="16" l="1"/>
  <c r="D493" i="16"/>
  <c r="E492" i="16" s="1"/>
  <c r="F495" i="16" l="1"/>
  <c r="D494" i="16"/>
  <c r="E493" i="16" s="1"/>
  <c r="F496" i="16" l="1"/>
  <c r="D495" i="16"/>
  <c r="E494" i="16" s="1"/>
  <c r="F497" i="16" l="1"/>
  <c r="D496" i="16"/>
  <c r="E495" i="16" s="1"/>
  <c r="F498" i="16" l="1"/>
  <c r="D497" i="16"/>
  <c r="E496" i="16" s="1"/>
  <c r="F499" i="16" l="1"/>
  <c r="D498" i="16"/>
  <c r="E497" i="16" s="1"/>
  <c r="F500" i="16" l="1"/>
  <c r="D499" i="16"/>
  <c r="E498" i="16" s="1"/>
  <c r="F501" i="16" l="1"/>
  <c r="D500" i="16"/>
  <c r="E499" i="16" s="1"/>
  <c r="F502" i="16" l="1"/>
  <c r="D501" i="16"/>
  <c r="E500" i="16" s="1"/>
  <c r="F503" i="16" l="1"/>
  <c r="D502" i="16"/>
  <c r="E501" i="16" s="1"/>
  <c r="F504" i="16" l="1"/>
  <c r="D503" i="16"/>
  <c r="E502" i="16" s="1"/>
  <c r="F505" i="16" l="1"/>
  <c r="D504" i="16"/>
  <c r="E503" i="16" s="1"/>
  <c r="F506" i="16" l="1"/>
  <c r="D505" i="16"/>
  <c r="E504" i="16" s="1"/>
  <c r="F507" i="16" l="1"/>
  <c r="D506" i="16"/>
  <c r="E505" i="16" s="1"/>
  <c r="F508" i="16" l="1"/>
  <c r="D507" i="16"/>
  <c r="E506" i="16" s="1"/>
  <c r="F509" i="16" l="1"/>
  <c r="D508" i="16"/>
  <c r="E507" i="16" s="1"/>
  <c r="F510" i="16" l="1"/>
  <c r="D509" i="16"/>
  <c r="E508" i="16" s="1"/>
  <c r="F511" i="16" l="1"/>
  <c r="D510" i="16"/>
  <c r="E509" i="16" s="1"/>
  <c r="F512" i="16" l="1"/>
  <c r="D511" i="16"/>
  <c r="E510" i="16" s="1"/>
  <c r="F513" i="16" l="1"/>
  <c r="D512" i="16"/>
  <c r="E511" i="16" s="1"/>
  <c r="F514" i="16" l="1"/>
  <c r="D513" i="16"/>
  <c r="E512" i="16" s="1"/>
  <c r="F515" i="16" l="1"/>
  <c r="D514" i="16"/>
  <c r="E513" i="16" s="1"/>
  <c r="F516" i="16" l="1"/>
  <c r="D515" i="16"/>
  <c r="E514" i="16" s="1"/>
  <c r="F517" i="16" l="1"/>
  <c r="D516" i="16"/>
  <c r="E515" i="16" s="1"/>
  <c r="F518" i="16" l="1"/>
  <c r="D517" i="16"/>
  <c r="E516" i="16" s="1"/>
  <c r="F519" i="16" l="1"/>
  <c r="D518" i="16"/>
  <c r="E517" i="16" s="1"/>
  <c r="F520" i="16" l="1"/>
  <c r="D519" i="16"/>
  <c r="E518" i="16" s="1"/>
  <c r="F521" i="16" l="1"/>
  <c r="D520" i="16"/>
  <c r="E519" i="16" s="1"/>
  <c r="F522" i="16" l="1"/>
  <c r="D521" i="16"/>
  <c r="E520" i="16" s="1"/>
  <c r="F523" i="16" l="1"/>
  <c r="D522" i="16"/>
  <c r="E521" i="16" s="1"/>
  <c r="F524" i="16" l="1"/>
  <c r="D523" i="16"/>
  <c r="E522" i="16" s="1"/>
  <c r="F525" i="16" l="1"/>
  <c r="D524" i="16"/>
  <c r="E523" i="16" s="1"/>
  <c r="F526" i="16" l="1"/>
  <c r="D525" i="16"/>
  <c r="E524" i="16" s="1"/>
  <c r="F527" i="16" l="1"/>
  <c r="D526" i="16"/>
  <c r="E525" i="16" s="1"/>
  <c r="F528" i="16" l="1"/>
  <c r="D527" i="16"/>
  <c r="E526" i="16" s="1"/>
  <c r="F529" i="16" l="1"/>
  <c r="D528" i="16"/>
  <c r="E527" i="16" s="1"/>
  <c r="F530" i="16" l="1"/>
  <c r="D529" i="16"/>
  <c r="E528" i="16" s="1"/>
  <c r="F531" i="16" l="1"/>
  <c r="D530" i="16"/>
  <c r="E529" i="16" s="1"/>
  <c r="F532" i="16" l="1"/>
  <c r="D531" i="16"/>
  <c r="E530" i="16" s="1"/>
  <c r="F533" i="16" l="1"/>
  <c r="D532" i="16"/>
  <c r="E531" i="16" s="1"/>
  <c r="F534" i="16" l="1"/>
  <c r="D533" i="16"/>
  <c r="E532" i="16" s="1"/>
  <c r="F535" i="16" l="1"/>
  <c r="D534" i="16"/>
  <c r="E533" i="16" s="1"/>
  <c r="F536" i="16" l="1"/>
  <c r="D535" i="16"/>
  <c r="E534" i="16" s="1"/>
  <c r="F537" i="16" l="1"/>
  <c r="D536" i="16"/>
  <c r="E535" i="16" s="1"/>
  <c r="F538" i="16" l="1"/>
  <c r="D537" i="16"/>
  <c r="E536" i="16" s="1"/>
  <c r="F539" i="16" l="1"/>
  <c r="D538" i="16"/>
  <c r="E537" i="16" s="1"/>
  <c r="F540" i="16" l="1"/>
  <c r="D539" i="16"/>
  <c r="E538" i="16" s="1"/>
  <c r="F541" i="16" l="1"/>
  <c r="D540" i="16"/>
  <c r="E539" i="16" s="1"/>
  <c r="F542" i="16" l="1"/>
  <c r="D541" i="16"/>
  <c r="E540" i="16" s="1"/>
  <c r="F543" i="16" l="1"/>
  <c r="D542" i="16"/>
  <c r="E541" i="16" s="1"/>
  <c r="F544" i="16" l="1"/>
  <c r="D543" i="16"/>
  <c r="E542" i="16" s="1"/>
  <c r="F545" i="16" l="1"/>
  <c r="D544" i="16"/>
  <c r="E543" i="16" s="1"/>
  <c r="F546" i="16" l="1"/>
  <c r="D545" i="16"/>
  <c r="E544" i="16" s="1"/>
  <c r="F547" i="16" l="1"/>
  <c r="D546" i="16"/>
  <c r="E545" i="16" s="1"/>
  <c r="F548" i="16" l="1"/>
  <c r="D547" i="16"/>
  <c r="E546" i="16" s="1"/>
  <c r="F549" i="16" l="1"/>
  <c r="D548" i="16"/>
  <c r="E547" i="16" s="1"/>
  <c r="F550" i="16" l="1"/>
  <c r="D549" i="16"/>
  <c r="E548" i="16" s="1"/>
  <c r="F551" i="16" l="1"/>
  <c r="D550" i="16"/>
  <c r="E549" i="16" s="1"/>
  <c r="F552" i="16" l="1"/>
  <c r="D551" i="16"/>
  <c r="E550" i="16" s="1"/>
  <c r="F553" i="16" l="1"/>
  <c r="D552" i="16"/>
  <c r="E551" i="16" s="1"/>
  <c r="F554" i="16" l="1"/>
  <c r="D553" i="16"/>
  <c r="E552" i="16" s="1"/>
  <c r="F555" i="16" l="1"/>
  <c r="D554" i="16"/>
  <c r="E553" i="16" s="1"/>
  <c r="F556" i="16" l="1"/>
  <c r="D555" i="16"/>
  <c r="E554" i="16" s="1"/>
  <c r="F557" i="16" l="1"/>
  <c r="D556" i="16"/>
  <c r="E555" i="16" s="1"/>
  <c r="F558" i="16" l="1"/>
  <c r="D557" i="16"/>
  <c r="E556" i="16" s="1"/>
  <c r="F559" i="16" l="1"/>
  <c r="D558" i="16"/>
  <c r="E557" i="16" s="1"/>
  <c r="F560" i="16" l="1"/>
  <c r="D559" i="16"/>
  <c r="E558" i="16" s="1"/>
  <c r="F561" i="16" l="1"/>
  <c r="D560" i="16"/>
  <c r="E559" i="16" s="1"/>
  <c r="F562" i="16" l="1"/>
  <c r="D561" i="16"/>
  <c r="E560" i="16" s="1"/>
  <c r="F563" i="16" l="1"/>
  <c r="D562" i="16"/>
  <c r="E561" i="16" s="1"/>
  <c r="F564" i="16" l="1"/>
  <c r="D563" i="16"/>
  <c r="E562" i="16" s="1"/>
  <c r="F565" i="16" l="1"/>
  <c r="D564" i="16"/>
  <c r="E563" i="16" s="1"/>
  <c r="F566" i="16" l="1"/>
  <c r="D565" i="16"/>
  <c r="E564" i="16" s="1"/>
  <c r="F567" i="16" l="1"/>
  <c r="D566" i="16"/>
  <c r="E565" i="16" s="1"/>
  <c r="F568" i="16" l="1"/>
  <c r="D567" i="16"/>
  <c r="E566" i="16" s="1"/>
  <c r="F569" i="16" l="1"/>
  <c r="D568" i="16"/>
  <c r="E567" i="16" s="1"/>
  <c r="F570" i="16" l="1"/>
  <c r="D569" i="16"/>
  <c r="E568" i="16" s="1"/>
  <c r="F571" i="16" l="1"/>
  <c r="D570" i="16"/>
  <c r="E569" i="16" s="1"/>
  <c r="F572" i="16" l="1"/>
  <c r="D571" i="16"/>
  <c r="E570" i="16" s="1"/>
  <c r="F573" i="16" l="1"/>
  <c r="D572" i="16"/>
  <c r="E571" i="16" s="1"/>
  <c r="F574" i="16" l="1"/>
  <c r="D573" i="16"/>
  <c r="E572" i="16" s="1"/>
  <c r="F575" i="16" l="1"/>
  <c r="D574" i="16"/>
  <c r="E573" i="16" s="1"/>
  <c r="F576" i="16" l="1"/>
  <c r="D575" i="16"/>
  <c r="E574" i="16" s="1"/>
  <c r="F577" i="16" l="1"/>
  <c r="D576" i="16"/>
  <c r="E575" i="16" s="1"/>
  <c r="F578" i="16" l="1"/>
  <c r="D577" i="16"/>
  <c r="E576" i="16" s="1"/>
  <c r="F579" i="16" l="1"/>
  <c r="D578" i="16"/>
  <c r="E577" i="16" s="1"/>
  <c r="F580" i="16" l="1"/>
  <c r="D579" i="16"/>
  <c r="E578" i="16" s="1"/>
  <c r="F581" i="16" l="1"/>
  <c r="D580" i="16"/>
  <c r="E579" i="16" s="1"/>
  <c r="F582" i="16" l="1"/>
  <c r="D581" i="16"/>
  <c r="E580" i="16" s="1"/>
  <c r="F583" i="16" l="1"/>
  <c r="D582" i="16"/>
  <c r="E581" i="16" s="1"/>
  <c r="F584" i="16" l="1"/>
  <c r="D583" i="16"/>
  <c r="E582" i="16" s="1"/>
  <c r="F585" i="16" l="1"/>
  <c r="D584" i="16"/>
  <c r="E583" i="16" s="1"/>
  <c r="F586" i="16" l="1"/>
  <c r="D585" i="16"/>
  <c r="E584" i="16" s="1"/>
  <c r="F587" i="16" l="1"/>
  <c r="D586" i="16"/>
  <c r="E585" i="16" s="1"/>
  <c r="F588" i="16" l="1"/>
  <c r="D587" i="16"/>
  <c r="E586" i="16" s="1"/>
  <c r="F589" i="16" l="1"/>
  <c r="D588" i="16"/>
  <c r="E587" i="16" s="1"/>
  <c r="F590" i="16" l="1"/>
  <c r="D589" i="16"/>
  <c r="E588" i="16" s="1"/>
  <c r="F591" i="16" l="1"/>
  <c r="D590" i="16"/>
  <c r="E589" i="16" s="1"/>
  <c r="F592" i="16" l="1"/>
  <c r="D591" i="16"/>
  <c r="E590" i="16" s="1"/>
  <c r="F593" i="16" l="1"/>
  <c r="D592" i="16"/>
  <c r="E591" i="16" s="1"/>
  <c r="F594" i="16" l="1"/>
  <c r="D593" i="16"/>
  <c r="E592" i="16" s="1"/>
  <c r="F595" i="16" l="1"/>
  <c r="D594" i="16"/>
  <c r="E593" i="16" s="1"/>
  <c r="F596" i="16" l="1"/>
  <c r="D595" i="16"/>
  <c r="E594" i="16" s="1"/>
  <c r="F597" i="16" l="1"/>
  <c r="D596" i="16"/>
  <c r="E595" i="16" s="1"/>
  <c r="F598" i="16" l="1"/>
  <c r="D597" i="16"/>
  <c r="E596" i="16" s="1"/>
  <c r="F599" i="16" l="1"/>
  <c r="D598" i="16"/>
  <c r="E597" i="16" s="1"/>
  <c r="F600" i="16" l="1"/>
  <c r="D599" i="16"/>
  <c r="E598" i="16" s="1"/>
  <c r="F601" i="16" l="1"/>
  <c r="D600" i="16"/>
  <c r="E599" i="16" s="1"/>
  <c r="F602" i="16" l="1"/>
  <c r="D601" i="16"/>
  <c r="E600" i="16" s="1"/>
  <c r="F603" i="16" l="1"/>
  <c r="D602" i="16"/>
  <c r="E601" i="16" s="1"/>
  <c r="F604" i="16" l="1"/>
  <c r="D603" i="16"/>
  <c r="E602" i="16" s="1"/>
  <c r="F605" i="16" l="1"/>
  <c r="D604" i="16"/>
  <c r="E603" i="16" s="1"/>
  <c r="D605" i="16" l="1"/>
  <c r="E604" i="16" s="1"/>
  <c r="F606" i="16"/>
  <c r="F607" i="16" l="1"/>
  <c r="D606" i="16"/>
  <c r="E605" i="16" s="1"/>
  <c r="F608" i="16" l="1"/>
  <c r="D607" i="16"/>
  <c r="E606" i="16" s="1"/>
  <c r="F609" i="16" l="1"/>
  <c r="D608" i="16"/>
  <c r="E607" i="16" s="1"/>
  <c r="F610" i="16" l="1"/>
  <c r="D609" i="16"/>
  <c r="E608" i="16" s="1"/>
  <c r="F611" i="16" l="1"/>
  <c r="D610" i="16"/>
  <c r="E609" i="16" s="1"/>
  <c r="F612" i="16" l="1"/>
  <c r="D611" i="16"/>
  <c r="E610" i="16" s="1"/>
  <c r="F613" i="16" l="1"/>
  <c r="D612" i="16"/>
  <c r="E611" i="16" s="1"/>
  <c r="F614" i="16" l="1"/>
  <c r="D613" i="16"/>
  <c r="E612" i="16" s="1"/>
  <c r="F615" i="16" l="1"/>
  <c r="D614" i="16"/>
  <c r="E613" i="16" s="1"/>
  <c r="F616" i="16" l="1"/>
  <c r="D615" i="16"/>
  <c r="E614" i="16" s="1"/>
  <c r="F617" i="16" l="1"/>
  <c r="D616" i="16"/>
  <c r="E615" i="16" s="1"/>
  <c r="F618" i="16" l="1"/>
  <c r="D617" i="16"/>
  <c r="E616" i="16" s="1"/>
  <c r="F619" i="16" l="1"/>
  <c r="D618" i="16"/>
  <c r="E617" i="16" s="1"/>
  <c r="F620" i="16" l="1"/>
  <c r="D619" i="16"/>
  <c r="E618" i="16" s="1"/>
  <c r="F621" i="16" l="1"/>
  <c r="D620" i="16"/>
  <c r="E619" i="16" s="1"/>
  <c r="F622" i="16" l="1"/>
  <c r="D621" i="16"/>
  <c r="E620" i="16" s="1"/>
  <c r="F623" i="16" l="1"/>
  <c r="D622" i="16"/>
  <c r="E621" i="16" s="1"/>
  <c r="F624" i="16" l="1"/>
  <c r="D623" i="16"/>
  <c r="E622" i="16" s="1"/>
  <c r="F625" i="16" l="1"/>
  <c r="D624" i="16"/>
  <c r="E623" i="16" s="1"/>
  <c r="F626" i="16" l="1"/>
  <c r="D625" i="16"/>
  <c r="E624" i="16" s="1"/>
  <c r="F627" i="16" l="1"/>
  <c r="D626" i="16"/>
  <c r="E625" i="16" s="1"/>
  <c r="F628" i="16" l="1"/>
  <c r="D627" i="16"/>
  <c r="E626" i="16" s="1"/>
  <c r="F629" i="16" l="1"/>
  <c r="D628" i="16"/>
  <c r="E627" i="16" s="1"/>
  <c r="F630" i="16" l="1"/>
  <c r="D629" i="16"/>
  <c r="E628" i="16" s="1"/>
  <c r="F631" i="16" l="1"/>
  <c r="D630" i="16"/>
  <c r="E629" i="16" s="1"/>
  <c r="F632" i="16" l="1"/>
  <c r="D631" i="16"/>
  <c r="E630" i="16" s="1"/>
  <c r="F633" i="16" l="1"/>
  <c r="D632" i="16"/>
  <c r="E631" i="16" s="1"/>
  <c r="F634" i="16" l="1"/>
  <c r="D633" i="16"/>
  <c r="E632" i="16" s="1"/>
  <c r="F635" i="16" l="1"/>
  <c r="D634" i="16"/>
  <c r="E633" i="16" s="1"/>
  <c r="F636" i="16" l="1"/>
  <c r="D635" i="16"/>
  <c r="E634" i="16" s="1"/>
  <c r="F637" i="16" l="1"/>
  <c r="D636" i="16"/>
  <c r="E635" i="16" s="1"/>
  <c r="F638" i="16" l="1"/>
  <c r="D637" i="16"/>
  <c r="E636" i="16" s="1"/>
  <c r="F639" i="16" l="1"/>
  <c r="D638" i="16"/>
  <c r="E637" i="16" s="1"/>
  <c r="F640" i="16" l="1"/>
  <c r="D639" i="16"/>
  <c r="E638" i="16" s="1"/>
  <c r="F641" i="16" l="1"/>
  <c r="D640" i="16"/>
  <c r="E639" i="16" s="1"/>
  <c r="F642" i="16" l="1"/>
  <c r="D641" i="16"/>
  <c r="E640" i="16" s="1"/>
  <c r="F643" i="16" l="1"/>
  <c r="D642" i="16"/>
  <c r="E641" i="16" s="1"/>
  <c r="F644" i="16" l="1"/>
  <c r="D643" i="16"/>
  <c r="E642" i="16" s="1"/>
  <c r="F645" i="16" l="1"/>
  <c r="D644" i="16"/>
  <c r="E643" i="16" s="1"/>
  <c r="F646" i="16" l="1"/>
  <c r="D645" i="16"/>
  <c r="E644" i="16" s="1"/>
  <c r="F647" i="16" l="1"/>
  <c r="D646" i="16"/>
  <c r="E645" i="16" s="1"/>
  <c r="F648" i="16" l="1"/>
  <c r="D647" i="16"/>
  <c r="E646" i="16" s="1"/>
  <c r="F649" i="16" l="1"/>
  <c r="D648" i="16"/>
  <c r="E647" i="16" s="1"/>
  <c r="F650" i="16" l="1"/>
  <c r="D649" i="16"/>
  <c r="E648" i="16" s="1"/>
  <c r="F651" i="16" l="1"/>
  <c r="D650" i="16"/>
  <c r="E649" i="16" s="1"/>
  <c r="F652" i="16" l="1"/>
  <c r="D651" i="16"/>
  <c r="E650" i="16" s="1"/>
  <c r="F653" i="16" l="1"/>
  <c r="D652" i="16"/>
  <c r="E651" i="16" s="1"/>
  <c r="F654" i="16" l="1"/>
  <c r="D653" i="16"/>
  <c r="E652" i="16" s="1"/>
  <c r="F655" i="16" l="1"/>
  <c r="D654" i="16"/>
  <c r="E653" i="16" s="1"/>
  <c r="F656" i="16" l="1"/>
  <c r="D655" i="16"/>
  <c r="E654" i="16" s="1"/>
  <c r="F657" i="16" l="1"/>
  <c r="D656" i="16"/>
  <c r="E655" i="16" s="1"/>
  <c r="F658" i="16" l="1"/>
  <c r="D657" i="16"/>
  <c r="E656" i="16" s="1"/>
  <c r="F659" i="16" l="1"/>
  <c r="D658" i="16"/>
  <c r="E657" i="16" s="1"/>
  <c r="F660" i="16" l="1"/>
  <c r="D659" i="16"/>
  <c r="E658" i="16" s="1"/>
  <c r="F661" i="16" l="1"/>
  <c r="D660" i="16"/>
  <c r="E659" i="16" s="1"/>
  <c r="F662" i="16" l="1"/>
  <c r="D661" i="16"/>
  <c r="E660" i="16" s="1"/>
  <c r="F663" i="16" l="1"/>
  <c r="D662" i="16"/>
  <c r="E661" i="16" s="1"/>
  <c r="F664" i="16" l="1"/>
  <c r="D663" i="16"/>
  <c r="E662" i="16" s="1"/>
  <c r="F665" i="16" l="1"/>
  <c r="D664" i="16"/>
  <c r="E663" i="16" s="1"/>
  <c r="F666" i="16" l="1"/>
  <c r="D665" i="16"/>
  <c r="E664" i="16" s="1"/>
  <c r="F667" i="16" l="1"/>
  <c r="D666" i="16"/>
  <c r="E665" i="16" s="1"/>
  <c r="F668" i="16" l="1"/>
  <c r="D667" i="16"/>
  <c r="E666" i="16" s="1"/>
  <c r="F669" i="16" l="1"/>
  <c r="D668" i="16"/>
  <c r="E667" i="16" s="1"/>
  <c r="F670" i="16" l="1"/>
  <c r="D669" i="16"/>
  <c r="E668" i="16" s="1"/>
  <c r="F671" i="16" l="1"/>
  <c r="D670" i="16"/>
  <c r="E669" i="16" s="1"/>
  <c r="F672" i="16" l="1"/>
  <c r="D671" i="16"/>
  <c r="E670" i="16" s="1"/>
  <c r="F673" i="16" l="1"/>
  <c r="D672" i="16"/>
  <c r="E671" i="16" s="1"/>
  <c r="F674" i="16" l="1"/>
  <c r="D673" i="16"/>
  <c r="E672" i="16" s="1"/>
  <c r="F675" i="16" l="1"/>
  <c r="D674" i="16"/>
  <c r="E673" i="16" s="1"/>
  <c r="F676" i="16" l="1"/>
  <c r="D675" i="16"/>
  <c r="E674" i="16" s="1"/>
  <c r="F677" i="16" l="1"/>
  <c r="D676" i="16"/>
  <c r="E675" i="16" s="1"/>
  <c r="F678" i="16" l="1"/>
  <c r="D677" i="16"/>
  <c r="E676" i="16" s="1"/>
  <c r="F679" i="16" l="1"/>
  <c r="D678" i="16"/>
  <c r="E677" i="16" s="1"/>
  <c r="F680" i="16" l="1"/>
  <c r="D679" i="16"/>
  <c r="E678" i="16" s="1"/>
  <c r="F681" i="16" l="1"/>
  <c r="D680" i="16"/>
  <c r="E679" i="16" s="1"/>
  <c r="F682" i="16" l="1"/>
  <c r="D681" i="16"/>
  <c r="E680" i="16" s="1"/>
  <c r="F683" i="16" l="1"/>
  <c r="D682" i="16"/>
  <c r="E681" i="16" s="1"/>
  <c r="F684" i="16" l="1"/>
  <c r="D683" i="16"/>
  <c r="E682" i="16" s="1"/>
  <c r="F685" i="16" l="1"/>
  <c r="D684" i="16"/>
  <c r="E683" i="16" s="1"/>
  <c r="F686" i="16" l="1"/>
  <c r="D685" i="16"/>
  <c r="E684" i="16" s="1"/>
  <c r="F687" i="16" l="1"/>
  <c r="D686" i="16"/>
  <c r="E685" i="16" s="1"/>
  <c r="F688" i="16" l="1"/>
  <c r="D687" i="16"/>
  <c r="E686" i="16" s="1"/>
  <c r="F689" i="16" l="1"/>
  <c r="D688" i="16"/>
  <c r="E687" i="16" s="1"/>
  <c r="F690" i="16" l="1"/>
  <c r="D689" i="16"/>
  <c r="E688" i="16" s="1"/>
  <c r="F691" i="16" l="1"/>
  <c r="D690" i="16"/>
  <c r="E689" i="16" s="1"/>
  <c r="F692" i="16" l="1"/>
  <c r="D691" i="16"/>
  <c r="E690" i="16" s="1"/>
  <c r="F693" i="16" l="1"/>
  <c r="D692" i="16"/>
  <c r="E691" i="16" s="1"/>
  <c r="F694" i="16" l="1"/>
  <c r="D693" i="16"/>
  <c r="E692" i="16" s="1"/>
  <c r="F695" i="16" l="1"/>
  <c r="D694" i="16"/>
  <c r="E693" i="16" s="1"/>
  <c r="F696" i="16" l="1"/>
  <c r="D695" i="16"/>
  <c r="E694" i="16" s="1"/>
  <c r="F697" i="16" l="1"/>
  <c r="D696" i="16"/>
  <c r="E695" i="16" s="1"/>
  <c r="F698" i="16" l="1"/>
  <c r="D697" i="16"/>
  <c r="E696" i="16" s="1"/>
  <c r="F699" i="16" l="1"/>
  <c r="D698" i="16"/>
  <c r="E697" i="16" s="1"/>
  <c r="F700" i="16" l="1"/>
  <c r="D699" i="16"/>
  <c r="E698" i="16" s="1"/>
  <c r="F701" i="16" l="1"/>
  <c r="D700" i="16"/>
  <c r="E699" i="16" s="1"/>
  <c r="F702" i="16" l="1"/>
  <c r="D701" i="16"/>
  <c r="E700" i="16" s="1"/>
  <c r="F703" i="16" l="1"/>
  <c r="D702" i="16"/>
  <c r="E701" i="16" s="1"/>
  <c r="F704" i="16" l="1"/>
  <c r="D703" i="16"/>
  <c r="E702" i="16" s="1"/>
  <c r="F705" i="16" l="1"/>
  <c r="D704" i="16"/>
  <c r="E703" i="16" s="1"/>
  <c r="F706" i="16" l="1"/>
  <c r="D705" i="16"/>
  <c r="E704" i="16" s="1"/>
  <c r="F707" i="16" l="1"/>
  <c r="D706" i="16"/>
  <c r="E705" i="16" s="1"/>
  <c r="F708" i="16" l="1"/>
  <c r="D707" i="16"/>
  <c r="E706" i="16" s="1"/>
  <c r="F709" i="16" l="1"/>
  <c r="D708" i="16"/>
  <c r="E707" i="16" s="1"/>
  <c r="F710" i="16" l="1"/>
  <c r="D709" i="16"/>
  <c r="E708" i="16" s="1"/>
  <c r="F711" i="16" l="1"/>
  <c r="D710" i="16"/>
  <c r="E709" i="16" s="1"/>
  <c r="F712" i="16" l="1"/>
  <c r="D711" i="16"/>
  <c r="E710" i="16" s="1"/>
  <c r="F713" i="16" l="1"/>
  <c r="D712" i="16"/>
  <c r="E711" i="16" s="1"/>
  <c r="F714" i="16" l="1"/>
  <c r="D713" i="16"/>
  <c r="E712" i="16" s="1"/>
  <c r="F715" i="16" l="1"/>
  <c r="D714" i="16"/>
  <c r="E713" i="16" s="1"/>
  <c r="F716" i="16" l="1"/>
  <c r="D715" i="16"/>
  <c r="E714" i="16" s="1"/>
  <c r="F717" i="16" l="1"/>
  <c r="D716" i="16"/>
  <c r="E715" i="16" s="1"/>
  <c r="F718" i="16" l="1"/>
  <c r="D717" i="16"/>
  <c r="E716" i="16" s="1"/>
  <c r="F719" i="16" l="1"/>
  <c r="D718" i="16"/>
  <c r="E717" i="16" s="1"/>
  <c r="F720" i="16" l="1"/>
  <c r="D719" i="16"/>
  <c r="E718" i="16" s="1"/>
  <c r="F721" i="16" l="1"/>
  <c r="D720" i="16"/>
  <c r="E719" i="16" s="1"/>
  <c r="F722" i="16" l="1"/>
  <c r="D721" i="16"/>
  <c r="E720" i="16" s="1"/>
  <c r="F723" i="16" l="1"/>
  <c r="D722" i="16"/>
  <c r="E721" i="16" s="1"/>
  <c r="F724" i="16" l="1"/>
  <c r="D723" i="16"/>
  <c r="E722" i="16" s="1"/>
  <c r="F725" i="16" l="1"/>
  <c r="D724" i="16"/>
  <c r="E723" i="16" s="1"/>
  <c r="F726" i="16" l="1"/>
  <c r="D725" i="16"/>
  <c r="E724" i="16" s="1"/>
  <c r="F727" i="16" l="1"/>
  <c r="D726" i="16"/>
  <c r="E725" i="16" s="1"/>
  <c r="F728" i="16" l="1"/>
  <c r="D727" i="16"/>
  <c r="E726" i="16" s="1"/>
  <c r="F729" i="16" l="1"/>
  <c r="D728" i="16"/>
  <c r="E727" i="16" s="1"/>
  <c r="F730" i="16" l="1"/>
  <c r="D729" i="16"/>
  <c r="E728" i="16" s="1"/>
  <c r="F731" i="16" l="1"/>
  <c r="D730" i="16"/>
  <c r="E729" i="16" s="1"/>
  <c r="F732" i="16" l="1"/>
  <c r="D731" i="16"/>
  <c r="E730" i="16" s="1"/>
  <c r="F733" i="16" l="1"/>
  <c r="D732" i="16"/>
  <c r="E731" i="16" s="1"/>
  <c r="F734" i="16" l="1"/>
  <c r="D733" i="16"/>
  <c r="E732" i="16" s="1"/>
  <c r="F735" i="16" l="1"/>
  <c r="D734" i="16"/>
  <c r="E733" i="16" s="1"/>
  <c r="F736" i="16" l="1"/>
  <c r="D735" i="16"/>
  <c r="E734" i="16" s="1"/>
  <c r="F737" i="16" l="1"/>
  <c r="D736" i="16"/>
  <c r="E735" i="16" s="1"/>
  <c r="F738" i="16" l="1"/>
  <c r="D737" i="16"/>
  <c r="E736" i="16" s="1"/>
  <c r="F739" i="16" l="1"/>
  <c r="D738" i="16"/>
  <c r="E737" i="16" s="1"/>
  <c r="F740" i="16" l="1"/>
  <c r="D739" i="16"/>
  <c r="E738" i="16" s="1"/>
  <c r="F741" i="16" l="1"/>
  <c r="D740" i="16"/>
  <c r="E739" i="16" s="1"/>
  <c r="F742" i="16" l="1"/>
  <c r="D741" i="16"/>
  <c r="E740" i="16" s="1"/>
  <c r="F743" i="16" l="1"/>
  <c r="D742" i="16"/>
  <c r="E741" i="16" s="1"/>
  <c r="F744" i="16" l="1"/>
  <c r="D743" i="16"/>
  <c r="E742" i="16" s="1"/>
  <c r="F745" i="16" l="1"/>
  <c r="D744" i="16"/>
  <c r="E743" i="16" s="1"/>
  <c r="F746" i="16" l="1"/>
  <c r="D745" i="16"/>
  <c r="E744" i="16" s="1"/>
  <c r="F747" i="16" l="1"/>
  <c r="D746" i="16"/>
  <c r="E745" i="16" s="1"/>
  <c r="F748" i="16" l="1"/>
  <c r="D747" i="16"/>
  <c r="E746" i="16" s="1"/>
  <c r="F749" i="16" l="1"/>
  <c r="D748" i="16"/>
  <c r="E747" i="16" s="1"/>
  <c r="F750" i="16" l="1"/>
  <c r="D749" i="16"/>
  <c r="E748" i="16" s="1"/>
  <c r="F751" i="16" l="1"/>
  <c r="D750" i="16"/>
  <c r="E749" i="16" s="1"/>
  <c r="F752" i="16" l="1"/>
  <c r="D751" i="16"/>
  <c r="E750" i="16" s="1"/>
  <c r="F753" i="16" l="1"/>
  <c r="D752" i="16"/>
  <c r="E751" i="16" s="1"/>
  <c r="F754" i="16" l="1"/>
  <c r="D753" i="16"/>
  <c r="E752" i="16" s="1"/>
  <c r="F755" i="16" l="1"/>
  <c r="D754" i="16"/>
  <c r="E753" i="16" s="1"/>
  <c r="F756" i="16" l="1"/>
  <c r="D755" i="16"/>
  <c r="E754" i="16" s="1"/>
  <c r="F757" i="16" l="1"/>
  <c r="D756" i="16"/>
  <c r="E755" i="16" s="1"/>
  <c r="F758" i="16" l="1"/>
  <c r="D757" i="16"/>
  <c r="E756" i="16" s="1"/>
  <c r="F759" i="16" l="1"/>
  <c r="D758" i="16"/>
  <c r="E757" i="16" s="1"/>
  <c r="F760" i="16" l="1"/>
  <c r="D759" i="16"/>
  <c r="E758" i="16" s="1"/>
  <c r="F761" i="16" l="1"/>
  <c r="D760" i="16"/>
  <c r="E759" i="16" s="1"/>
  <c r="F762" i="16" l="1"/>
  <c r="D761" i="16"/>
  <c r="E760" i="16" s="1"/>
  <c r="F763" i="16" l="1"/>
  <c r="D762" i="16"/>
  <c r="E761" i="16" s="1"/>
  <c r="F764" i="16" l="1"/>
  <c r="D763" i="16"/>
  <c r="E762" i="16" s="1"/>
  <c r="F765" i="16" l="1"/>
  <c r="D764" i="16"/>
  <c r="E763" i="16" s="1"/>
  <c r="F766" i="16" l="1"/>
  <c r="D765" i="16"/>
  <c r="E764" i="16" s="1"/>
  <c r="F767" i="16" l="1"/>
  <c r="D766" i="16"/>
  <c r="E765" i="16" s="1"/>
  <c r="F768" i="16" l="1"/>
  <c r="D767" i="16"/>
  <c r="E766" i="16" s="1"/>
  <c r="F769" i="16" l="1"/>
  <c r="D768" i="16"/>
  <c r="E767" i="16" s="1"/>
  <c r="F770" i="16" l="1"/>
  <c r="D769" i="16"/>
  <c r="E768" i="16" s="1"/>
  <c r="F771" i="16" l="1"/>
  <c r="D770" i="16"/>
  <c r="E769" i="16" s="1"/>
  <c r="F772" i="16" l="1"/>
  <c r="D771" i="16"/>
  <c r="E770" i="16" s="1"/>
  <c r="F773" i="16" l="1"/>
  <c r="D772" i="16"/>
  <c r="E771" i="16" s="1"/>
  <c r="F774" i="16" l="1"/>
  <c r="D773" i="16"/>
  <c r="E772" i="16" s="1"/>
  <c r="F775" i="16" l="1"/>
  <c r="D774" i="16"/>
  <c r="E773" i="16" s="1"/>
  <c r="F776" i="16" l="1"/>
  <c r="D775" i="16"/>
  <c r="E774" i="16" s="1"/>
  <c r="F777" i="16" l="1"/>
  <c r="D776" i="16"/>
  <c r="E775" i="16" s="1"/>
  <c r="F778" i="16" l="1"/>
  <c r="D777" i="16"/>
  <c r="E776" i="16" s="1"/>
  <c r="F779" i="16" l="1"/>
  <c r="D778" i="16"/>
  <c r="E777" i="16" s="1"/>
  <c r="F780" i="16" l="1"/>
  <c r="D779" i="16"/>
  <c r="E778" i="16" s="1"/>
  <c r="F781" i="16" l="1"/>
  <c r="D780" i="16"/>
  <c r="E779" i="16" s="1"/>
  <c r="F782" i="16" l="1"/>
  <c r="D781" i="16"/>
  <c r="E780" i="16" s="1"/>
  <c r="F783" i="16" l="1"/>
  <c r="D782" i="16"/>
  <c r="E781" i="16" s="1"/>
  <c r="F784" i="16" l="1"/>
  <c r="D783" i="16"/>
  <c r="E782" i="16" s="1"/>
  <c r="F785" i="16" l="1"/>
  <c r="D784" i="16"/>
  <c r="E783" i="16" s="1"/>
  <c r="F786" i="16" l="1"/>
  <c r="D785" i="16"/>
  <c r="E784" i="16" s="1"/>
  <c r="F787" i="16" l="1"/>
  <c r="D786" i="16"/>
  <c r="E785" i="16" s="1"/>
  <c r="F788" i="16" l="1"/>
  <c r="D787" i="16"/>
  <c r="E786" i="16" s="1"/>
  <c r="F789" i="16" l="1"/>
  <c r="D788" i="16"/>
  <c r="E787" i="16" s="1"/>
  <c r="F790" i="16" l="1"/>
  <c r="D789" i="16"/>
  <c r="E788" i="16" s="1"/>
  <c r="F791" i="16" l="1"/>
  <c r="D790" i="16"/>
  <c r="E789" i="16" s="1"/>
  <c r="F792" i="16" l="1"/>
  <c r="D791" i="16"/>
  <c r="E790" i="16" s="1"/>
  <c r="F793" i="16" l="1"/>
  <c r="D792" i="16"/>
  <c r="E791" i="16" s="1"/>
  <c r="F794" i="16" l="1"/>
  <c r="D793" i="16"/>
  <c r="E792" i="16" s="1"/>
  <c r="F795" i="16" l="1"/>
  <c r="D794" i="16"/>
  <c r="E793" i="16" s="1"/>
  <c r="F796" i="16" l="1"/>
  <c r="D795" i="16"/>
  <c r="E794" i="16" s="1"/>
  <c r="F797" i="16" l="1"/>
  <c r="D796" i="16"/>
  <c r="E795" i="16" s="1"/>
  <c r="F798" i="16" l="1"/>
  <c r="D797" i="16"/>
  <c r="E796" i="16" s="1"/>
  <c r="F799" i="16" l="1"/>
  <c r="D798" i="16"/>
  <c r="E797" i="16" s="1"/>
  <c r="F800" i="16" l="1"/>
  <c r="D799" i="16"/>
  <c r="E798" i="16" s="1"/>
  <c r="F801" i="16" l="1"/>
  <c r="D800" i="16"/>
  <c r="E799" i="16" s="1"/>
  <c r="F802" i="16" l="1"/>
  <c r="D801" i="16"/>
  <c r="E800" i="16" s="1"/>
  <c r="F803" i="16" l="1"/>
  <c r="D802" i="16"/>
  <c r="E801" i="16" s="1"/>
  <c r="F804" i="16" l="1"/>
  <c r="D803" i="16"/>
  <c r="E802" i="16" s="1"/>
  <c r="F805" i="16" l="1"/>
  <c r="D804" i="16"/>
  <c r="E803" i="16" s="1"/>
  <c r="F806" i="16" l="1"/>
  <c r="D805" i="16"/>
  <c r="E804" i="16" s="1"/>
  <c r="F807" i="16" l="1"/>
  <c r="D806" i="16"/>
  <c r="E805" i="16" s="1"/>
  <c r="F808" i="16" l="1"/>
  <c r="D807" i="16"/>
  <c r="E806" i="16" s="1"/>
  <c r="F809" i="16" l="1"/>
  <c r="D808" i="16"/>
  <c r="E807" i="16" s="1"/>
  <c r="F810" i="16" l="1"/>
  <c r="D809" i="16"/>
  <c r="E808" i="16" s="1"/>
  <c r="F811" i="16" l="1"/>
  <c r="D810" i="16"/>
  <c r="E809" i="16" s="1"/>
  <c r="F812" i="16" l="1"/>
  <c r="D811" i="16"/>
  <c r="E810" i="16" s="1"/>
  <c r="F813" i="16" l="1"/>
  <c r="D812" i="16"/>
  <c r="E811" i="16" s="1"/>
  <c r="F814" i="16" l="1"/>
  <c r="D813" i="16"/>
  <c r="E812" i="16" s="1"/>
  <c r="F815" i="16" l="1"/>
  <c r="D814" i="16"/>
  <c r="E813" i="16" s="1"/>
  <c r="F816" i="16" l="1"/>
  <c r="D815" i="16"/>
  <c r="E814" i="16" s="1"/>
  <c r="F817" i="16" l="1"/>
  <c r="D816" i="16"/>
  <c r="E815" i="16" s="1"/>
  <c r="F818" i="16" l="1"/>
  <c r="D817" i="16"/>
  <c r="E816" i="16" s="1"/>
  <c r="F819" i="16" l="1"/>
  <c r="D818" i="16"/>
  <c r="E817" i="16" s="1"/>
  <c r="F820" i="16" l="1"/>
  <c r="D819" i="16"/>
  <c r="E818" i="16" s="1"/>
  <c r="F821" i="16" l="1"/>
  <c r="D820" i="16"/>
  <c r="E819" i="16" s="1"/>
  <c r="F822" i="16" l="1"/>
  <c r="D821" i="16"/>
  <c r="E820" i="16" s="1"/>
  <c r="F823" i="16" l="1"/>
  <c r="D822" i="16"/>
  <c r="E821" i="16" s="1"/>
  <c r="F824" i="16" l="1"/>
  <c r="D823" i="16"/>
  <c r="E822" i="16" s="1"/>
  <c r="F825" i="16" l="1"/>
  <c r="D824" i="16"/>
  <c r="E823" i="16" s="1"/>
  <c r="F826" i="16" l="1"/>
  <c r="D825" i="16"/>
  <c r="E824" i="16" s="1"/>
  <c r="F827" i="16" l="1"/>
  <c r="D826" i="16"/>
  <c r="E825" i="16" s="1"/>
  <c r="F828" i="16" l="1"/>
  <c r="D827" i="16"/>
  <c r="E826" i="16" s="1"/>
  <c r="F829" i="16" l="1"/>
  <c r="D828" i="16"/>
  <c r="E827" i="16" s="1"/>
  <c r="F830" i="16" l="1"/>
  <c r="D829" i="16"/>
  <c r="E828" i="16" s="1"/>
  <c r="F831" i="16" l="1"/>
  <c r="D830" i="16"/>
  <c r="E829" i="16" s="1"/>
  <c r="F832" i="16" l="1"/>
  <c r="D831" i="16"/>
  <c r="E830" i="16" s="1"/>
  <c r="F833" i="16" l="1"/>
  <c r="D832" i="16"/>
  <c r="E831" i="16" s="1"/>
  <c r="F834" i="16" l="1"/>
  <c r="D833" i="16"/>
  <c r="E832" i="16" s="1"/>
  <c r="F835" i="16" l="1"/>
  <c r="D834" i="16"/>
  <c r="E833" i="16" s="1"/>
  <c r="F836" i="16" l="1"/>
  <c r="D835" i="16"/>
  <c r="E834" i="16" s="1"/>
  <c r="F837" i="16" l="1"/>
  <c r="D836" i="16"/>
  <c r="E835" i="16" s="1"/>
  <c r="F838" i="16" l="1"/>
  <c r="D837" i="16"/>
  <c r="E836" i="16" s="1"/>
  <c r="F839" i="16" l="1"/>
  <c r="D838" i="16"/>
  <c r="E837" i="16" s="1"/>
  <c r="F840" i="16" l="1"/>
  <c r="D839" i="16"/>
  <c r="E838" i="16" s="1"/>
  <c r="F841" i="16" l="1"/>
  <c r="D840" i="16"/>
  <c r="E839" i="16" s="1"/>
  <c r="F842" i="16" l="1"/>
  <c r="D841" i="16"/>
  <c r="E840" i="16" s="1"/>
  <c r="F843" i="16" l="1"/>
  <c r="D842" i="16"/>
  <c r="E841" i="16" s="1"/>
  <c r="F844" i="16" l="1"/>
  <c r="D843" i="16"/>
  <c r="E842" i="16" s="1"/>
  <c r="F845" i="16" l="1"/>
  <c r="D844" i="16"/>
  <c r="E843" i="16" s="1"/>
  <c r="F846" i="16" l="1"/>
  <c r="D845" i="16"/>
  <c r="E844" i="16" s="1"/>
  <c r="F847" i="16" l="1"/>
  <c r="D846" i="16"/>
  <c r="E845" i="16" s="1"/>
  <c r="F848" i="16" l="1"/>
  <c r="D847" i="16"/>
  <c r="E846" i="16" s="1"/>
  <c r="F849" i="16" l="1"/>
  <c r="D848" i="16"/>
  <c r="E847" i="16" s="1"/>
  <c r="F850" i="16" l="1"/>
  <c r="D849" i="16"/>
  <c r="E848" i="16" s="1"/>
  <c r="F851" i="16" l="1"/>
  <c r="D850" i="16"/>
  <c r="E849" i="16" s="1"/>
  <c r="F852" i="16" l="1"/>
  <c r="D851" i="16"/>
  <c r="E850" i="16" s="1"/>
  <c r="F853" i="16" l="1"/>
  <c r="D852" i="16"/>
  <c r="E851" i="16" s="1"/>
  <c r="F854" i="16" l="1"/>
  <c r="D853" i="16"/>
  <c r="E852" i="16" s="1"/>
  <c r="F855" i="16" l="1"/>
  <c r="D854" i="16"/>
  <c r="E853" i="16" s="1"/>
  <c r="F856" i="16" l="1"/>
  <c r="D855" i="16"/>
  <c r="E854" i="16" s="1"/>
  <c r="F857" i="16" l="1"/>
  <c r="D856" i="16"/>
  <c r="E855" i="16" s="1"/>
  <c r="F858" i="16" l="1"/>
  <c r="D857" i="16"/>
  <c r="E856" i="16" s="1"/>
  <c r="F859" i="16" l="1"/>
  <c r="D858" i="16"/>
  <c r="E857" i="16" s="1"/>
  <c r="F860" i="16" l="1"/>
  <c r="D859" i="16"/>
  <c r="E858" i="16" s="1"/>
  <c r="F861" i="16" l="1"/>
  <c r="D860" i="16"/>
  <c r="E859" i="16" s="1"/>
  <c r="F862" i="16" l="1"/>
  <c r="D861" i="16"/>
  <c r="E860" i="16" s="1"/>
  <c r="F863" i="16" l="1"/>
  <c r="D862" i="16"/>
  <c r="E861" i="16" s="1"/>
  <c r="F864" i="16" l="1"/>
  <c r="D863" i="16"/>
  <c r="E862" i="16" s="1"/>
  <c r="F865" i="16" l="1"/>
  <c r="D864" i="16"/>
  <c r="E863" i="16" s="1"/>
  <c r="F866" i="16" l="1"/>
  <c r="D865" i="16"/>
  <c r="E864" i="16" s="1"/>
  <c r="F867" i="16" l="1"/>
  <c r="D866" i="16"/>
  <c r="E865" i="16" s="1"/>
  <c r="F868" i="16" l="1"/>
  <c r="D867" i="16"/>
  <c r="E866" i="16" s="1"/>
  <c r="F869" i="16" l="1"/>
  <c r="D868" i="16"/>
  <c r="E867" i="16" s="1"/>
  <c r="F870" i="16" l="1"/>
  <c r="D869" i="16"/>
  <c r="E868" i="16" s="1"/>
  <c r="F871" i="16" l="1"/>
  <c r="D870" i="16"/>
  <c r="E869" i="16" s="1"/>
  <c r="F872" i="16" l="1"/>
  <c r="D871" i="16"/>
  <c r="E870" i="16" s="1"/>
  <c r="F873" i="16" l="1"/>
  <c r="D872" i="16"/>
  <c r="E871" i="16" s="1"/>
  <c r="F874" i="16" l="1"/>
  <c r="D873" i="16"/>
  <c r="E872" i="16" s="1"/>
  <c r="F875" i="16" l="1"/>
  <c r="D874" i="16"/>
  <c r="E873" i="16" s="1"/>
  <c r="F876" i="16" l="1"/>
  <c r="D875" i="16"/>
  <c r="E874" i="16" s="1"/>
  <c r="F877" i="16" l="1"/>
  <c r="D876" i="16"/>
  <c r="E875" i="16" s="1"/>
  <c r="F878" i="16" l="1"/>
  <c r="D877" i="16"/>
  <c r="E876" i="16" s="1"/>
  <c r="F879" i="16" l="1"/>
  <c r="D878" i="16"/>
  <c r="E877" i="16" s="1"/>
  <c r="F880" i="16" l="1"/>
  <c r="D879" i="16"/>
  <c r="E878" i="16" s="1"/>
  <c r="F881" i="16" l="1"/>
  <c r="D880" i="16"/>
  <c r="E879" i="16" s="1"/>
  <c r="F882" i="16" l="1"/>
  <c r="D881" i="16"/>
  <c r="E880" i="16" s="1"/>
  <c r="F883" i="16" l="1"/>
  <c r="D882" i="16"/>
  <c r="E881" i="16" s="1"/>
  <c r="F884" i="16" l="1"/>
  <c r="D883" i="16"/>
  <c r="E882" i="16" s="1"/>
  <c r="F885" i="16" l="1"/>
  <c r="D884" i="16"/>
  <c r="E883" i="16" s="1"/>
  <c r="F886" i="16" l="1"/>
  <c r="D885" i="16"/>
  <c r="E884" i="16" s="1"/>
  <c r="F887" i="16" l="1"/>
  <c r="D886" i="16"/>
  <c r="E885" i="16" s="1"/>
  <c r="F888" i="16" l="1"/>
  <c r="D887" i="16"/>
  <c r="E886" i="16" s="1"/>
  <c r="F889" i="16" l="1"/>
  <c r="D888" i="16"/>
  <c r="E887" i="16" s="1"/>
  <c r="F890" i="16" l="1"/>
  <c r="D889" i="16"/>
  <c r="E888" i="16" s="1"/>
  <c r="F891" i="16" l="1"/>
  <c r="D890" i="16"/>
  <c r="E889" i="16" s="1"/>
  <c r="F892" i="16" l="1"/>
  <c r="D891" i="16"/>
  <c r="E890" i="16" s="1"/>
  <c r="F893" i="16" l="1"/>
  <c r="D892" i="16"/>
  <c r="E891" i="16" s="1"/>
  <c r="F894" i="16" l="1"/>
  <c r="D893" i="16"/>
  <c r="E892" i="16" s="1"/>
  <c r="F895" i="16" l="1"/>
  <c r="D894" i="16"/>
  <c r="E893" i="16" s="1"/>
  <c r="F896" i="16" l="1"/>
  <c r="D895" i="16"/>
  <c r="E894" i="16" s="1"/>
  <c r="F897" i="16" l="1"/>
  <c r="D896" i="16"/>
  <c r="E895" i="16" s="1"/>
  <c r="F898" i="16" l="1"/>
  <c r="D897" i="16"/>
  <c r="E896" i="16" s="1"/>
  <c r="F899" i="16" l="1"/>
  <c r="D898" i="16"/>
  <c r="E897" i="16" s="1"/>
  <c r="F900" i="16" l="1"/>
  <c r="D899" i="16"/>
  <c r="E898" i="16" s="1"/>
  <c r="F901" i="16" l="1"/>
  <c r="D900" i="16"/>
  <c r="E899" i="16" s="1"/>
  <c r="F902" i="16" l="1"/>
  <c r="D901" i="16"/>
  <c r="E900" i="16" s="1"/>
  <c r="F903" i="16" l="1"/>
  <c r="D902" i="16"/>
  <c r="E901" i="16" s="1"/>
  <c r="F904" i="16" l="1"/>
  <c r="D903" i="16"/>
  <c r="E902" i="16" s="1"/>
  <c r="F905" i="16" l="1"/>
  <c r="D904" i="16"/>
  <c r="E903" i="16" s="1"/>
  <c r="F906" i="16" l="1"/>
  <c r="D905" i="16"/>
  <c r="E904" i="16" s="1"/>
  <c r="F907" i="16" l="1"/>
  <c r="D906" i="16"/>
  <c r="E905" i="16" s="1"/>
  <c r="F908" i="16" l="1"/>
  <c r="D907" i="16"/>
  <c r="E906" i="16" s="1"/>
  <c r="F909" i="16" l="1"/>
  <c r="D908" i="16"/>
  <c r="E907" i="16" s="1"/>
  <c r="F910" i="16" l="1"/>
  <c r="D909" i="16"/>
  <c r="E908" i="16" s="1"/>
  <c r="F911" i="16" l="1"/>
  <c r="D910" i="16"/>
  <c r="E909" i="16" s="1"/>
  <c r="F912" i="16" l="1"/>
  <c r="D911" i="16"/>
  <c r="E910" i="16" s="1"/>
  <c r="F913" i="16" l="1"/>
  <c r="D912" i="16"/>
  <c r="E911" i="16" s="1"/>
  <c r="F914" i="16" l="1"/>
  <c r="D913" i="16"/>
  <c r="E912" i="16" s="1"/>
  <c r="F915" i="16" l="1"/>
  <c r="D914" i="16"/>
  <c r="E913" i="16" s="1"/>
  <c r="F916" i="16" l="1"/>
  <c r="D915" i="16"/>
  <c r="E914" i="16" s="1"/>
  <c r="F917" i="16" l="1"/>
  <c r="D916" i="16"/>
  <c r="E915" i="16" s="1"/>
  <c r="F918" i="16" l="1"/>
  <c r="D917" i="16"/>
  <c r="E916" i="16" s="1"/>
  <c r="F919" i="16" l="1"/>
  <c r="D918" i="16"/>
  <c r="E917" i="16" s="1"/>
  <c r="F920" i="16" l="1"/>
  <c r="D919" i="16"/>
  <c r="E918" i="16" s="1"/>
  <c r="F921" i="16" l="1"/>
  <c r="D920" i="16"/>
  <c r="E919" i="16" s="1"/>
  <c r="F922" i="16" l="1"/>
  <c r="D921" i="16"/>
  <c r="E920" i="16" s="1"/>
  <c r="F923" i="16" l="1"/>
  <c r="D922" i="16"/>
  <c r="E921" i="16" s="1"/>
  <c r="F924" i="16" l="1"/>
  <c r="D923" i="16"/>
  <c r="E922" i="16" s="1"/>
  <c r="F925" i="16" l="1"/>
  <c r="D924" i="16"/>
  <c r="E923" i="16" s="1"/>
  <c r="F926" i="16" l="1"/>
  <c r="D925" i="16"/>
  <c r="E924" i="16" s="1"/>
  <c r="F927" i="16" l="1"/>
  <c r="D926" i="16"/>
  <c r="E925" i="16" s="1"/>
  <c r="F928" i="16" l="1"/>
  <c r="D927" i="16"/>
  <c r="E926" i="16" s="1"/>
  <c r="F929" i="16" l="1"/>
  <c r="D928" i="16"/>
  <c r="E927" i="16" s="1"/>
  <c r="F930" i="16" l="1"/>
  <c r="D929" i="16"/>
  <c r="E928" i="16" s="1"/>
  <c r="F931" i="16" l="1"/>
  <c r="D930" i="16"/>
  <c r="E929" i="16" s="1"/>
  <c r="F932" i="16" l="1"/>
  <c r="D931" i="16"/>
  <c r="E930" i="16" s="1"/>
  <c r="F933" i="16" l="1"/>
  <c r="D932" i="16"/>
  <c r="E931" i="16" s="1"/>
  <c r="F934" i="16" l="1"/>
  <c r="D933" i="16"/>
  <c r="E932" i="16" s="1"/>
  <c r="F935" i="16" l="1"/>
  <c r="D934" i="16"/>
  <c r="E933" i="16" s="1"/>
  <c r="F936" i="16" l="1"/>
  <c r="D935" i="16"/>
  <c r="E934" i="16" s="1"/>
  <c r="F937" i="16" l="1"/>
  <c r="D936" i="16"/>
  <c r="E935" i="16" s="1"/>
  <c r="F938" i="16" l="1"/>
  <c r="D937" i="16"/>
  <c r="E936" i="16" s="1"/>
  <c r="F939" i="16" l="1"/>
  <c r="D938" i="16"/>
  <c r="E937" i="16" s="1"/>
  <c r="F940" i="16" l="1"/>
  <c r="D939" i="16"/>
  <c r="E938" i="16" s="1"/>
  <c r="F941" i="16" l="1"/>
  <c r="D940" i="16"/>
  <c r="E939" i="16" s="1"/>
  <c r="F942" i="16" l="1"/>
  <c r="D941" i="16"/>
  <c r="E940" i="16" s="1"/>
  <c r="F943" i="16" l="1"/>
  <c r="D942" i="16"/>
  <c r="E941" i="16" s="1"/>
  <c r="F944" i="16" l="1"/>
  <c r="D943" i="16"/>
  <c r="E942" i="16" s="1"/>
  <c r="F945" i="16" l="1"/>
  <c r="D944" i="16"/>
  <c r="E943" i="16" s="1"/>
  <c r="F946" i="16" l="1"/>
  <c r="D945" i="16"/>
  <c r="E944" i="16" s="1"/>
  <c r="F947" i="16" l="1"/>
  <c r="D946" i="16"/>
  <c r="E945" i="16" s="1"/>
  <c r="F948" i="16" l="1"/>
  <c r="D947" i="16"/>
  <c r="E946" i="16" s="1"/>
  <c r="F949" i="16" l="1"/>
  <c r="D948" i="16"/>
  <c r="E947" i="16" s="1"/>
  <c r="F950" i="16" l="1"/>
  <c r="D949" i="16"/>
  <c r="E948" i="16" s="1"/>
  <c r="F951" i="16" l="1"/>
  <c r="D950" i="16"/>
  <c r="E949" i="16" s="1"/>
  <c r="F952" i="16" l="1"/>
  <c r="D951" i="16"/>
  <c r="E950" i="16" s="1"/>
  <c r="F953" i="16" l="1"/>
  <c r="D952" i="16"/>
  <c r="E951" i="16" s="1"/>
  <c r="F954" i="16" l="1"/>
  <c r="D953" i="16"/>
  <c r="E952" i="16" s="1"/>
  <c r="F955" i="16" l="1"/>
  <c r="D954" i="16"/>
  <c r="E953" i="16" s="1"/>
  <c r="F956" i="16" l="1"/>
  <c r="D955" i="16"/>
  <c r="E954" i="16" s="1"/>
  <c r="F957" i="16" l="1"/>
  <c r="D956" i="16"/>
  <c r="E955" i="16" s="1"/>
  <c r="F958" i="16" l="1"/>
  <c r="D957" i="16"/>
  <c r="E956" i="16" s="1"/>
  <c r="F959" i="16" l="1"/>
  <c r="D958" i="16"/>
  <c r="E957" i="16" s="1"/>
  <c r="F960" i="16" l="1"/>
  <c r="D959" i="16"/>
  <c r="E958" i="16" s="1"/>
  <c r="F961" i="16" l="1"/>
  <c r="D960" i="16"/>
  <c r="E959" i="16" s="1"/>
  <c r="F962" i="16" l="1"/>
  <c r="D961" i="16"/>
  <c r="E960" i="16" s="1"/>
  <c r="F963" i="16" l="1"/>
  <c r="D962" i="16"/>
  <c r="E961" i="16" s="1"/>
  <c r="F964" i="16" l="1"/>
  <c r="D963" i="16"/>
  <c r="E962" i="16" s="1"/>
  <c r="F965" i="16" l="1"/>
  <c r="D964" i="16"/>
  <c r="E963" i="16" s="1"/>
  <c r="F966" i="16" l="1"/>
  <c r="D965" i="16"/>
  <c r="E964" i="16" s="1"/>
  <c r="F967" i="16" l="1"/>
  <c r="D966" i="16"/>
  <c r="E965" i="16" s="1"/>
  <c r="F968" i="16" l="1"/>
  <c r="D967" i="16"/>
  <c r="E966" i="16" s="1"/>
  <c r="F969" i="16" l="1"/>
  <c r="D968" i="16"/>
  <c r="E967" i="16" s="1"/>
  <c r="F970" i="16" l="1"/>
  <c r="D969" i="16"/>
  <c r="E968" i="16" s="1"/>
  <c r="F971" i="16" l="1"/>
  <c r="D970" i="16"/>
  <c r="E969" i="16" s="1"/>
  <c r="F972" i="16" l="1"/>
  <c r="D971" i="16"/>
  <c r="E970" i="16" s="1"/>
  <c r="F973" i="16" l="1"/>
  <c r="D972" i="16"/>
  <c r="E971" i="16" s="1"/>
  <c r="F974" i="16" l="1"/>
  <c r="D973" i="16"/>
  <c r="E972" i="16" s="1"/>
  <c r="F975" i="16" l="1"/>
  <c r="D974" i="16"/>
  <c r="E973" i="16" s="1"/>
  <c r="F976" i="16" l="1"/>
  <c r="D975" i="16"/>
  <c r="E974" i="16" s="1"/>
  <c r="F977" i="16" l="1"/>
  <c r="D976" i="16"/>
  <c r="E975" i="16" s="1"/>
  <c r="F978" i="16" l="1"/>
  <c r="D977" i="16"/>
  <c r="E976" i="16" s="1"/>
  <c r="F979" i="16" l="1"/>
  <c r="D978" i="16"/>
  <c r="E977" i="16" s="1"/>
  <c r="F980" i="16" l="1"/>
  <c r="D979" i="16"/>
  <c r="E978" i="16" s="1"/>
  <c r="F981" i="16" l="1"/>
  <c r="D980" i="16"/>
  <c r="E979" i="16" s="1"/>
  <c r="F982" i="16" l="1"/>
  <c r="D981" i="16"/>
  <c r="E980" i="16" s="1"/>
  <c r="F983" i="16" l="1"/>
  <c r="D982" i="16"/>
  <c r="E981" i="16" s="1"/>
  <c r="F984" i="16" l="1"/>
  <c r="D983" i="16"/>
  <c r="E982" i="16" s="1"/>
  <c r="F985" i="16" l="1"/>
  <c r="D984" i="16"/>
  <c r="E983" i="16" s="1"/>
  <c r="F986" i="16" l="1"/>
  <c r="D985" i="16"/>
  <c r="E984" i="16" s="1"/>
  <c r="F987" i="16" l="1"/>
  <c r="D986" i="16"/>
  <c r="E985" i="16" s="1"/>
  <c r="F988" i="16" l="1"/>
  <c r="D987" i="16"/>
  <c r="E986" i="16" s="1"/>
  <c r="F989" i="16" l="1"/>
  <c r="D988" i="16"/>
  <c r="E987" i="16" s="1"/>
  <c r="F990" i="16" l="1"/>
  <c r="D989" i="16"/>
  <c r="E988" i="16" s="1"/>
  <c r="F991" i="16" l="1"/>
  <c r="D990" i="16"/>
  <c r="E989" i="16" s="1"/>
  <c r="F992" i="16" l="1"/>
  <c r="D991" i="16"/>
  <c r="E990" i="16" s="1"/>
  <c r="F993" i="16" l="1"/>
  <c r="D992" i="16"/>
  <c r="E991" i="16" s="1"/>
  <c r="F994" i="16" l="1"/>
  <c r="D993" i="16"/>
  <c r="E992" i="16" s="1"/>
  <c r="F995" i="16" l="1"/>
  <c r="D994" i="16"/>
  <c r="E993" i="16" s="1"/>
  <c r="F996" i="16" l="1"/>
  <c r="D995" i="16"/>
  <c r="E994" i="16" s="1"/>
  <c r="F997" i="16" l="1"/>
  <c r="D996" i="16"/>
  <c r="E995" i="16" s="1"/>
  <c r="F998" i="16" l="1"/>
  <c r="D997" i="16"/>
  <c r="E996" i="16" s="1"/>
  <c r="F999" i="16" l="1"/>
  <c r="D998" i="16"/>
  <c r="E997" i="16" s="1"/>
  <c r="F1000" i="16" l="1"/>
  <c r="D999" i="16"/>
  <c r="E998" i="16" s="1"/>
  <c r="F1001" i="16" l="1"/>
  <c r="D1000" i="16"/>
  <c r="E999" i="16" s="1"/>
  <c r="F1002" i="16" l="1"/>
  <c r="D1001" i="16"/>
  <c r="E1000" i="16" s="1"/>
  <c r="F1003" i="16" l="1"/>
  <c r="D1002" i="16"/>
  <c r="E1001" i="16" s="1"/>
  <c r="F1004" i="16" l="1"/>
  <c r="D1003" i="16"/>
  <c r="E1002" i="16" s="1"/>
  <c r="F1005" i="16" l="1"/>
  <c r="D1004" i="16"/>
  <c r="E1003" i="16" s="1"/>
  <c r="F1006" i="16" l="1"/>
  <c r="D1005" i="16"/>
  <c r="E1004" i="16" s="1"/>
  <c r="F1007" i="16" l="1"/>
  <c r="D1006" i="16"/>
  <c r="E1005" i="16" s="1"/>
  <c r="F1008" i="16" l="1"/>
  <c r="D1007" i="16"/>
  <c r="E1006" i="16" s="1"/>
  <c r="F1009" i="16" l="1"/>
  <c r="D1008" i="16"/>
  <c r="E1007" i="16" s="1"/>
  <c r="F1010" i="16" l="1"/>
  <c r="D1009" i="16"/>
  <c r="E1008" i="16" s="1"/>
  <c r="F1011" i="16" l="1"/>
  <c r="D1010" i="16"/>
  <c r="E1009" i="16" s="1"/>
  <c r="F1012" i="16" l="1"/>
  <c r="D1011" i="16"/>
  <c r="E1010" i="16" s="1"/>
  <c r="F1013" i="16" l="1"/>
  <c r="D1012" i="16"/>
  <c r="E1011" i="16" s="1"/>
  <c r="F1014" i="16" l="1"/>
  <c r="D1013" i="16"/>
  <c r="E1012" i="16" s="1"/>
  <c r="F1015" i="16" l="1"/>
  <c r="D1014" i="16"/>
  <c r="E1013" i="16" s="1"/>
  <c r="F1016" i="16" l="1"/>
  <c r="D1015" i="16"/>
  <c r="E1014" i="16" s="1"/>
  <c r="F1017" i="16" l="1"/>
  <c r="D1016" i="16"/>
  <c r="E1015" i="16" s="1"/>
  <c r="F1018" i="16" l="1"/>
  <c r="D1017" i="16"/>
  <c r="E1016" i="16" s="1"/>
  <c r="F1019" i="16" l="1"/>
  <c r="D1018" i="16"/>
  <c r="E1017" i="16" s="1"/>
  <c r="F1020" i="16" l="1"/>
  <c r="D1019" i="16"/>
  <c r="E1018" i="16" s="1"/>
  <c r="F1021" i="16" l="1"/>
  <c r="D1020" i="16"/>
  <c r="E1019" i="16" s="1"/>
  <c r="F1022" i="16" l="1"/>
  <c r="D1021" i="16"/>
  <c r="E1020" i="16" s="1"/>
  <c r="F1023" i="16" l="1"/>
  <c r="D1022" i="16"/>
  <c r="E1021" i="16" s="1"/>
  <c r="F1024" i="16" l="1"/>
  <c r="D1023" i="16"/>
  <c r="E1022" i="16" s="1"/>
  <c r="F1025" i="16" l="1"/>
  <c r="D1024" i="16"/>
  <c r="E1023" i="16" s="1"/>
  <c r="F1026" i="16" l="1"/>
  <c r="D1025" i="16"/>
  <c r="E1024" i="16" s="1"/>
  <c r="F1027" i="16" l="1"/>
  <c r="D1026" i="16"/>
  <c r="E1025" i="16" s="1"/>
  <c r="F1028" i="16" l="1"/>
  <c r="D1027" i="16"/>
  <c r="E1026" i="16" s="1"/>
  <c r="F1029" i="16" l="1"/>
  <c r="D1028" i="16"/>
  <c r="E1027" i="16" s="1"/>
  <c r="F1030" i="16" l="1"/>
  <c r="D1029" i="16"/>
  <c r="E1028" i="16" s="1"/>
  <c r="F1031" i="16" l="1"/>
  <c r="D1030" i="16"/>
  <c r="E1029" i="16" s="1"/>
  <c r="F1032" i="16" l="1"/>
  <c r="D1031" i="16"/>
  <c r="E1030" i="16" s="1"/>
  <c r="F1033" i="16" l="1"/>
  <c r="D1032" i="16"/>
  <c r="E1031" i="16" s="1"/>
  <c r="F1034" i="16" l="1"/>
  <c r="D1033" i="16"/>
  <c r="E1032" i="16" s="1"/>
  <c r="F1035" i="16" l="1"/>
  <c r="D1034" i="16"/>
  <c r="E1033" i="16" s="1"/>
  <c r="F1036" i="16" l="1"/>
  <c r="D1035" i="16"/>
  <c r="E1034" i="16" s="1"/>
  <c r="F1037" i="16" l="1"/>
  <c r="D1036" i="16"/>
  <c r="E1035" i="16" s="1"/>
  <c r="F1038" i="16" l="1"/>
  <c r="D1037" i="16"/>
  <c r="E1036" i="16" s="1"/>
  <c r="F1039" i="16" l="1"/>
  <c r="D1038" i="16"/>
  <c r="E1037" i="16" s="1"/>
  <c r="F1040" i="16" l="1"/>
  <c r="D1039" i="16"/>
  <c r="E1038" i="16" s="1"/>
  <c r="F1041" i="16" l="1"/>
  <c r="D1040" i="16"/>
  <c r="E1039" i="16" s="1"/>
  <c r="F1042" i="16" l="1"/>
  <c r="D1041" i="16"/>
  <c r="E1040" i="16" s="1"/>
  <c r="F1043" i="16" l="1"/>
  <c r="D1042" i="16"/>
  <c r="E1041" i="16" s="1"/>
  <c r="F1044" i="16" l="1"/>
  <c r="D1043" i="16"/>
  <c r="E1042" i="16" s="1"/>
  <c r="F1045" i="16" l="1"/>
  <c r="D1044" i="16"/>
  <c r="E1043" i="16" s="1"/>
  <c r="F1046" i="16" l="1"/>
  <c r="D1045" i="16"/>
  <c r="E1044" i="16" s="1"/>
  <c r="F1047" i="16" l="1"/>
  <c r="D1046" i="16"/>
  <c r="E1045" i="16" s="1"/>
  <c r="F1048" i="16" l="1"/>
  <c r="D1047" i="16"/>
  <c r="E1046" i="16" s="1"/>
  <c r="F1049" i="16" l="1"/>
  <c r="D1048" i="16"/>
  <c r="E1047" i="16" s="1"/>
  <c r="F1050" i="16" l="1"/>
  <c r="D1049" i="16"/>
  <c r="E1048" i="16" s="1"/>
  <c r="F1051" i="16" l="1"/>
  <c r="D1050" i="16"/>
  <c r="E1049" i="16" s="1"/>
  <c r="F1052" i="16" l="1"/>
  <c r="D1051" i="16"/>
  <c r="E1050" i="16" s="1"/>
  <c r="F1053" i="16" l="1"/>
  <c r="D1052" i="16"/>
  <c r="E1051" i="16" s="1"/>
  <c r="F1054" i="16" l="1"/>
  <c r="D1053" i="16"/>
  <c r="E1052" i="16" s="1"/>
  <c r="F1055" i="16" l="1"/>
  <c r="D1054" i="16"/>
  <c r="E1053" i="16" s="1"/>
  <c r="F1056" i="16" l="1"/>
  <c r="D1055" i="16"/>
  <c r="E1054" i="16" s="1"/>
  <c r="F1057" i="16" l="1"/>
  <c r="D1056" i="16"/>
  <c r="E1055" i="16" s="1"/>
  <c r="F1058" i="16" l="1"/>
  <c r="D1057" i="16"/>
  <c r="E1056" i="16" s="1"/>
  <c r="F1059" i="16" l="1"/>
  <c r="D1058" i="16"/>
  <c r="E1057" i="16" s="1"/>
  <c r="F1060" i="16" l="1"/>
  <c r="D1059" i="16"/>
  <c r="E1058" i="16" s="1"/>
  <c r="F1061" i="16" l="1"/>
  <c r="D1060" i="16"/>
  <c r="E1059" i="16" s="1"/>
  <c r="F1062" i="16" l="1"/>
  <c r="D1061" i="16"/>
  <c r="E1060" i="16" s="1"/>
  <c r="F1063" i="16" l="1"/>
  <c r="D1062" i="16"/>
  <c r="E1061" i="16" s="1"/>
  <c r="F1064" i="16" l="1"/>
  <c r="D1063" i="16"/>
  <c r="E1062" i="16" s="1"/>
  <c r="F1065" i="16" l="1"/>
  <c r="D1064" i="16"/>
  <c r="E1063" i="16" s="1"/>
  <c r="F1066" i="16" l="1"/>
  <c r="D1065" i="16"/>
  <c r="E1064" i="16" s="1"/>
  <c r="F1067" i="16" l="1"/>
  <c r="D1066" i="16"/>
  <c r="E1065" i="16" s="1"/>
  <c r="F1068" i="16" l="1"/>
  <c r="D1067" i="16"/>
  <c r="E1066" i="16" s="1"/>
  <c r="F1069" i="16" l="1"/>
  <c r="D1068" i="16"/>
  <c r="E1067" i="16" s="1"/>
  <c r="F1070" i="16" l="1"/>
  <c r="D1069" i="16"/>
  <c r="E1068" i="16" s="1"/>
  <c r="F1071" i="16" l="1"/>
  <c r="D1070" i="16"/>
  <c r="E1069" i="16" s="1"/>
  <c r="F1072" i="16" l="1"/>
  <c r="D1071" i="16"/>
  <c r="E1070" i="16" s="1"/>
  <c r="F1073" i="16" l="1"/>
  <c r="D1072" i="16"/>
  <c r="E1071" i="16" s="1"/>
  <c r="F1074" i="16" l="1"/>
  <c r="D1073" i="16"/>
  <c r="E1072" i="16" s="1"/>
  <c r="F1075" i="16" l="1"/>
  <c r="D1074" i="16"/>
  <c r="E1073" i="16" s="1"/>
  <c r="F1076" i="16" l="1"/>
  <c r="D1075" i="16"/>
  <c r="E1074" i="16" s="1"/>
  <c r="F1077" i="16" l="1"/>
  <c r="D1076" i="16"/>
  <c r="E1075" i="16" s="1"/>
  <c r="F1078" i="16" l="1"/>
  <c r="D1077" i="16"/>
  <c r="E1076" i="16" s="1"/>
  <c r="F1079" i="16" l="1"/>
  <c r="D1078" i="16"/>
  <c r="E1077" i="16" s="1"/>
  <c r="F1080" i="16" l="1"/>
  <c r="D1079" i="16"/>
  <c r="E1078" i="16" s="1"/>
  <c r="F1081" i="16" l="1"/>
  <c r="D1080" i="16"/>
  <c r="E1079" i="16" s="1"/>
  <c r="F1082" i="16" l="1"/>
  <c r="D1081" i="16"/>
  <c r="E1080" i="16" s="1"/>
  <c r="F1083" i="16" l="1"/>
  <c r="D1082" i="16"/>
  <c r="E1081" i="16" s="1"/>
  <c r="F1084" i="16" l="1"/>
  <c r="D1083" i="16"/>
  <c r="E1082" i="16" s="1"/>
  <c r="F1085" i="16" l="1"/>
  <c r="D1084" i="16"/>
  <c r="E1083" i="16" s="1"/>
  <c r="F1086" i="16" l="1"/>
  <c r="D1085" i="16"/>
  <c r="E1084" i="16" s="1"/>
  <c r="F1087" i="16" l="1"/>
  <c r="D1086" i="16"/>
  <c r="E1085" i="16" s="1"/>
  <c r="F1088" i="16" l="1"/>
  <c r="D1087" i="16"/>
  <c r="E1086" i="16" s="1"/>
  <c r="F1089" i="16" l="1"/>
  <c r="D1088" i="16"/>
  <c r="E1087" i="16" s="1"/>
  <c r="F1090" i="16" l="1"/>
  <c r="D1089" i="16"/>
  <c r="E1088" i="16" s="1"/>
  <c r="F1091" i="16" l="1"/>
  <c r="D1090" i="16"/>
  <c r="E1089" i="16" s="1"/>
  <c r="F1092" i="16" l="1"/>
  <c r="D1091" i="16"/>
  <c r="E1090" i="16" s="1"/>
  <c r="F1093" i="16" l="1"/>
  <c r="D1092" i="16"/>
  <c r="E1091" i="16" s="1"/>
  <c r="F1094" i="16" l="1"/>
  <c r="D1093" i="16"/>
  <c r="E1092" i="16" s="1"/>
  <c r="F1095" i="16" l="1"/>
  <c r="D1094" i="16"/>
  <c r="E1093" i="16" s="1"/>
  <c r="F1096" i="16" l="1"/>
  <c r="D1095" i="16"/>
  <c r="E1094" i="16" s="1"/>
  <c r="F1097" i="16" l="1"/>
  <c r="D1096" i="16"/>
  <c r="E1095" i="16" s="1"/>
  <c r="F1098" i="16" l="1"/>
  <c r="D1097" i="16"/>
  <c r="E1096" i="16" s="1"/>
  <c r="F1099" i="16" l="1"/>
  <c r="D1098" i="16"/>
  <c r="E1097" i="16" s="1"/>
  <c r="F1100" i="16" l="1"/>
  <c r="D1099" i="16"/>
  <c r="E1098" i="16" s="1"/>
  <c r="F1101" i="16" l="1"/>
  <c r="D1100" i="16"/>
  <c r="E1099" i="16" s="1"/>
  <c r="F1102" i="16" l="1"/>
  <c r="D1101" i="16"/>
  <c r="E1100" i="16" s="1"/>
  <c r="F1103" i="16" l="1"/>
  <c r="D1102" i="16"/>
  <c r="E1101" i="16" s="1"/>
  <c r="F1104" i="16" l="1"/>
  <c r="D1103" i="16"/>
  <c r="E1102" i="16" s="1"/>
  <c r="F1105" i="16" l="1"/>
  <c r="D1104" i="16"/>
  <c r="E1103" i="16" s="1"/>
  <c r="F1106" i="16" l="1"/>
  <c r="D1105" i="16"/>
  <c r="E1104" i="16" s="1"/>
  <c r="F1107" i="16" l="1"/>
  <c r="D1106" i="16"/>
  <c r="E1105" i="16" s="1"/>
  <c r="F1108" i="16" l="1"/>
  <c r="D1107" i="16"/>
  <c r="E1106" i="16" s="1"/>
  <c r="F1109" i="16" l="1"/>
  <c r="D1108" i="16"/>
  <c r="E1107" i="16" s="1"/>
  <c r="F1110" i="16" l="1"/>
  <c r="D1109" i="16"/>
  <c r="E1108" i="16" s="1"/>
  <c r="F1111" i="16" l="1"/>
  <c r="D1110" i="16"/>
  <c r="E1109" i="16" s="1"/>
  <c r="F1112" i="16" l="1"/>
  <c r="D1111" i="16"/>
  <c r="E1110" i="16" s="1"/>
  <c r="F1113" i="16" l="1"/>
  <c r="D1112" i="16"/>
  <c r="E1111" i="16" s="1"/>
  <c r="F1114" i="16" l="1"/>
  <c r="D1113" i="16"/>
  <c r="E1112" i="16" s="1"/>
  <c r="F1115" i="16" l="1"/>
  <c r="D1114" i="16"/>
  <c r="E1113" i="16" s="1"/>
  <c r="F1116" i="16" l="1"/>
  <c r="D1115" i="16"/>
  <c r="E1114" i="16" s="1"/>
  <c r="F1117" i="16" l="1"/>
  <c r="D1116" i="16"/>
  <c r="E1115" i="16" s="1"/>
  <c r="F1118" i="16" l="1"/>
  <c r="D1117" i="16"/>
  <c r="E1116" i="16" s="1"/>
  <c r="F1119" i="16" l="1"/>
  <c r="D1118" i="16"/>
  <c r="E1117" i="16" s="1"/>
  <c r="F1120" i="16" l="1"/>
  <c r="D1119" i="16"/>
  <c r="E1118" i="16" s="1"/>
  <c r="F1121" i="16" l="1"/>
  <c r="D1120" i="16"/>
  <c r="E1119" i="16" s="1"/>
  <c r="F1122" i="16" l="1"/>
  <c r="D1121" i="16"/>
  <c r="E1120" i="16" s="1"/>
  <c r="F1123" i="16" l="1"/>
  <c r="D1122" i="16"/>
  <c r="E1121" i="16" s="1"/>
  <c r="F1124" i="16" l="1"/>
  <c r="D1123" i="16"/>
  <c r="E1122" i="16" s="1"/>
  <c r="F1125" i="16" l="1"/>
  <c r="D1124" i="16"/>
  <c r="E1123" i="16" s="1"/>
  <c r="F1126" i="16" l="1"/>
  <c r="D1125" i="16"/>
  <c r="E1124" i="16" s="1"/>
  <c r="F1127" i="16" l="1"/>
  <c r="D1126" i="16"/>
  <c r="E1125" i="16" s="1"/>
  <c r="F1128" i="16" l="1"/>
  <c r="D1127" i="16"/>
  <c r="E1126" i="16" s="1"/>
  <c r="F1129" i="16" l="1"/>
  <c r="D1128" i="16"/>
  <c r="E1127" i="16" s="1"/>
  <c r="F1130" i="16" l="1"/>
  <c r="D1129" i="16"/>
  <c r="E1128" i="16" s="1"/>
  <c r="F1131" i="16" l="1"/>
  <c r="D1130" i="16"/>
  <c r="E1129" i="16" s="1"/>
  <c r="F1132" i="16" l="1"/>
  <c r="D1131" i="16"/>
  <c r="E1130" i="16" s="1"/>
  <c r="F1133" i="16" l="1"/>
  <c r="D1132" i="16"/>
  <c r="E1131" i="16" s="1"/>
  <c r="F1134" i="16" l="1"/>
  <c r="D1133" i="16"/>
  <c r="E1132" i="16" s="1"/>
  <c r="F1135" i="16" l="1"/>
  <c r="D1134" i="16"/>
  <c r="E1133" i="16" s="1"/>
  <c r="F1136" i="16" l="1"/>
  <c r="D1135" i="16"/>
  <c r="E1134" i="16" s="1"/>
  <c r="F1137" i="16" l="1"/>
  <c r="D1136" i="16"/>
  <c r="E1135" i="16" s="1"/>
  <c r="F1138" i="16" l="1"/>
  <c r="D1137" i="16"/>
  <c r="E1136" i="16" s="1"/>
  <c r="F1139" i="16" l="1"/>
  <c r="D1138" i="16"/>
  <c r="E1137" i="16" s="1"/>
  <c r="F1140" i="16" l="1"/>
  <c r="D1139" i="16"/>
  <c r="E1138" i="16" s="1"/>
  <c r="F1141" i="16" l="1"/>
  <c r="D1140" i="16"/>
  <c r="E1139" i="16" s="1"/>
  <c r="F1142" i="16" l="1"/>
  <c r="D1141" i="16"/>
  <c r="E1140" i="16" s="1"/>
  <c r="F1143" i="16" l="1"/>
  <c r="D1142" i="16"/>
  <c r="E1141" i="16" s="1"/>
  <c r="F1144" i="16" l="1"/>
  <c r="D1143" i="16"/>
  <c r="E1142" i="16" s="1"/>
  <c r="F1145" i="16" l="1"/>
  <c r="D1144" i="16"/>
  <c r="E1143" i="16" s="1"/>
  <c r="F1146" i="16" l="1"/>
  <c r="D1145" i="16"/>
  <c r="E1144" i="16" s="1"/>
  <c r="F1147" i="16" l="1"/>
  <c r="D1146" i="16"/>
  <c r="E1145" i="16" s="1"/>
  <c r="F1148" i="16" l="1"/>
  <c r="D1147" i="16"/>
  <c r="E1146" i="16" s="1"/>
  <c r="F1149" i="16" l="1"/>
  <c r="D1148" i="16"/>
  <c r="E1147" i="16" s="1"/>
  <c r="F1150" i="16" l="1"/>
  <c r="D1149" i="16"/>
  <c r="E1148" i="16" s="1"/>
  <c r="F1151" i="16" l="1"/>
  <c r="D1150" i="16"/>
  <c r="E1149" i="16" s="1"/>
  <c r="F1152" i="16" l="1"/>
  <c r="D1151" i="16"/>
  <c r="E1150" i="16" s="1"/>
  <c r="F1153" i="16" l="1"/>
  <c r="D1152" i="16"/>
  <c r="E1151" i="16" s="1"/>
  <c r="F1154" i="16" l="1"/>
  <c r="D1153" i="16"/>
  <c r="E1152" i="16" s="1"/>
  <c r="F1155" i="16" l="1"/>
  <c r="D1154" i="16"/>
  <c r="E1153" i="16" s="1"/>
  <c r="F1156" i="16" l="1"/>
  <c r="D1155" i="16"/>
  <c r="E1154" i="16" s="1"/>
  <c r="F1157" i="16" l="1"/>
  <c r="D1156" i="16"/>
  <c r="E1155" i="16" s="1"/>
  <c r="F1158" i="16" l="1"/>
  <c r="D1157" i="16"/>
  <c r="E1156" i="16" s="1"/>
  <c r="F1159" i="16" l="1"/>
  <c r="D1158" i="16"/>
  <c r="E1157" i="16" s="1"/>
  <c r="F1160" i="16" l="1"/>
  <c r="D1159" i="16"/>
  <c r="E1158" i="16" s="1"/>
  <c r="F1161" i="16" l="1"/>
  <c r="D1160" i="16"/>
  <c r="E1159" i="16" s="1"/>
  <c r="F1162" i="16" l="1"/>
  <c r="D1161" i="16"/>
  <c r="E1160" i="16" s="1"/>
  <c r="F1163" i="16" l="1"/>
  <c r="D1162" i="16"/>
  <c r="E1161" i="16" s="1"/>
  <c r="F1164" i="16" l="1"/>
  <c r="D1163" i="16"/>
  <c r="E1162" i="16" s="1"/>
  <c r="F1165" i="16" l="1"/>
  <c r="D1164" i="16"/>
  <c r="E1163" i="16" s="1"/>
  <c r="F1166" i="16" l="1"/>
  <c r="D1165" i="16"/>
  <c r="E1164" i="16" s="1"/>
  <c r="F1167" i="16" l="1"/>
  <c r="D1166" i="16"/>
  <c r="E1165" i="16" s="1"/>
  <c r="F1168" i="16" l="1"/>
  <c r="D1167" i="16"/>
  <c r="E1166" i="16" s="1"/>
  <c r="F1169" i="16" l="1"/>
  <c r="D1168" i="16"/>
  <c r="E1167" i="16" s="1"/>
  <c r="F1170" i="16" l="1"/>
  <c r="D1169" i="16"/>
  <c r="E1168" i="16" s="1"/>
  <c r="F1171" i="16" l="1"/>
  <c r="D1170" i="16"/>
  <c r="E1169" i="16" s="1"/>
  <c r="F1172" i="16" l="1"/>
  <c r="D1171" i="16"/>
  <c r="E1170" i="16" s="1"/>
  <c r="F1173" i="16" l="1"/>
  <c r="D1172" i="16"/>
  <c r="E1171" i="16" s="1"/>
  <c r="F1174" i="16" l="1"/>
  <c r="D1173" i="16"/>
  <c r="E1172" i="16" s="1"/>
  <c r="F1175" i="16" l="1"/>
  <c r="D1174" i="16"/>
  <c r="E1173" i="16" s="1"/>
  <c r="F1176" i="16" l="1"/>
  <c r="D1175" i="16"/>
  <c r="E1174" i="16" s="1"/>
  <c r="F1177" i="16" l="1"/>
  <c r="D1176" i="16"/>
  <c r="E1175" i="16" s="1"/>
  <c r="F1178" i="16" l="1"/>
  <c r="D1177" i="16"/>
  <c r="E1176" i="16" s="1"/>
  <c r="F1179" i="16" l="1"/>
  <c r="D1178" i="16"/>
  <c r="E1177" i="16" s="1"/>
  <c r="F1180" i="16" l="1"/>
  <c r="D1179" i="16"/>
  <c r="E1178" i="16" s="1"/>
  <c r="F1181" i="16" l="1"/>
  <c r="D1180" i="16"/>
  <c r="E1179" i="16" s="1"/>
  <c r="F1182" i="16" l="1"/>
  <c r="D1181" i="16"/>
  <c r="E1180" i="16" s="1"/>
  <c r="F1183" i="16" l="1"/>
  <c r="D1182" i="16"/>
  <c r="E1181" i="16" s="1"/>
  <c r="F1184" i="16" l="1"/>
  <c r="D1183" i="16"/>
  <c r="E1182" i="16" s="1"/>
  <c r="F1185" i="16" l="1"/>
  <c r="D1184" i="16"/>
  <c r="E1183" i="16" s="1"/>
  <c r="F1186" i="16" l="1"/>
  <c r="D1185" i="16"/>
  <c r="E1184" i="16" s="1"/>
  <c r="F1187" i="16" l="1"/>
  <c r="D1186" i="16"/>
  <c r="E1185" i="16" s="1"/>
  <c r="F1188" i="16" l="1"/>
  <c r="D1187" i="16"/>
  <c r="E1186" i="16" s="1"/>
  <c r="F1189" i="16" l="1"/>
  <c r="D1188" i="16"/>
  <c r="E1187" i="16" s="1"/>
  <c r="F1190" i="16" l="1"/>
  <c r="D1189" i="16"/>
  <c r="E1188" i="16" s="1"/>
  <c r="F1191" i="16" l="1"/>
  <c r="D1190" i="16"/>
  <c r="E1189" i="16" s="1"/>
  <c r="F1192" i="16" l="1"/>
  <c r="D1191" i="16"/>
  <c r="E1190" i="16" s="1"/>
  <c r="F1193" i="16" l="1"/>
  <c r="D1192" i="16"/>
  <c r="E1191" i="16" s="1"/>
  <c r="F1194" i="16" l="1"/>
  <c r="D1193" i="16"/>
  <c r="E1192" i="16" s="1"/>
  <c r="F1195" i="16" l="1"/>
  <c r="D1194" i="16"/>
  <c r="E1193" i="16" s="1"/>
  <c r="F1196" i="16" l="1"/>
  <c r="D1195" i="16"/>
  <c r="E1194" i="16" s="1"/>
  <c r="F1197" i="16" l="1"/>
  <c r="D1196" i="16"/>
  <c r="E1195" i="16" s="1"/>
  <c r="F1198" i="16" l="1"/>
  <c r="D1197" i="16"/>
  <c r="E1196" i="16" s="1"/>
  <c r="F1199" i="16" l="1"/>
  <c r="D1198" i="16"/>
  <c r="E1197" i="16" s="1"/>
  <c r="F1200" i="16" l="1"/>
  <c r="D1199" i="16"/>
  <c r="E1198" i="16" s="1"/>
  <c r="F1201" i="16" l="1"/>
  <c r="D1200" i="16"/>
  <c r="E1199" i="16" s="1"/>
  <c r="F1202" i="16" l="1"/>
  <c r="D1201" i="16"/>
  <c r="E1200" i="16" s="1"/>
  <c r="F1203" i="16" l="1"/>
  <c r="D1202" i="16"/>
  <c r="E1201" i="16" s="1"/>
  <c r="F1204" i="16" l="1"/>
  <c r="D1203" i="16"/>
  <c r="E1202" i="16" s="1"/>
  <c r="F1205" i="16" l="1"/>
  <c r="D1204" i="16"/>
  <c r="E1203" i="16" s="1"/>
  <c r="F1206" i="16" l="1"/>
  <c r="D1205" i="16"/>
  <c r="E1204" i="16" s="1"/>
  <c r="F1207" i="16" l="1"/>
  <c r="D1206" i="16"/>
  <c r="E1205" i="16" s="1"/>
  <c r="F1208" i="16" l="1"/>
  <c r="D1207" i="16"/>
  <c r="E1206" i="16" s="1"/>
  <c r="F1209" i="16" l="1"/>
  <c r="D1208" i="16"/>
  <c r="E1207" i="16" s="1"/>
  <c r="F1210" i="16" l="1"/>
  <c r="D1209" i="16"/>
  <c r="E1208" i="16" s="1"/>
  <c r="F1211" i="16" l="1"/>
  <c r="D1210" i="16"/>
  <c r="E1209" i="16" s="1"/>
  <c r="F1212" i="16" l="1"/>
  <c r="D1211" i="16"/>
  <c r="E1210" i="16" s="1"/>
  <c r="F1213" i="16" l="1"/>
  <c r="D1212" i="16"/>
  <c r="E1211" i="16" s="1"/>
  <c r="F1214" i="16" l="1"/>
  <c r="D1213" i="16"/>
  <c r="E1212" i="16" s="1"/>
  <c r="F1215" i="16" l="1"/>
  <c r="D1214" i="16"/>
  <c r="E1213" i="16" s="1"/>
  <c r="F1216" i="16" l="1"/>
  <c r="D1215" i="16"/>
  <c r="E1214" i="16" s="1"/>
  <c r="F1217" i="16" l="1"/>
  <c r="D1216" i="16"/>
  <c r="E1215" i="16" s="1"/>
  <c r="F1218" i="16" l="1"/>
  <c r="D1217" i="16"/>
  <c r="E1216" i="16" s="1"/>
  <c r="F1219" i="16" l="1"/>
  <c r="D1218" i="16"/>
  <c r="E1217" i="16" s="1"/>
  <c r="F1220" i="16" l="1"/>
  <c r="D1219" i="16"/>
  <c r="E1218" i="16" s="1"/>
  <c r="F1221" i="16" l="1"/>
  <c r="D1220" i="16"/>
  <c r="E1219" i="16" s="1"/>
  <c r="F1222" i="16" l="1"/>
  <c r="D1221" i="16"/>
  <c r="E1220" i="16" s="1"/>
  <c r="F1223" i="16" l="1"/>
  <c r="D1222" i="16"/>
  <c r="E1221" i="16" s="1"/>
  <c r="F1224" i="16" l="1"/>
  <c r="D1223" i="16"/>
  <c r="E1222" i="16" s="1"/>
  <c r="F1225" i="16" l="1"/>
  <c r="D1224" i="16"/>
  <c r="E1223" i="16" s="1"/>
  <c r="F1226" i="16" l="1"/>
  <c r="D1225" i="16"/>
  <c r="E1224" i="16" s="1"/>
  <c r="F1227" i="16" l="1"/>
  <c r="D1226" i="16"/>
  <c r="E1225" i="16" s="1"/>
  <c r="F1228" i="16" l="1"/>
  <c r="D1227" i="16"/>
  <c r="E1226" i="16" s="1"/>
  <c r="F1229" i="16" l="1"/>
  <c r="D1228" i="16"/>
  <c r="E1227" i="16" s="1"/>
  <c r="F1230" i="16" l="1"/>
  <c r="D1229" i="16"/>
  <c r="E1228" i="16" s="1"/>
  <c r="F1231" i="16" l="1"/>
  <c r="D1230" i="16"/>
  <c r="E1229" i="16" s="1"/>
  <c r="F1232" i="16" l="1"/>
  <c r="D1231" i="16"/>
  <c r="E1230" i="16" s="1"/>
  <c r="F1233" i="16" l="1"/>
  <c r="D1232" i="16"/>
  <c r="E1231" i="16" s="1"/>
  <c r="F1234" i="16" l="1"/>
  <c r="D1233" i="16"/>
  <c r="E1232" i="16" s="1"/>
  <c r="F1235" i="16" l="1"/>
  <c r="D1234" i="16"/>
  <c r="E1233" i="16" s="1"/>
  <c r="F1236" i="16" l="1"/>
  <c r="D1235" i="16"/>
  <c r="E1234" i="16" s="1"/>
  <c r="F1237" i="16" l="1"/>
  <c r="D1236" i="16"/>
  <c r="E1235" i="16" s="1"/>
  <c r="F1238" i="16" l="1"/>
  <c r="D1237" i="16"/>
  <c r="E1236" i="16" s="1"/>
  <c r="F1239" i="16" l="1"/>
  <c r="D1238" i="16"/>
  <c r="E1237" i="16" s="1"/>
  <c r="F1240" i="16" l="1"/>
  <c r="D1239" i="16"/>
  <c r="E1238" i="16" s="1"/>
  <c r="F1241" i="16" l="1"/>
  <c r="D1240" i="16"/>
  <c r="E1239" i="16" s="1"/>
  <c r="F1242" i="16" l="1"/>
  <c r="D1241" i="16"/>
  <c r="E1240" i="16" s="1"/>
  <c r="F1243" i="16" l="1"/>
  <c r="D1242" i="16"/>
  <c r="E1241" i="16" s="1"/>
  <c r="F1244" i="16" l="1"/>
  <c r="D1243" i="16"/>
  <c r="E1242" i="16" s="1"/>
  <c r="F1245" i="16" l="1"/>
  <c r="D1244" i="16"/>
  <c r="E1243" i="16" s="1"/>
  <c r="D1245" i="16" l="1"/>
  <c r="E1244" i="16" s="1"/>
  <c r="F1246" i="16"/>
  <c r="D1246" i="16" l="1"/>
  <c r="E1245" i="16" s="1"/>
  <c r="F1247" i="16"/>
  <c r="F1248" i="16" l="1"/>
  <c r="D1247" i="16"/>
  <c r="E1246" i="16" s="1"/>
  <c r="F1249" i="16" l="1"/>
  <c r="D1248" i="16"/>
  <c r="E1247" i="16" s="1"/>
  <c r="F1250" i="16" l="1"/>
  <c r="D1249" i="16"/>
  <c r="E1248" i="16" s="1"/>
  <c r="F1251" i="16" l="1"/>
  <c r="D1250" i="16"/>
  <c r="E1249" i="16" s="1"/>
  <c r="F1252" i="16" l="1"/>
  <c r="D1251" i="16"/>
  <c r="E1250" i="16" s="1"/>
  <c r="F1253" i="16" l="1"/>
  <c r="D1252" i="16"/>
  <c r="E1251" i="16" s="1"/>
  <c r="F1254" i="16" l="1"/>
  <c r="D1253" i="16"/>
  <c r="E1252" i="16" s="1"/>
  <c r="F1255" i="16" l="1"/>
  <c r="D1254" i="16"/>
  <c r="E1253" i="16" s="1"/>
  <c r="F1256" i="16" l="1"/>
  <c r="D1255" i="16"/>
  <c r="E1254" i="16" s="1"/>
  <c r="F1257" i="16" l="1"/>
  <c r="D1256" i="16"/>
  <c r="E1255" i="16" s="1"/>
  <c r="F1258" i="16" l="1"/>
  <c r="D1257" i="16"/>
  <c r="E1256" i="16" s="1"/>
  <c r="F1259" i="16" l="1"/>
  <c r="D1258" i="16"/>
  <c r="E1257" i="16" s="1"/>
  <c r="F1260" i="16" l="1"/>
  <c r="D1259" i="16"/>
  <c r="E1258" i="16" s="1"/>
  <c r="F1261" i="16" l="1"/>
  <c r="D1260" i="16"/>
  <c r="E1259" i="16" s="1"/>
  <c r="F1262" i="16" l="1"/>
  <c r="D1261" i="16"/>
  <c r="E1260" i="16" s="1"/>
  <c r="F1263" i="16" l="1"/>
  <c r="D1262" i="16"/>
  <c r="E1261" i="16" s="1"/>
  <c r="F1264" i="16" l="1"/>
  <c r="D1263" i="16"/>
  <c r="E1262" i="16" s="1"/>
  <c r="F1265" i="16" l="1"/>
  <c r="D1264" i="16"/>
  <c r="E1263" i="16" s="1"/>
  <c r="F1266" i="16" l="1"/>
  <c r="D1265" i="16"/>
  <c r="E1264" i="16" s="1"/>
  <c r="F1267" i="16" l="1"/>
  <c r="D1266" i="16"/>
  <c r="E1265" i="16" s="1"/>
  <c r="F1268" i="16" l="1"/>
  <c r="D1267" i="16"/>
  <c r="E1266" i="16" s="1"/>
  <c r="F1269" i="16" l="1"/>
  <c r="D1268" i="16"/>
  <c r="E1267" i="16" s="1"/>
  <c r="F1270" i="16" l="1"/>
  <c r="D1269" i="16"/>
  <c r="E1268" i="16" s="1"/>
  <c r="F1271" i="16" l="1"/>
  <c r="D1270" i="16"/>
  <c r="E1269" i="16" s="1"/>
  <c r="F1272" i="16" l="1"/>
  <c r="D1271" i="16"/>
  <c r="E1270" i="16" s="1"/>
  <c r="F1273" i="16" l="1"/>
  <c r="D1272" i="16"/>
  <c r="E1271" i="16" s="1"/>
  <c r="F1274" i="16" l="1"/>
  <c r="D1273" i="16"/>
  <c r="E1272" i="16" s="1"/>
  <c r="F1275" i="16" l="1"/>
  <c r="D1274" i="16"/>
  <c r="E1273" i="16" s="1"/>
  <c r="F1276" i="16" l="1"/>
  <c r="D1275" i="16"/>
  <c r="E1274" i="16" s="1"/>
  <c r="F1277" i="16" l="1"/>
  <c r="D1276" i="16"/>
  <c r="E1275" i="16" s="1"/>
  <c r="F1278" i="16" l="1"/>
  <c r="D1277" i="16"/>
  <c r="E1276" i="16" s="1"/>
  <c r="F1279" i="16" l="1"/>
  <c r="D1278" i="16"/>
  <c r="E1277" i="16" s="1"/>
  <c r="F1280" i="16" l="1"/>
  <c r="D1279" i="16"/>
  <c r="E1278" i="16" s="1"/>
  <c r="F1281" i="16" l="1"/>
  <c r="D1280" i="16"/>
  <c r="E1279" i="16" s="1"/>
  <c r="F1282" i="16" l="1"/>
  <c r="D1281" i="16"/>
  <c r="E1280" i="16" s="1"/>
  <c r="F1283" i="16" l="1"/>
  <c r="D1282" i="16"/>
  <c r="E1281" i="16" s="1"/>
  <c r="F1284" i="16" l="1"/>
  <c r="D1283" i="16"/>
  <c r="E1282" i="16" s="1"/>
  <c r="F1285" i="16" l="1"/>
  <c r="D1284" i="16"/>
  <c r="E1283" i="16" s="1"/>
  <c r="F1286" i="16" l="1"/>
  <c r="D1285" i="16"/>
  <c r="E1284" i="16" s="1"/>
  <c r="F1287" i="16" l="1"/>
  <c r="D1286" i="16"/>
  <c r="E1285" i="16" s="1"/>
  <c r="F1288" i="16" l="1"/>
  <c r="D1287" i="16"/>
  <c r="E1286" i="16" s="1"/>
  <c r="F1289" i="16" l="1"/>
  <c r="D1288" i="16"/>
  <c r="E1287" i="16" s="1"/>
  <c r="F1290" i="16" l="1"/>
  <c r="D1289" i="16"/>
  <c r="E1288" i="16" s="1"/>
  <c r="F1291" i="16" l="1"/>
  <c r="D1290" i="16"/>
  <c r="E1289" i="16" s="1"/>
  <c r="F1292" i="16" l="1"/>
  <c r="D1291" i="16"/>
  <c r="E1290" i="16" s="1"/>
  <c r="F1293" i="16" l="1"/>
  <c r="D1292" i="16"/>
  <c r="E1291" i="16" s="1"/>
  <c r="F1294" i="16" l="1"/>
  <c r="D1293" i="16"/>
  <c r="E1292" i="16" s="1"/>
  <c r="F1295" i="16" l="1"/>
  <c r="D1294" i="16"/>
  <c r="E1293" i="16" s="1"/>
  <c r="F1296" i="16" l="1"/>
  <c r="D1295" i="16"/>
  <c r="E1294" i="16" s="1"/>
  <c r="F1297" i="16" l="1"/>
  <c r="D1296" i="16"/>
  <c r="E1295" i="16" s="1"/>
  <c r="F1298" i="16" l="1"/>
  <c r="D1297" i="16"/>
  <c r="E1296" i="16" s="1"/>
  <c r="F1299" i="16" l="1"/>
  <c r="D1298" i="16"/>
  <c r="E1297" i="16" s="1"/>
  <c r="F1300" i="16" l="1"/>
  <c r="D1299" i="16"/>
  <c r="E1298" i="16" s="1"/>
  <c r="F1301" i="16" l="1"/>
  <c r="D1300" i="16"/>
  <c r="E1299" i="16" s="1"/>
  <c r="F1302" i="16" l="1"/>
  <c r="D1301" i="16"/>
  <c r="E1300" i="16" s="1"/>
  <c r="F1303" i="16" l="1"/>
  <c r="D1302" i="16"/>
  <c r="E1301" i="16" s="1"/>
  <c r="F1304" i="16" l="1"/>
  <c r="D1303" i="16"/>
  <c r="E1302" i="16" s="1"/>
  <c r="F1305" i="16" l="1"/>
  <c r="D1304" i="16"/>
  <c r="E1303" i="16" s="1"/>
  <c r="F1306" i="16" l="1"/>
  <c r="D1305" i="16"/>
  <c r="E1304" i="16" s="1"/>
  <c r="F1307" i="16" l="1"/>
  <c r="D1306" i="16"/>
  <c r="E1305" i="16" s="1"/>
  <c r="F1308" i="16" l="1"/>
  <c r="D1307" i="16"/>
  <c r="E1306" i="16" s="1"/>
  <c r="F1309" i="16" l="1"/>
  <c r="D1308" i="16"/>
  <c r="E1307" i="16" s="1"/>
  <c r="F1310" i="16" l="1"/>
  <c r="D1309" i="16"/>
  <c r="E1308" i="16" s="1"/>
  <c r="F1311" i="16" l="1"/>
  <c r="D1310" i="16"/>
  <c r="E1309" i="16" s="1"/>
  <c r="F1312" i="16" l="1"/>
  <c r="D1311" i="16"/>
  <c r="E1310" i="16" s="1"/>
  <c r="F1313" i="16" l="1"/>
  <c r="D1312" i="16"/>
  <c r="E1311" i="16" s="1"/>
  <c r="F1314" i="16" l="1"/>
  <c r="D1313" i="16"/>
  <c r="E1312" i="16" s="1"/>
  <c r="F1315" i="16" l="1"/>
  <c r="D1314" i="16"/>
  <c r="E1313" i="16" s="1"/>
  <c r="F1316" i="16" l="1"/>
  <c r="D1315" i="16"/>
  <c r="E1314" i="16" s="1"/>
  <c r="F1317" i="16" l="1"/>
  <c r="D1316" i="16"/>
  <c r="E1315" i="16" s="1"/>
  <c r="F1318" i="16" l="1"/>
  <c r="D1317" i="16"/>
  <c r="E1316" i="16" s="1"/>
  <c r="F1319" i="16" l="1"/>
  <c r="D1318" i="16"/>
  <c r="E1317" i="16" s="1"/>
  <c r="F1320" i="16" l="1"/>
  <c r="D1319" i="16"/>
  <c r="E1318" i="16" s="1"/>
  <c r="F1321" i="16" l="1"/>
  <c r="D1320" i="16"/>
  <c r="E1319" i="16" s="1"/>
  <c r="F1322" i="16" l="1"/>
  <c r="D1321" i="16"/>
  <c r="E1320" i="16" s="1"/>
  <c r="F1323" i="16" l="1"/>
  <c r="D1322" i="16"/>
  <c r="E1321" i="16" s="1"/>
  <c r="F1324" i="16" l="1"/>
  <c r="D1323" i="16"/>
  <c r="E1322" i="16" s="1"/>
  <c r="F1325" i="16" l="1"/>
  <c r="D1324" i="16"/>
  <c r="E1323" i="16" s="1"/>
  <c r="F1326" i="16" l="1"/>
  <c r="D1325" i="16"/>
  <c r="E1324" i="16" s="1"/>
  <c r="F1327" i="16" l="1"/>
  <c r="D1326" i="16"/>
  <c r="E1325" i="16" s="1"/>
  <c r="F1328" i="16" l="1"/>
  <c r="D1327" i="16"/>
  <c r="E1326" i="16" s="1"/>
  <c r="F1329" i="16" l="1"/>
  <c r="D1328" i="16"/>
  <c r="E1327" i="16" s="1"/>
  <c r="F1330" i="16" l="1"/>
  <c r="D1329" i="16"/>
  <c r="E1328" i="16" s="1"/>
  <c r="F1331" i="16" l="1"/>
  <c r="D1330" i="16"/>
  <c r="E1329" i="16" s="1"/>
  <c r="F1332" i="16" l="1"/>
  <c r="D1331" i="16"/>
  <c r="E1330" i="16" s="1"/>
  <c r="F1333" i="16" l="1"/>
  <c r="D1332" i="16"/>
  <c r="E1331" i="16" s="1"/>
  <c r="F1334" i="16" l="1"/>
  <c r="D1333" i="16"/>
  <c r="E1332" i="16" s="1"/>
  <c r="F1335" i="16" l="1"/>
  <c r="D1334" i="16"/>
  <c r="E1333" i="16" s="1"/>
  <c r="F1336" i="16" l="1"/>
  <c r="D1335" i="16"/>
  <c r="E1334" i="16" s="1"/>
  <c r="F1337" i="16" l="1"/>
  <c r="D1336" i="16"/>
  <c r="E1335" i="16" s="1"/>
  <c r="F1338" i="16" l="1"/>
  <c r="D1337" i="16"/>
  <c r="E1336" i="16" s="1"/>
  <c r="F1339" i="16" l="1"/>
  <c r="D1338" i="16"/>
  <c r="E1337" i="16" s="1"/>
  <c r="F1340" i="16" l="1"/>
  <c r="D1339" i="16"/>
  <c r="E1338" i="16" s="1"/>
  <c r="F1341" i="16" l="1"/>
  <c r="D1340" i="16"/>
  <c r="E1339" i="16" s="1"/>
  <c r="F1342" i="16" l="1"/>
  <c r="D1341" i="16"/>
  <c r="E1340" i="16" s="1"/>
  <c r="F1343" i="16" l="1"/>
  <c r="D1342" i="16"/>
  <c r="E1341" i="16" s="1"/>
  <c r="F1344" i="16" l="1"/>
  <c r="D1343" i="16"/>
  <c r="E1342" i="16" s="1"/>
  <c r="F1345" i="16" l="1"/>
  <c r="D1344" i="16"/>
  <c r="E1343" i="16" s="1"/>
  <c r="F1346" i="16" l="1"/>
  <c r="D1345" i="16"/>
  <c r="E1344" i="16" s="1"/>
  <c r="F1347" i="16" l="1"/>
  <c r="D1346" i="16"/>
  <c r="E1345" i="16" s="1"/>
  <c r="F1348" i="16" l="1"/>
  <c r="D1347" i="16"/>
  <c r="E1346" i="16" s="1"/>
  <c r="F1349" i="16" l="1"/>
  <c r="D1348" i="16"/>
  <c r="E1347" i="16" s="1"/>
  <c r="F1350" i="16" l="1"/>
  <c r="D1349" i="16"/>
  <c r="E1348" i="16" s="1"/>
  <c r="F1351" i="16" l="1"/>
  <c r="D1350" i="16"/>
  <c r="E1349" i="16" s="1"/>
  <c r="F1352" i="16" l="1"/>
  <c r="D1351" i="16"/>
  <c r="E1350" i="16" s="1"/>
  <c r="F1353" i="16" l="1"/>
  <c r="D1352" i="16"/>
  <c r="E1351" i="16" s="1"/>
  <c r="F1354" i="16" l="1"/>
  <c r="D1353" i="16"/>
  <c r="E1352" i="16" s="1"/>
  <c r="F1355" i="16" l="1"/>
  <c r="D1354" i="16"/>
  <c r="E1353" i="16" s="1"/>
  <c r="F1356" i="16" l="1"/>
  <c r="D1355" i="16"/>
  <c r="E1354" i="16" s="1"/>
  <c r="F1357" i="16" l="1"/>
  <c r="D1356" i="16"/>
  <c r="E1355" i="16" s="1"/>
  <c r="F1358" i="16" l="1"/>
  <c r="D1357" i="16"/>
  <c r="E1356" i="16" s="1"/>
  <c r="F1359" i="16" l="1"/>
  <c r="D1358" i="16"/>
  <c r="E1357" i="16" s="1"/>
  <c r="F1360" i="16" l="1"/>
  <c r="D1359" i="16"/>
  <c r="E1358" i="16" s="1"/>
  <c r="F1361" i="16" l="1"/>
  <c r="D1360" i="16"/>
  <c r="E1359" i="16" s="1"/>
  <c r="F1362" i="16" l="1"/>
  <c r="D1361" i="16"/>
  <c r="E1360" i="16" s="1"/>
  <c r="F1363" i="16" l="1"/>
  <c r="D1362" i="16"/>
  <c r="E1361" i="16" s="1"/>
  <c r="F1364" i="16" l="1"/>
  <c r="D1363" i="16"/>
  <c r="E1362" i="16" s="1"/>
  <c r="F1365" i="16" l="1"/>
  <c r="D1364" i="16"/>
  <c r="E1363" i="16" s="1"/>
  <c r="F1366" i="16" l="1"/>
  <c r="D1365" i="16"/>
  <c r="E1364" i="16" s="1"/>
  <c r="F1367" i="16" l="1"/>
  <c r="D1366" i="16"/>
  <c r="E1365" i="16" s="1"/>
  <c r="F1368" i="16" l="1"/>
  <c r="D1367" i="16"/>
  <c r="E1366" i="16" s="1"/>
  <c r="F1369" i="16" l="1"/>
  <c r="D1368" i="16"/>
  <c r="E1367" i="16" s="1"/>
  <c r="F1370" i="16" l="1"/>
  <c r="D1369" i="16"/>
  <c r="E1368" i="16" s="1"/>
  <c r="F1371" i="16" l="1"/>
  <c r="D1370" i="16"/>
  <c r="E1369" i="16" s="1"/>
  <c r="F1372" i="16" l="1"/>
  <c r="D1371" i="16"/>
  <c r="E1370" i="16" s="1"/>
  <c r="F1373" i="16" l="1"/>
  <c r="D1372" i="16"/>
  <c r="E1371" i="16" s="1"/>
  <c r="F1374" i="16" l="1"/>
  <c r="D1373" i="16"/>
  <c r="E1372" i="16" s="1"/>
  <c r="F1375" i="16" l="1"/>
  <c r="D1374" i="16"/>
  <c r="E1373" i="16" s="1"/>
  <c r="F1376" i="16" l="1"/>
  <c r="D1375" i="16"/>
  <c r="E1374" i="16" s="1"/>
  <c r="F1377" i="16" l="1"/>
  <c r="D1376" i="16"/>
  <c r="E1375" i="16" s="1"/>
  <c r="F1378" i="16" l="1"/>
  <c r="D1377" i="16"/>
  <c r="E1376" i="16" s="1"/>
  <c r="F1379" i="16" l="1"/>
  <c r="D1378" i="16"/>
  <c r="E1377" i="16" s="1"/>
  <c r="F1380" i="16" l="1"/>
  <c r="D1379" i="16"/>
  <c r="E1378" i="16" s="1"/>
  <c r="F1381" i="16" l="1"/>
  <c r="D1380" i="16"/>
  <c r="E1379" i="16" s="1"/>
  <c r="F1382" i="16" l="1"/>
  <c r="D1381" i="16"/>
  <c r="E1380" i="16" s="1"/>
  <c r="F1383" i="16" l="1"/>
  <c r="D1382" i="16"/>
  <c r="E1381" i="16" s="1"/>
  <c r="F1384" i="16" l="1"/>
  <c r="D1383" i="16"/>
  <c r="E1382" i="16" s="1"/>
  <c r="F1385" i="16" l="1"/>
  <c r="D1384" i="16"/>
  <c r="E1383" i="16" s="1"/>
  <c r="F1386" i="16" l="1"/>
  <c r="D1385" i="16"/>
  <c r="E1384" i="16" s="1"/>
  <c r="F1387" i="16" l="1"/>
  <c r="D1386" i="16"/>
  <c r="E1385" i="16" s="1"/>
  <c r="F1388" i="16" l="1"/>
  <c r="D1387" i="16"/>
  <c r="E1386" i="16" s="1"/>
  <c r="F1389" i="16" l="1"/>
  <c r="D1388" i="16"/>
  <c r="E1387" i="16" s="1"/>
  <c r="F1390" i="16" l="1"/>
  <c r="D1389" i="16"/>
  <c r="E1388" i="16" s="1"/>
  <c r="F1391" i="16" l="1"/>
  <c r="D1390" i="16"/>
  <c r="E1389" i="16" s="1"/>
  <c r="F1392" i="16" l="1"/>
  <c r="D1391" i="16"/>
  <c r="E1390" i="16" s="1"/>
  <c r="F1393" i="16" l="1"/>
  <c r="D1392" i="16"/>
  <c r="E1391" i="16" s="1"/>
  <c r="F1394" i="16" l="1"/>
  <c r="D1393" i="16"/>
  <c r="E1392" i="16" s="1"/>
  <c r="F1395" i="16" l="1"/>
  <c r="D1394" i="16"/>
  <c r="E1393" i="16" s="1"/>
  <c r="F1396" i="16" l="1"/>
  <c r="D1395" i="16"/>
  <c r="E1394" i="16" s="1"/>
  <c r="F1397" i="16" l="1"/>
  <c r="D1396" i="16"/>
  <c r="E1395" i="16" s="1"/>
  <c r="F1398" i="16" l="1"/>
  <c r="D1397" i="16"/>
  <c r="E1396" i="16" s="1"/>
  <c r="F1399" i="16" l="1"/>
  <c r="D1398" i="16"/>
  <c r="E1397" i="16" s="1"/>
  <c r="F1400" i="16" l="1"/>
  <c r="D1399" i="16"/>
  <c r="E1398" i="16" s="1"/>
  <c r="F1401" i="16" l="1"/>
  <c r="D1400" i="16"/>
  <c r="E1399" i="16" s="1"/>
  <c r="F1402" i="16" l="1"/>
  <c r="D1401" i="16"/>
  <c r="E1400" i="16" s="1"/>
  <c r="F1403" i="16" l="1"/>
  <c r="D1402" i="16"/>
  <c r="E1401" i="16" s="1"/>
  <c r="F1404" i="16" l="1"/>
  <c r="D1403" i="16"/>
  <c r="E1402" i="16" s="1"/>
  <c r="F1405" i="16" l="1"/>
  <c r="D1404" i="16"/>
  <c r="E1403" i="16" s="1"/>
  <c r="F1406" i="16" l="1"/>
  <c r="D1405" i="16"/>
  <c r="E1404" i="16" s="1"/>
  <c r="F1407" i="16" l="1"/>
  <c r="D1406" i="16"/>
  <c r="E1405" i="16" s="1"/>
  <c r="F1408" i="16" l="1"/>
  <c r="D1407" i="16"/>
  <c r="E1406" i="16" s="1"/>
  <c r="F1409" i="16" l="1"/>
  <c r="D1408" i="16"/>
  <c r="E1407" i="16" s="1"/>
  <c r="F1410" i="16" l="1"/>
  <c r="D1409" i="16"/>
  <c r="E1408" i="16" s="1"/>
  <c r="F1411" i="16" l="1"/>
  <c r="D1410" i="16"/>
  <c r="E1409" i="16" s="1"/>
  <c r="F1412" i="16" l="1"/>
  <c r="D1411" i="16"/>
  <c r="E1410" i="16" s="1"/>
  <c r="F1413" i="16" l="1"/>
  <c r="D1412" i="16"/>
  <c r="E1411" i="16" s="1"/>
  <c r="F1414" i="16" l="1"/>
  <c r="D1413" i="16"/>
  <c r="E1412" i="16" s="1"/>
  <c r="F1415" i="16" l="1"/>
  <c r="D1414" i="16"/>
  <c r="E1413" i="16" s="1"/>
  <c r="F1416" i="16" l="1"/>
  <c r="D1415" i="16"/>
  <c r="E1414" i="16" s="1"/>
  <c r="F1417" i="16" l="1"/>
  <c r="D1416" i="16"/>
  <c r="E1415" i="16" s="1"/>
  <c r="F1418" i="16" l="1"/>
  <c r="D1417" i="16"/>
  <c r="E1416" i="16" s="1"/>
  <c r="F1419" i="16" l="1"/>
  <c r="D1418" i="16"/>
  <c r="E1417" i="16" s="1"/>
  <c r="F1420" i="16" l="1"/>
  <c r="D1419" i="16"/>
  <c r="E1418" i="16" s="1"/>
  <c r="F1421" i="16" l="1"/>
  <c r="D1420" i="16"/>
  <c r="E1419" i="16" s="1"/>
  <c r="F1422" i="16" l="1"/>
  <c r="D1421" i="16"/>
  <c r="E1420" i="16" s="1"/>
  <c r="F1423" i="16" l="1"/>
  <c r="D1422" i="16"/>
  <c r="E1421" i="16" s="1"/>
  <c r="F1424" i="16" l="1"/>
  <c r="D1423" i="16"/>
  <c r="E1422" i="16" s="1"/>
  <c r="F1425" i="16" l="1"/>
  <c r="D1424" i="16"/>
  <c r="E1423" i="16" s="1"/>
  <c r="F1426" i="16" l="1"/>
  <c r="D1425" i="16"/>
  <c r="E1424" i="16" s="1"/>
  <c r="F1427" i="16" l="1"/>
  <c r="D1426" i="16"/>
  <c r="E1425" i="16" s="1"/>
  <c r="F1428" i="16" l="1"/>
  <c r="D1427" i="16"/>
  <c r="E1426" i="16" s="1"/>
  <c r="F1429" i="16" l="1"/>
  <c r="D1428" i="16"/>
  <c r="E1427" i="16" s="1"/>
  <c r="F1430" i="16" l="1"/>
  <c r="D1429" i="16"/>
  <c r="E1428" i="16" s="1"/>
  <c r="F1431" i="16" l="1"/>
  <c r="D1430" i="16"/>
  <c r="E1429" i="16" s="1"/>
  <c r="F1432" i="16" l="1"/>
  <c r="D1431" i="16"/>
  <c r="E1430" i="16" s="1"/>
  <c r="F1433" i="16" l="1"/>
  <c r="D1432" i="16"/>
  <c r="E1431" i="16" s="1"/>
  <c r="F1434" i="16" l="1"/>
  <c r="D1433" i="16"/>
  <c r="E1432" i="16" s="1"/>
  <c r="F1435" i="16" l="1"/>
  <c r="D1434" i="16"/>
  <c r="E1433" i="16" s="1"/>
  <c r="F1436" i="16" l="1"/>
  <c r="D1435" i="16"/>
  <c r="E1434" i="16" s="1"/>
  <c r="F1437" i="16" l="1"/>
  <c r="D1436" i="16"/>
  <c r="E1435" i="16" s="1"/>
  <c r="F1438" i="16" l="1"/>
  <c r="D1437" i="16"/>
  <c r="E1436" i="16" s="1"/>
  <c r="F1439" i="16" l="1"/>
  <c r="D1438" i="16"/>
  <c r="E1437" i="16" s="1"/>
  <c r="F1440" i="16" l="1"/>
  <c r="D1439" i="16"/>
  <c r="E1438" i="16" s="1"/>
  <c r="F1441" i="16" l="1"/>
  <c r="D1440" i="16"/>
  <c r="E1439" i="16" s="1"/>
  <c r="F1442" i="16" l="1"/>
  <c r="D1441" i="16"/>
  <c r="E1440" i="16" s="1"/>
  <c r="F1443" i="16" l="1"/>
  <c r="D1442" i="16"/>
  <c r="E1441" i="16" s="1"/>
  <c r="F1444" i="16" l="1"/>
  <c r="D1443" i="16"/>
  <c r="E1442" i="16" s="1"/>
  <c r="F1445" i="16" l="1"/>
  <c r="D1444" i="16"/>
  <c r="E1443" i="16" s="1"/>
  <c r="F1446" i="16" l="1"/>
  <c r="D1445" i="16"/>
  <c r="E1444" i="16" s="1"/>
  <c r="F1447" i="16" l="1"/>
  <c r="D1446" i="16"/>
  <c r="E1445" i="16" s="1"/>
  <c r="F1448" i="16" l="1"/>
  <c r="D1447" i="16"/>
  <c r="E1446" i="16" s="1"/>
  <c r="F1449" i="16" l="1"/>
  <c r="D1448" i="16"/>
  <c r="E1447" i="16" s="1"/>
  <c r="F1450" i="16" l="1"/>
  <c r="D1449" i="16"/>
  <c r="E1448" i="16" s="1"/>
  <c r="F1451" i="16" l="1"/>
  <c r="D1450" i="16"/>
  <c r="E1449" i="16" s="1"/>
  <c r="F1452" i="16" l="1"/>
  <c r="D1451" i="16"/>
  <c r="E1450" i="16" s="1"/>
  <c r="F1453" i="16" l="1"/>
  <c r="D1452" i="16"/>
  <c r="E1451" i="16" s="1"/>
  <c r="F1454" i="16" l="1"/>
  <c r="D1453" i="16"/>
  <c r="E1452" i="16" s="1"/>
  <c r="F1455" i="16" l="1"/>
  <c r="D1454" i="16"/>
  <c r="E1453" i="16" s="1"/>
  <c r="F1456" i="16" l="1"/>
  <c r="D1455" i="16"/>
  <c r="E1454" i="16" s="1"/>
  <c r="F1457" i="16" l="1"/>
  <c r="D1456" i="16"/>
  <c r="E1455" i="16" s="1"/>
  <c r="F1458" i="16" l="1"/>
  <c r="D1457" i="16"/>
  <c r="E1456" i="16" s="1"/>
  <c r="F1459" i="16" l="1"/>
  <c r="D1458" i="16"/>
  <c r="E1457" i="16" s="1"/>
  <c r="F1460" i="16" l="1"/>
  <c r="D1459" i="16"/>
  <c r="E1458" i="16" s="1"/>
  <c r="F1461" i="16" l="1"/>
  <c r="D1460" i="16"/>
  <c r="E1459" i="16" s="1"/>
  <c r="F1462" i="16" l="1"/>
  <c r="D1461" i="16"/>
  <c r="E1460" i="16" s="1"/>
  <c r="F1463" i="16" l="1"/>
  <c r="D1462" i="16"/>
  <c r="E1461" i="16" s="1"/>
  <c r="F1464" i="16" l="1"/>
  <c r="D1463" i="16"/>
  <c r="E1462" i="16" s="1"/>
  <c r="F1465" i="16" l="1"/>
  <c r="D1464" i="16"/>
  <c r="E1463" i="16" s="1"/>
  <c r="F1466" i="16" l="1"/>
  <c r="D1465" i="16"/>
  <c r="E1464" i="16" s="1"/>
  <c r="F1467" i="16" l="1"/>
  <c r="D1466" i="16"/>
  <c r="E1465" i="16" s="1"/>
  <c r="F1468" i="16" l="1"/>
  <c r="D1467" i="16"/>
  <c r="E1466" i="16" s="1"/>
  <c r="F1469" i="16" l="1"/>
  <c r="D1468" i="16"/>
  <c r="E1467" i="16" s="1"/>
  <c r="F1470" i="16" l="1"/>
  <c r="D1469" i="16"/>
  <c r="E1468" i="16" s="1"/>
  <c r="F1471" i="16" l="1"/>
  <c r="D1470" i="16"/>
  <c r="E1469" i="16" s="1"/>
  <c r="F1472" i="16" l="1"/>
  <c r="D1471" i="16"/>
  <c r="E1470" i="16" s="1"/>
  <c r="F1473" i="16" l="1"/>
  <c r="D1472" i="16"/>
  <c r="E1471" i="16" s="1"/>
  <c r="F1474" i="16" l="1"/>
  <c r="D1473" i="16"/>
  <c r="E1472" i="16" s="1"/>
  <c r="F1475" i="16" l="1"/>
  <c r="D1474" i="16"/>
  <c r="E1473" i="16" s="1"/>
  <c r="F1476" i="16" l="1"/>
  <c r="D1475" i="16"/>
  <c r="E1474" i="16" s="1"/>
  <c r="F1477" i="16" l="1"/>
  <c r="D1476" i="16"/>
  <c r="E1475" i="16" s="1"/>
  <c r="F1478" i="16" l="1"/>
  <c r="D1477" i="16"/>
  <c r="E1476" i="16" s="1"/>
  <c r="F1479" i="16" l="1"/>
  <c r="D1478" i="16"/>
  <c r="E1477" i="16" s="1"/>
  <c r="F1480" i="16" l="1"/>
  <c r="D1479" i="16"/>
  <c r="E1478" i="16" s="1"/>
  <c r="F1481" i="16" l="1"/>
  <c r="D1480" i="16"/>
  <c r="E1479" i="16" s="1"/>
  <c r="F1482" i="16" l="1"/>
  <c r="D1481" i="16"/>
  <c r="E1480" i="16" s="1"/>
  <c r="F1483" i="16" l="1"/>
  <c r="D1482" i="16"/>
  <c r="E1481" i="16" s="1"/>
  <c r="F1484" i="16" l="1"/>
  <c r="D1483" i="16"/>
  <c r="E1482" i="16" s="1"/>
  <c r="F1485" i="16" l="1"/>
  <c r="D1484" i="16"/>
  <c r="E1483" i="16" s="1"/>
  <c r="F1486" i="16" l="1"/>
  <c r="D1485" i="16"/>
  <c r="E1484" i="16" s="1"/>
  <c r="F1487" i="16" l="1"/>
  <c r="D1486" i="16"/>
  <c r="E1485" i="16" s="1"/>
  <c r="F1488" i="16" l="1"/>
  <c r="D1487" i="16"/>
  <c r="E1486" i="16" s="1"/>
  <c r="F1489" i="16" l="1"/>
  <c r="D1488" i="16"/>
  <c r="E1487" i="16" s="1"/>
  <c r="F1490" i="16" l="1"/>
  <c r="D1489" i="16"/>
  <c r="E1488" i="16" s="1"/>
  <c r="F1491" i="16" l="1"/>
  <c r="D1490" i="16"/>
  <c r="E1489" i="16" s="1"/>
  <c r="F1492" i="16" l="1"/>
  <c r="D1491" i="16"/>
  <c r="E1490" i="16" s="1"/>
  <c r="F1493" i="16" l="1"/>
  <c r="D1492" i="16"/>
  <c r="E1491" i="16" s="1"/>
  <c r="F1494" i="16" l="1"/>
  <c r="D1493" i="16"/>
  <c r="E1492" i="16" s="1"/>
  <c r="F1495" i="16" l="1"/>
  <c r="D1494" i="16"/>
  <c r="E1493" i="16" s="1"/>
  <c r="F1496" i="16" l="1"/>
  <c r="D1495" i="16"/>
  <c r="E1494" i="16" s="1"/>
  <c r="F1497" i="16" l="1"/>
  <c r="D1496" i="16"/>
  <c r="E1495" i="16" s="1"/>
  <c r="F1498" i="16" l="1"/>
  <c r="D1497" i="16"/>
  <c r="E1496" i="16" s="1"/>
  <c r="F1499" i="16" l="1"/>
  <c r="D1498" i="16"/>
  <c r="E1497" i="16" s="1"/>
  <c r="F1500" i="16" l="1"/>
  <c r="D1499" i="16"/>
  <c r="E1498" i="16" s="1"/>
  <c r="F1501" i="16" l="1"/>
  <c r="D1500" i="16"/>
  <c r="E1499" i="16" s="1"/>
  <c r="F1502" i="16" l="1"/>
  <c r="D1501" i="16"/>
  <c r="E1500" i="16" s="1"/>
  <c r="F1503" i="16" l="1"/>
  <c r="D1502" i="16"/>
  <c r="E1501" i="16" s="1"/>
  <c r="F1504" i="16" l="1"/>
  <c r="D1503" i="16"/>
  <c r="E1502" i="16" s="1"/>
  <c r="F1505" i="16" l="1"/>
  <c r="D1504" i="16"/>
  <c r="E1503" i="16" s="1"/>
  <c r="F1506" i="16" l="1"/>
  <c r="D1505" i="16"/>
  <c r="E1504" i="16" s="1"/>
  <c r="F1507" i="16" l="1"/>
  <c r="D1506" i="16"/>
  <c r="E1505" i="16" s="1"/>
  <c r="F1508" i="16" l="1"/>
  <c r="D1507" i="16"/>
  <c r="E1506" i="16" s="1"/>
  <c r="F1509" i="16" l="1"/>
  <c r="D1508" i="16"/>
  <c r="E1507" i="16" s="1"/>
  <c r="F1510" i="16" l="1"/>
  <c r="D1510" i="16" s="1"/>
  <c r="D1509" i="16"/>
  <c r="E1508" i="16" s="1"/>
  <c r="E1509" i="16" l="1"/>
  <c r="E1510" i="16"/>
</calcChain>
</file>

<file path=xl/sharedStrings.xml><?xml version="1.0" encoding="utf-8"?>
<sst xmlns="http://schemas.openxmlformats.org/spreadsheetml/2006/main" count="2105" uniqueCount="742">
  <si>
    <t>N　→</t>
    <phoneticPr fontId="1"/>
  </si>
  <si>
    <t>人口</t>
    <phoneticPr fontId="1"/>
  </si>
  <si>
    <t>Y(t)=N/[(N-1)exp(-at)+1]</t>
    <phoneticPr fontId="1"/>
  </si>
  <si>
    <t>a</t>
    <phoneticPr fontId="1"/>
  </si>
  <si>
    <t>富里市</t>
    <rPh sb="0" eb="2">
      <t>トミサト</t>
    </rPh>
    <rPh sb="2" eb="3">
      <t>シ</t>
    </rPh>
    <phoneticPr fontId="1"/>
  </si>
  <si>
    <t>ΔY</t>
    <phoneticPr fontId="1"/>
  </si>
  <si>
    <t>千葉</t>
    <rPh sb="0" eb="2">
      <t>チバ</t>
    </rPh>
    <phoneticPr fontId="1"/>
  </si>
  <si>
    <t>ΔY</t>
  </si>
  <si>
    <t>感染者数（富里市、千葉）
a：計算値</t>
    <rPh sb="15" eb="17">
      <t>ケイサン</t>
    </rPh>
    <phoneticPr fontId="1"/>
  </si>
  <si>
    <t>計数日</t>
    <rPh sb="0" eb="1">
      <t>ケイ</t>
    </rPh>
    <rPh sb="1" eb="2">
      <t>スウ</t>
    </rPh>
    <rPh sb="2" eb="3">
      <t>ビ</t>
    </rPh>
    <phoneticPr fontId="1"/>
  </si>
  <si>
    <t>計数開始日</t>
    <rPh sb="0" eb="2">
      <t>ケイスウ</t>
    </rPh>
    <rPh sb="2" eb="5">
      <t>カイシビ</t>
    </rPh>
    <phoneticPr fontId="1"/>
  </si>
  <si>
    <t>Δ日</t>
    <rPh sb="1" eb="2">
      <t>ニチ</t>
    </rPh>
    <phoneticPr fontId="1"/>
  </si>
  <si>
    <t>aの算出</t>
    <rPh sb="2" eb="4">
      <t>サンシュツ</t>
    </rPh>
    <phoneticPr fontId="1"/>
  </si>
  <si>
    <t>0.015-0.016</t>
    <phoneticPr fontId="1"/>
  </si>
  <si>
    <t>Y(t)/N=1/[(N-1)exp(-at)+1]</t>
    <phoneticPr fontId="1"/>
  </si>
  <si>
    <t>1(0-1)</t>
    <phoneticPr fontId="1"/>
  </si>
  <si>
    <t>43(19-20)</t>
    <phoneticPr fontId="1"/>
  </si>
  <si>
    <t>N/Y(t)=(N-1)exp(-at)+1</t>
  </si>
  <si>
    <t>0(0-1)</t>
    <phoneticPr fontId="1"/>
  </si>
  <si>
    <t>34(15-16)</t>
    <phoneticPr fontId="1"/>
  </si>
  <si>
    <t>N/Y(t)-1=(N-1)exp(-at)</t>
    <phoneticPr fontId="1"/>
  </si>
  <si>
    <t>37(15-16)</t>
    <phoneticPr fontId="1"/>
  </si>
  <si>
    <t>[N/Y(t)-1]/(N-1)=exp(-at)</t>
    <phoneticPr fontId="1"/>
  </si>
  <si>
    <t>24(14-15)</t>
    <phoneticPr fontId="1"/>
  </si>
  <si>
    <t>-ln[{N/Y(t)-1}/(N-1)]=at</t>
    <phoneticPr fontId="1"/>
  </si>
  <si>
    <t>21(14-15)</t>
    <phoneticPr fontId="1"/>
  </si>
  <si>
    <t>-ln[{6280000/43-1}/(6280000-1)]=a*301</t>
    <phoneticPr fontId="1"/>
  </si>
  <si>
    <t>40(15-16)</t>
    <phoneticPr fontId="1"/>
  </si>
  <si>
    <t>a/301=-ln[{6280000/43-1}/(6280000-1)]</t>
    <phoneticPr fontId="1"/>
  </si>
  <si>
    <t>30(14-15)</t>
    <phoneticPr fontId="1"/>
  </si>
  <si>
    <t>千葉県</t>
  </si>
  <si>
    <t>58(16-17)</t>
    <phoneticPr fontId="1"/>
  </si>
  <si>
    <t>42(15-16)</t>
    <phoneticPr fontId="1"/>
  </si>
  <si>
    <t>-ln[{6280000/2-1}/(6280000-1)]=a*301</t>
    <phoneticPr fontId="1"/>
  </si>
  <si>
    <t>61(17-18)</t>
    <phoneticPr fontId="1"/>
  </si>
  <si>
    <t>a/301=-ln[{6280000/2-1}/(6280000-1)]</t>
    <phoneticPr fontId="1"/>
  </si>
  <si>
    <t>44(16-17)</t>
    <phoneticPr fontId="1"/>
  </si>
  <si>
    <t>32(14-15)</t>
    <phoneticPr fontId="1"/>
  </si>
  <si>
    <t>48(16-17)</t>
    <phoneticPr fontId="1"/>
  </si>
  <si>
    <t>1月～12月の間に43人の感染者</t>
    <rPh sb="1" eb="2">
      <t>ガツ</t>
    </rPh>
    <rPh sb="5" eb="6">
      <t>ガツ</t>
    </rPh>
    <rPh sb="7" eb="8">
      <t>カン</t>
    </rPh>
    <rPh sb="11" eb="12">
      <t>ニン</t>
    </rPh>
    <rPh sb="13" eb="16">
      <t>カンセンシャ</t>
    </rPh>
    <phoneticPr fontId="1"/>
  </si>
  <si>
    <t>65(17-18)</t>
    <phoneticPr fontId="1"/>
  </si>
  <si>
    <t>50/365として</t>
    <phoneticPr fontId="1"/>
  </si>
  <si>
    <t>(1/人日)</t>
    <rPh sb="3" eb="4">
      <t>ニン</t>
    </rPh>
    <rPh sb="4" eb="5">
      <t>ニチ</t>
    </rPh>
    <phoneticPr fontId="1"/>
  </si>
  <si>
    <t>74(17-18)</t>
    <phoneticPr fontId="1"/>
  </si>
  <si>
    <t>50/365/5.0e+04から</t>
    <phoneticPr fontId="1"/>
  </si>
  <si>
    <t>60(17-18)</t>
    <phoneticPr fontId="1"/>
  </si>
  <si>
    <t>88(18-19)</t>
    <phoneticPr fontId="1"/>
  </si>
  <si>
    <t>77(17-18)</t>
    <phoneticPr fontId="1"/>
  </si>
  <si>
    <t>79(17-18)</t>
    <phoneticPr fontId="1"/>
  </si>
  <si>
    <t>66(17-18)</t>
    <phoneticPr fontId="1"/>
  </si>
  <si>
    <t>106(18-19)</t>
    <phoneticPr fontId="1"/>
  </si>
  <si>
    <t>90(18-19)</t>
    <phoneticPr fontId="1"/>
  </si>
  <si>
    <t>109(19-20)</t>
    <phoneticPr fontId="1"/>
  </si>
  <si>
    <t>80(18-19)</t>
    <phoneticPr fontId="1"/>
  </si>
  <si>
    <t>59(17-18)</t>
    <phoneticPr fontId="1"/>
  </si>
  <si>
    <t>73(17-18)</t>
    <phoneticPr fontId="1"/>
  </si>
  <si>
    <t>82(18-19)</t>
    <phoneticPr fontId="1"/>
  </si>
  <si>
    <t>107(19-20)</t>
    <phoneticPr fontId="1"/>
  </si>
  <si>
    <t>113(19-20)</t>
    <phoneticPr fontId="1"/>
  </si>
  <si>
    <t>75(17-18)</t>
    <phoneticPr fontId="1"/>
  </si>
  <si>
    <t>68(17-18)</t>
    <phoneticPr fontId="1"/>
  </si>
  <si>
    <t>76(17-18)</t>
    <phoneticPr fontId="1"/>
  </si>
  <si>
    <t>78(17-18)</t>
    <phoneticPr fontId="1"/>
  </si>
  <si>
    <t>53(16-17)</t>
    <phoneticPr fontId="1"/>
  </si>
  <si>
    <t>93(15-16)</t>
    <phoneticPr fontId="1"/>
  </si>
  <si>
    <t>151(20-21)</t>
    <phoneticPr fontId="1"/>
  </si>
  <si>
    <t>98(18-19)</t>
    <phoneticPr fontId="1"/>
  </si>
  <si>
    <t>121(19-20)</t>
    <phoneticPr fontId="1"/>
  </si>
  <si>
    <t>111(19-20)</t>
    <phoneticPr fontId="1"/>
  </si>
  <si>
    <t>119(19-20)</t>
    <phoneticPr fontId="1"/>
  </si>
  <si>
    <t>124(16-17)</t>
    <phoneticPr fontId="1"/>
  </si>
  <si>
    <t>148(20-21)</t>
    <phoneticPr fontId="1"/>
  </si>
  <si>
    <t>150(20-21)</t>
    <phoneticPr fontId="1"/>
  </si>
  <si>
    <t>2(2-3)</t>
    <phoneticPr fontId="1"/>
  </si>
  <si>
    <t>128(19-20)</t>
    <phoneticPr fontId="1"/>
  </si>
  <si>
    <t>117(19-20)</t>
    <phoneticPr fontId="1"/>
  </si>
  <si>
    <t>152(20-21)</t>
    <phoneticPr fontId="1"/>
  </si>
  <si>
    <t>142(19-20)</t>
    <phoneticPr fontId="1"/>
  </si>
  <si>
    <t>234(21-22)</t>
    <phoneticPr fontId="1"/>
  </si>
  <si>
    <t>213(21-22)</t>
    <phoneticPr fontId="1"/>
  </si>
  <si>
    <t>201(21-22)</t>
    <phoneticPr fontId="1"/>
  </si>
  <si>
    <t>105(18-19)</t>
    <phoneticPr fontId="1"/>
  </si>
  <si>
    <t>175(20-21)</t>
    <phoneticPr fontId="1"/>
  </si>
  <si>
    <t>216(21-22)</t>
    <phoneticPr fontId="1"/>
  </si>
  <si>
    <t>218(21-22)</t>
    <phoneticPr fontId="1"/>
  </si>
  <si>
    <t>252(21-22)</t>
    <phoneticPr fontId="1"/>
  </si>
  <si>
    <t>144(19-20)</t>
    <phoneticPr fontId="1"/>
  </si>
  <si>
    <t>236(21-22)</t>
    <phoneticPr fontId="1"/>
  </si>
  <si>
    <t>225(21-22)</t>
    <phoneticPr fontId="1"/>
  </si>
  <si>
    <t>195(21)</t>
    <phoneticPr fontId="1"/>
  </si>
  <si>
    <t>261(21-22)</t>
    <phoneticPr fontId="1"/>
  </si>
  <si>
    <t>富里市</t>
    <rPh sb="0" eb="3">
      <t>トミサトシ</t>
    </rPh>
    <phoneticPr fontId="1"/>
  </si>
  <si>
    <t>千葉県</t>
    <rPh sb="0" eb="3">
      <t>チバケン</t>
    </rPh>
    <phoneticPr fontId="1"/>
  </si>
  <si>
    <t>Y(t)=N/[(N-1)exp(-aNt)+1]</t>
  </si>
  <si>
    <t>2020年</t>
    <rPh sb="4" eb="5">
      <t>ネン</t>
    </rPh>
    <phoneticPr fontId="1"/>
  </si>
  <si>
    <t>2022年</t>
    <rPh sb="4" eb="5">
      <t>ネン</t>
    </rPh>
    <phoneticPr fontId="1"/>
  </si>
  <si>
    <t>Peak</t>
    <phoneticPr fontId="1"/>
  </si>
  <si>
    <t>2023年</t>
    <rPh sb="4" eb="5">
      <t>ネン</t>
    </rPh>
    <phoneticPr fontId="1"/>
  </si>
  <si>
    <t>2024年</t>
    <rPh sb="4" eb="5">
      <t>ネン</t>
    </rPh>
    <phoneticPr fontId="1"/>
  </si>
  <si>
    <t>７０代男</t>
  </si>
  <si>
    <t>３０代女</t>
  </si>
  <si>
    <t>４０代女</t>
  </si>
  <si>
    <t>１０代男</t>
  </si>
  <si>
    <t>６０代男</t>
  </si>
  <si>
    <t>２０代女</t>
  </si>
  <si>
    <t>５０代女</t>
  </si>
  <si>
    <t>３０代男</t>
  </si>
  <si>
    <t>６０代女</t>
  </si>
  <si>
    <t>２０代男</t>
  </si>
  <si>
    <t>3(7-8)</t>
    <phoneticPr fontId="1"/>
  </si>
  <si>
    <t>再生産数</t>
    <rPh sb="0" eb="1">
      <t>サイ</t>
    </rPh>
    <rPh sb="1" eb="2">
      <t>セイ</t>
    </rPh>
    <rPh sb="2" eb="3">
      <t>サン</t>
    </rPh>
    <rPh sb="3" eb="4">
      <t>スウ</t>
    </rPh>
    <phoneticPr fontId="1"/>
  </si>
  <si>
    <t>感染者数（富里市、千葉）</t>
    <phoneticPr fontId="1"/>
  </si>
  <si>
    <t>富里</t>
  </si>
  <si>
    <t>0.015-0.016</t>
  </si>
  <si>
    <t>311(22-23)</t>
    <phoneticPr fontId="1"/>
  </si>
  <si>
    <t>311(22-23)</t>
    <phoneticPr fontId="1"/>
  </si>
  <si>
    <t>450(23-24)</t>
    <phoneticPr fontId="1"/>
  </si>
  <si>
    <t>４０代男</t>
  </si>
  <si>
    <t>455(23-24)</t>
    <phoneticPr fontId="1"/>
  </si>
  <si>
    <t>５０代男</t>
  </si>
  <si>
    <t>4(8-9)</t>
    <phoneticPr fontId="1"/>
  </si>
  <si>
    <t>477(23-24)</t>
    <phoneticPr fontId="1"/>
  </si>
  <si>
    <t>表示</t>
    <rPh sb="0" eb="2">
      <t>ヒョウジ</t>
    </rPh>
    <phoneticPr fontId="1"/>
  </si>
  <si>
    <t>387(23-24)</t>
  </si>
  <si>
    <t>387(23-24)</t>
    <phoneticPr fontId="1"/>
  </si>
  <si>
    <t>340(22-23)</t>
    <phoneticPr fontId="1"/>
  </si>
  <si>
    <t>415(23-24)</t>
    <phoneticPr fontId="1"/>
  </si>
  <si>
    <t>１０代女</t>
  </si>
  <si>
    <t>１０歳女</t>
  </si>
  <si>
    <t>422(23-24)</t>
    <phoneticPr fontId="1"/>
  </si>
  <si>
    <t>488(24-25)</t>
    <phoneticPr fontId="1"/>
  </si>
  <si>
    <t>2(2-3)</t>
    <phoneticPr fontId="1"/>
  </si>
  <si>
    <t>6(9-10)</t>
    <phoneticPr fontId="1"/>
  </si>
  <si>
    <t>7(10)</t>
    <phoneticPr fontId="1"/>
  </si>
  <si>
    <t>13(12-13)</t>
    <phoneticPr fontId="1"/>
  </si>
  <si>
    <t>5(8-9)</t>
    <phoneticPr fontId="1"/>
  </si>
  <si>
    <t>1(0-1)</t>
    <phoneticPr fontId="1"/>
  </si>
  <si>
    <t>504(24-25)</t>
    <phoneticPr fontId="1"/>
  </si>
  <si>
    <t>503(24-25)</t>
    <phoneticPr fontId="1"/>
  </si>
  <si>
    <t>428(23-24)</t>
    <phoneticPr fontId="1"/>
  </si>
  <si>
    <t>428(23-24)</t>
    <phoneticPr fontId="1"/>
  </si>
  <si>
    <t>peak</t>
    <phoneticPr fontId="1"/>
  </si>
  <si>
    <t>487(23-24)</t>
    <phoneticPr fontId="1"/>
  </si>
  <si>
    <t>397(23-24)</t>
    <phoneticPr fontId="1"/>
  </si>
  <si>
    <t>2(2-3)</t>
  </si>
  <si>
    <t>5(8-9)</t>
  </si>
  <si>
    <t>480(23-24)</t>
    <phoneticPr fontId="1"/>
  </si>
  <si>
    <t>462(23-24)</t>
    <phoneticPr fontId="1"/>
  </si>
  <si>
    <t>411(23-24)</t>
    <phoneticPr fontId="1"/>
  </si>
  <si>
    <t>328(21-22)</t>
  </si>
  <si>
    <t>328(19-20)</t>
    <phoneticPr fontId="1"/>
  </si>
  <si>
    <t>8(10-11)</t>
  </si>
  <si>
    <t>令和2年4月5日、富里市で新型コロナウイルスに感染した患者が1例確認されましたのでお知らせします。</t>
  </si>
  <si>
    <t>○市内居住者の発生状況（千葉県内182例目）の概要</t>
  </si>
  <si>
    <t>10代女</t>
  </si>
  <si>
    <t>検査確定日：</t>
    <rPh sb="0" eb="2">
      <t>ケンサ</t>
    </rPh>
    <rPh sb="2" eb="4">
      <t>カクテイ</t>
    </rPh>
    <rPh sb="4" eb="5">
      <t>ビ</t>
    </rPh>
    <phoneticPr fontId="1"/>
  </si>
  <si>
    <t>不明</t>
    <rPh sb="0" eb="2">
      <t>フメイ</t>
    </rPh>
    <phoneticPr fontId="1"/>
  </si>
  <si>
    <t>(1)新型コロナウイルス感染症患者(２例目)の発生について</t>
  </si>
  <si>
    <t>　令和２年４月１６日、富里市で新型コロナウイルスに感染した患者が１例確認されましたのでお知らせします。</t>
  </si>
  <si>
    <t>○市内居住者の発生状況(千葉県内４９１例目)の概要</t>
  </si>
  <si>
    <t>４月１５日</t>
  </si>
  <si>
    <t>新型コロナウイルス感染症患者(３例目)の発生について</t>
  </si>
  <si>
    <t>　令和２年４月１８日、富里市で新型コロナウイルスに感染した患者が１例確認されましたのでお知らせします。</t>
  </si>
  <si>
    <t>○市内居住者の発生状況(千葉県内５５１例目)の概要</t>
  </si>
  <si>
    <t>検査確定日：</t>
    <phoneticPr fontId="1"/>
  </si>
  <si>
    <t>新型コロナウイルス感染症患者(５例目)の発生について</t>
  </si>
  <si>
    <t>　令和２年５月２日、富里市で新型コロナウイルスに感染した患者が１例確認されましたのでお知らせします。</t>
  </si>
  <si>
    <t>○市内居住者の発生状況(千葉県内７５５例目)の概要</t>
  </si>
  <si>
    <t xml:space="preserve"> 検査確定日：</t>
    <phoneticPr fontId="1"/>
  </si>
  <si>
    <t>新型コロナウイルス感染者(６例目)の発生について</t>
  </si>
  <si>
    <t>　令和２年５月７日、富里市で新型コロナウイルス感染症の無症状病原体保有者※が１例確認されましたのでお知らせします。</t>
  </si>
  <si>
    <t>○市内居住者の発生状況(千葉県内１００例目)の概要</t>
  </si>
  <si>
    <t>検査確定日：</t>
  </si>
  <si>
    <t>------------------------------------------------------------------------------------------------------</t>
    <phoneticPr fontId="1"/>
  </si>
  <si>
    <t>新型コロナウイルス感染者(４４例目)の発生について</t>
  </si>
  <si>
    <t>令和２年１２月５日、富里市で新型コロナウイルス感染者が１例確認されましたのでお知らせします。</t>
  </si>
  <si>
    <t>○市内居住者の発生状況(千葉県内６１４６例目)の概要</t>
  </si>
  <si>
    <t>新型コロナウイルス感染者(４５例目)の発生について</t>
  </si>
  <si>
    <t>令和２年１２月６日、富里市で新型コロナウイルス感染者が１例確認されましたのでお知らせします。</t>
  </si>
  <si>
    <t>○市内居住者の発生状況(千葉県内６２２２例目)の概要</t>
  </si>
  <si>
    <t>新型コロナウイルス感染者(４７例目）の発生について</t>
  </si>
  <si>
    <t>令和２年１２月１１日、富里市で新型コロナウイルス感染症の無症状病原体保有者（症状はないが、ＰＣＲ検査が陽性の者）が１例確認されましたのでお知らせします。</t>
  </si>
  <si>
    <t>○市内居住者の発生状況(千葉県内１２６９例目)の概要</t>
  </si>
  <si>
    <t>新型コロナウイルス感染者(４８例目、４９例目)の発生について</t>
  </si>
  <si>
    <t>令和２年１２月１２日、富里市で新型コロナウイルス感染者が２例確認されましたのでお知らせします。</t>
  </si>
  <si>
    <t>○市内居住者の発生状況(千葉県内６６８３例目)の概要</t>
  </si>
  <si>
    <t>○市内居住者の発生状況(千葉県内６６８４例目)の概要</t>
  </si>
  <si>
    <t>新型コロナウイルス感染者(５０例目）の発生について</t>
  </si>
  <si>
    <t>令和２年１２月１３日、富里市で新型コロナウイルス感染症の無症状病原体保有者（症状はないが、ＰＣＲ検査が陽性の者）が１例確認されましたのでお知らせします。</t>
  </si>
  <si>
    <t>○市内居住者の発生状況(千葉県内１３２９例目)の概要</t>
  </si>
  <si>
    <t>新型コロナウイルス感染者(５１例目、５２例目)の発生について</t>
  </si>
  <si>
    <t>令和２年１２月２０日、富里市で新型コロナウイルス感染者が２例確認されましたのでお知らせします。</t>
  </si>
  <si>
    <t>○市内居住者の発生状況(千葉県内７５２７例目)の概要</t>
  </si>
  <si>
    <t>○市内居住者の発生状況(千葉県内７５２８例目)の概要</t>
  </si>
  <si>
    <t>新型コロナウイルス感染者(５３例目)の発生について</t>
  </si>
  <si>
    <t>令和２年１２月２２日、富里市で新型コロナウイルス感染者が１例確認されましたのでお知らせします。</t>
  </si>
  <si>
    <t>○市内居住者の発生状況(千葉県内７７２８例目)の概要</t>
  </si>
  <si>
    <t>新型コロナウイルス感染者(５４例目、５５例目、５６例目、５７例目)の発生について</t>
  </si>
  <si>
    <t>令和２年１２月２３日、富里市で新型コロナウイルス感染者が４例確認されましたのでお知らせします。</t>
  </si>
  <si>
    <t>○市内居住者の発生状況(千葉県内７８９３例目)の概要</t>
  </si>
  <si>
    <t>○市内居住者の発生状況(千葉県内７８９４例目)の概要</t>
  </si>
  <si>
    <t>○市内居住者の発生状況(千葉県内７８９５例目)の概要</t>
  </si>
  <si>
    <t>○市内居住者の発生状況(千葉県内７８９６例目)の概要</t>
  </si>
  <si>
    <t>７０代女</t>
  </si>
  <si>
    <t>新型コロナウイルス感染者(５８例目、５９例目)の発生について</t>
  </si>
  <si>
    <t>令和２年１２月２４日、富里市で新型コロナウイルス感染者が２例確認されましたのでお知らせします。</t>
  </si>
  <si>
    <t>○市内居住者の発生状況(千葉県内７９７６例目)の概要</t>
  </si>
  <si>
    <t>８０代男</t>
  </si>
  <si>
    <t>○市内居住者の発生状況(千葉県内７９７７例目)の概要</t>
  </si>
  <si>
    <t>新型コロナウイルス感染者(６０例目、６１例目)の発生について</t>
  </si>
  <si>
    <t>令和２年１２月２６日、富里市で新型コロナウイルス感染者が２例確認されましたのでお知らせします。</t>
  </si>
  <si>
    <t>○市内居住者の発生状況(千葉県内８４０３例目)の概要</t>
  </si>
  <si>
    <t>○市内居住者の発生状況(千葉県内８４０６例目)の概要</t>
  </si>
  <si>
    <t>新型コロナウイルス感染者(６２例目、６３例目)の発生について</t>
  </si>
  <si>
    <t>令和２年１２月２７日、富里市で新型コロナウイルス感染者が２例確認されましたのでお知らせします。</t>
  </si>
  <si>
    <t>○市内居住者の発生状況(千葉県内８４７８例目)の概要</t>
  </si>
  <si>
    <t>○市内居住者の発生状況(千葉県内８４７９例目)の概要</t>
  </si>
  <si>
    <t>新型コロナウイルス感染者(６４例目、６５例目)の発生について</t>
  </si>
  <si>
    <t>令和２年１２月２８日、富里市で新型コロナウイルス感染者が１例および無症状病原体保有者（症状はないが、ＰＣＲ検査が陽性の者）が１例確認されましたのでお知らせします。</t>
  </si>
  <si>
    <t>○市内居住者の発生状況(千葉県内８６２６例目)の概要</t>
  </si>
  <si>
    <t>○市内居住者の発生状況(千葉県内１７０４例目)の概要</t>
  </si>
  <si>
    <t>新型コロナウイルス感染者(６６例目、６７例目)の発生について</t>
  </si>
  <si>
    <t>令和２年１２月２９日、富里市で新型コロナウイルス感染者が２例確認されましたのでお知らせします。</t>
  </si>
  <si>
    <t>○市内居住者の発生状況(千葉県内８７４１例目)の概要</t>
  </si>
  <si>
    <t>○市内居住者の発生状況(千葉県内８７４２例目)の概要</t>
  </si>
  <si>
    <t>新型コロナウイルス感染者(６８例目～７４例目)の発生について</t>
  </si>
  <si>
    <t>令和２年１２月３０日、富里市で新型コロナウイルス感染者が３例および無症状病原体保有者（症状はないがＰＣＲ検査が陽性の者）が４例確認されましたのでお知らせします。</t>
  </si>
  <si>
    <t>千葉県で発生した新型コロナウイルスに感染した患者の調査をしている中で、現在までに新規感染者９名を含め１１名の方が成田市内にある同一の接待を伴う飲食店に勤務する従業員及び利用客であることが確認され、印旛保健所成田支所では、店舗の協力を得て検査の実施や感染拡大防止に向けた指導等を行っています。</t>
  </si>
  <si>
    <t>○市内居住者の発生状況(千葉県内８８８３例目)の概要</t>
  </si>
  <si>
    <t>○市内居住者の発生状況(千葉県内８８８４例目)の概要</t>
  </si>
  <si>
    <t>○市内居住者の発生状況(千葉県内８８８５例目)の概要</t>
  </si>
  <si>
    <t>○市内居住者の発生状況(千葉県内１７７４例目)の概要</t>
  </si>
  <si>
    <t>○市内居住者の発生状況(千葉県内１７７７例目)の概要</t>
  </si>
  <si>
    <t>○市内居住者の発生状況(千葉県内１７７８例目)の概要</t>
  </si>
  <si>
    <t>○市内居住者の発生状況(千葉県内１８０２例目)の概要</t>
  </si>
  <si>
    <t>新型コロナウイルス感染者(７５例目)の発生について</t>
  </si>
  <si>
    <t>令和２年１２月３１日、富里市で新型コロナウイルス感染者が１例確認されましたのでお知らせします。</t>
  </si>
  <si>
    <t>○市内居住者の発生状況(千葉県内９１４５例目)の概要</t>
  </si>
  <si>
    <t>新型コロナウイルス感染者(７６例目～７８例目)の発生について</t>
  </si>
  <si>
    <t>令和３年１月１日、富里市で新型コロナウイルス感染者が２例および無症状病原体保有者（症状はないがＰＣＲ検査が陽性の者）が１例確認されましたのでお知らせします。</t>
  </si>
  <si>
    <t>○市内居住者の発生状況(千葉県内９２３４例目)の概要</t>
  </si>
  <si>
    <t>○市内居住者の発生状況(千葉県内９３０４例目)の概要</t>
  </si>
  <si>
    <t>○市内居住者の発生状況(千葉県内１８７３例目)の概要</t>
  </si>
  <si>
    <t>新型コロナウイルス感染者(７９～８０例目)の発生について</t>
  </si>
  <si>
    <t>令和３年１月２日、富里市で新型コロナウイルス感染者が２例確認されましたのでお知らせします。</t>
  </si>
  <si>
    <t>○市内居住者の発生状況(千葉県内９４１５例目)の概要</t>
  </si>
  <si>
    <t>○市内居住者の発生状況(千葉県内９４１６例目)の概要</t>
  </si>
  <si>
    <t>新型コロナウイルス感染者(８１例目)の発生について</t>
  </si>
  <si>
    <t>令和３年１月３日、富里市で新型コロナウイルス感染者が１例確認されましたのでお知らせします。</t>
  </si>
  <si>
    <t>○市内居住者の発生状況(千葉県内９６５２例目)の概要</t>
  </si>
  <si>
    <t>新型コロナウイルス感染者(８２例目)の発生について</t>
  </si>
  <si>
    <t>令和３年１月４日、富里市で新型コロナウイルス感染者が１例確認されましたのでお知らせします。</t>
  </si>
  <si>
    <t>○市内居住者の発生状況(千葉県内９７６７例目)の概要</t>
  </si>
  <si>
    <t>新型コロナウイルス感染者(８４例目、８５例目)の発生について</t>
  </si>
  <si>
    <t>令和３年１月６日、富里市で新型コロナウイルス感染者が２例確認されましたのでお知らせします。</t>
  </si>
  <si>
    <t>○市内居住者の発生状況(千葉県内１０１８９例目)の概要</t>
  </si>
  <si>
    <t>○市内居住者の発生状況(千葉県内１０１９０例目)の概要</t>
  </si>
  <si>
    <t>新型コロナウイルス感染者(９０例目～９６例目)の発生について</t>
  </si>
  <si>
    <t>令和３年１月８日、富里市で新型コロナウイルス感染者が７例確認されましたのでお知らせします。</t>
  </si>
  <si>
    <t>○市内居住者の発生状況(千葉県内１１０２８例目)の概要</t>
  </si>
  <si>
    <t>○市内居住者の発生状況(千葉県内１１０２９例目)の概要</t>
  </si>
  <si>
    <t>○市内居住者の発生状況(千葉県内１１０３２例目)の概要</t>
  </si>
  <si>
    <t>○市内居住者の発生状況(千葉県内１１０３３例目)の概要</t>
  </si>
  <si>
    <t>○市内居住者の発生状況(千葉県内１１０３９例目)の概要</t>
  </si>
  <si>
    <t>○市内居住者の発生状況(千葉県内１１０４０例目)の概要</t>
  </si>
  <si>
    <t>○市内居住者の発生状況(千葉県内１１０４３例目)の概要</t>
  </si>
  <si>
    <t>新型コロナウイルス感染者(９７例目～１０１例目)の発生について</t>
  </si>
  <si>
    <t>令和３年１月９日、富里市で新型コロナウイルス感染者が５例確認されましたのでお知らせします。</t>
  </si>
  <si>
    <t>○市内居住者の発生状況(千葉県内１１３２３例目)の概要</t>
  </si>
  <si>
    <t>○市内居住者の発生状況(千葉県内１１３２５例目)の概要</t>
  </si>
  <si>
    <t>○市内居住者の発生状況(千葉県内１１３３２例目)の概要</t>
  </si>
  <si>
    <t>○市内居住者の発生状況(千葉県内１１３３４例目)の概要</t>
  </si>
  <si>
    <t>○市内居住者の発生状況(千葉県内１１３３５例目)の概要</t>
  </si>
  <si>
    <t>新型コロナウイルス感染者(１０２例目～１０７例目)の発生について</t>
  </si>
  <si>
    <t>令和３年１月１０日、富里市で新型コロナウイルス感染者が６例確認されましたのでお知らせします。</t>
  </si>
  <si>
    <t>○市内居住者の発生状況(千葉県内１１６７８例目)の概要</t>
  </si>
  <si>
    <t>○市内居住者の発生状況(千葉県内１１８０３例目)の概要</t>
  </si>
  <si>
    <t>○市内居住者の発生状況(千葉県内１１８０４例目)の概要</t>
  </si>
  <si>
    <t>○市内居住者の発生状況(千葉県内１１８０５例目)の概要</t>
  </si>
  <si>
    <t>○市内居住者の発生状況(千葉県内１１８０６例目)の概要</t>
  </si>
  <si>
    <t>○市内居住者の発生状況(千葉県内１１８０７例目)の概要</t>
  </si>
  <si>
    <t>新型コロナウイルス感染者(１０８例目～１１２例目)の発生について</t>
  </si>
  <si>
    <t>令和３年１月１１日、富里市で新型コロナウイルス感染者が５例確認されましたのでお知らせします。</t>
  </si>
  <si>
    <t>○市内居住者の発生状況(千葉県内１２０８３例目)の概要</t>
  </si>
  <si>
    <t>○市内居住者の発生状況(千葉県内１２０８４例目)の概要</t>
  </si>
  <si>
    <t>○市内居住者の発生状況(千葉県内１２０８５例目)の概要</t>
  </si>
  <si>
    <t>１０歳男</t>
  </si>
  <si>
    <t>○市内居住者の発生状況(千葉県内１２０８６例目)の概要</t>
  </si>
  <si>
    <t>○市内居住者の発生状況(千葉県内１２０８７例目)の概要</t>
  </si>
  <si>
    <t>新型コロナウイルス感染者(１１３例目～１１７例目)の発生について</t>
  </si>
  <si>
    <t>令和３年１月１２日、富里市で新型コロナウイルス感染者が３例および無症状病原体保有者（症状はないがＰＣＲ検査が陽性の者）が２例確認されましたのでお知らせします。</t>
  </si>
  <si>
    <t>○市内居住者の発生状況(千葉県内１２４５８例目)の概要</t>
  </si>
  <si>
    <t>○市内居住者の発生状況(千葉県内１２４５９例目)の概要</t>
  </si>
  <si>
    <t>○市内居住者の発生状況(千葉県内１２４６０例目)の概要</t>
  </si>
  <si>
    <t>○市内居住者の発生状況(千葉県内２３１２例目)の概要</t>
  </si>
  <si>
    <t>○市内居住者の発生状況(千葉県内２３１３例目)の概要</t>
  </si>
  <si>
    <t>新型コロナウイルス感染者(１１８例目～１２４例目)の発生について</t>
  </si>
  <si>
    <t>令和３年１月１３日、富里市で新型コロナウイルス感染者が２例および無症状病原体保有者（症状はないがＰＣＲ検査が陽性の者）が５例確認されましたのでお知らせします。</t>
  </si>
  <si>
    <t>○市内居住者の発生状況(千葉県内１２６６１例目)の概要</t>
  </si>
  <si>
    <t>○市内居住者の発生状況(千葉県内１２８２４例目)の概要</t>
  </si>
  <si>
    <t>○市内居住者の発生状況(千葉県内２３３８例目)の概要</t>
  </si>
  <si>
    <t>○市内居住者の発生状況(千葉県内２３６１例目)の概要</t>
  </si>
  <si>
    <t>○市内居住者の発生状況(千葉県内２３６２例目)の概要</t>
  </si>
  <si>
    <t>○市内居住者の発生状況(千葉県内２３６３例目)の概要</t>
  </si>
  <si>
    <t>○市内居住者の発生状況(千葉県内２３６４例目)の概要</t>
  </si>
  <si>
    <t>新型コロナウイルス感染者(１２５例目～１３１例目)の発生について</t>
  </si>
  <si>
    <t>令和３年１月１４日、富里市で新型コロナウイルス感染者が４例および無症状病原体保有者（症状はないがＰＣＲ検査が陽性の者）が３例確認されましたのでお知らせします。</t>
  </si>
  <si>
    <t>*</t>
    <phoneticPr fontId="1"/>
  </si>
  <si>
    <t>○市内居住者の発生状況(千葉県内１３２３５例目)の概要</t>
  </si>
  <si>
    <t>○市内居住者の発生状況(千葉県内１３２４１例目)の概要</t>
  </si>
  <si>
    <t>○市内居住者の発生状況(千葉県内１３２４３例目)の概要</t>
  </si>
  <si>
    <t>○市内居住者の発生状況(千葉県内１３２４４例目)の概要</t>
  </si>
  <si>
    <t>○市内居住者の発生状況(千葉県内２４１０例目)の概要</t>
  </si>
  <si>
    <t>○市内居住者の発生状況(千葉県内２４１１例目)の概要</t>
  </si>
  <si>
    <t>○市内居住者の発生状況(千葉県内２４１２例目)の概要</t>
  </si>
  <si>
    <t>査確定日：</t>
    <phoneticPr fontId="1"/>
  </si>
  <si>
    <t>新型コロナウイルス感染者(１３２例目～１３３例目)の発生について</t>
  </si>
  <si>
    <t>令和３年１月１５日、富里市で新型コロナウイルス感染者が２例が確認されましたのでお知らせします。</t>
  </si>
  <si>
    <t>○市内居住者の発生状況(千葉県内１３５８３例目)の概要</t>
  </si>
  <si>
    <t>○市内居住者の発生状況(千葉県内１３５９１例目)の概要</t>
  </si>
  <si>
    <t>８０代女</t>
  </si>
  <si>
    <t>新型コロナウイルス感染者(１３４例目～１３８例目)の発生について</t>
  </si>
  <si>
    <t>令和３年１月１６日、富里市で新型コロナウイルス感染者が４例および無症状病原体保有者（症状はないがＰＣＲ検査が陽性の者）が１例確認されましたのでお知らせします。</t>
  </si>
  <si>
    <t>○市内居住者の発生状況(千葉県内１４０７７例目)の概要</t>
  </si>
  <si>
    <t>○市内居住者の発生状況(千葉県内１４０８０例目)の概要</t>
  </si>
  <si>
    <t>○市内居住者の発生状況(千葉県内１４０８１例目)の概要</t>
  </si>
  <si>
    <t>○市内居住者の発生状況(千葉県内１４０８６例目)の概要</t>
  </si>
  <si>
    <t>○市内居住者の発生状況(千葉県内２５５２例目)の概要</t>
  </si>
  <si>
    <t>新型コロナウイルス感染者(１３９例目～１４０例目)の発生について</t>
  </si>
  <si>
    <t>令和３年１月１７日、富里市で新型コロナウイルス感染者が２例確認されましたのでお知らせします。</t>
  </si>
  <si>
    <t>○市内居住者の発生状況(千葉県内１４３４８例目)の概要</t>
  </si>
  <si>
    <t>○市内居住者の発生状況(千葉県内１４３５１例目)の概要</t>
  </si>
  <si>
    <t>新型コロナウイルス感染者(１４１例目～１４７例目)の発生について</t>
  </si>
  <si>
    <t>令和３年１月１８日、富里市で新型コロナウイルス感染者が４例および無症状病原体保有者（症状はないがＰＣＲ検査が陽性の者）が３例確認されましたのでお知らせします。</t>
  </si>
  <si>
    <t>○市内居住者の発生状況(千葉県内１４６６８例目)の概要</t>
  </si>
  <si>
    <t>○市内居住者の発生状況(千葉県内１４７２６例目)の概要</t>
  </si>
  <si>
    <t>○市内居住者の発生状況(千葉県内１４７６２例目)の概要</t>
  </si>
  <si>
    <t>○市内居住者の発生状況(千葉県内１４７６３例目)の概要</t>
  </si>
  <si>
    <t>○市内居住者の発生状況(千葉県内２６７７例目)の概要</t>
  </si>
  <si>
    <t>○市内居住者の発生状況(千葉県内２７００例目)の概要</t>
  </si>
  <si>
    <t>○市内居住者の発生状況(千葉県内２７０１例目)の概要</t>
  </si>
  <si>
    <t>新型コロナウイルス感染者(１４８例目～１５２例目)の発生について</t>
  </si>
  <si>
    <t>令和３年１月１９日、富里市で新型コロナウイルス感染者が５例確認されましたのでお知らせします。</t>
  </si>
  <si>
    <t>○市内居住者の発生状況(千葉県内１５１２５例目)の概要</t>
  </si>
  <si>
    <t>○市内居住者の発生状況(千葉県内１５１２６例目)の概要</t>
  </si>
  <si>
    <t>○市内居住者の発生状況(千葉県内１５１２８例目)の概要</t>
  </si>
  <si>
    <t>○市内居住者の発生状況(千葉県内１５１２９例目)の概要</t>
  </si>
  <si>
    <t>○市内居住者の発生状況(千葉県内１５１３０例目)の概要</t>
  </si>
  <si>
    <t>新型コロナウイルス感染者(１５３例目～１５８例目)の発生について</t>
  </si>
  <si>
    <t>令和３年１月２０日、富里市で新型コロナウイルス感染者が３例および無症状病原体保有者（症状はないがＰＣＲ検査が陽性の者）が３例確認されましたのでお知らせします。</t>
  </si>
  <si>
    <t>○市内居住者の発生状況(千葉県内１５５５４例目)の概要</t>
  </si>
  <si>
    <t>○市内居住者の発生状況(千葉県内１５５５５例目)の概要</t>
  </si>
  <si>
    <t>○市内居住者の発生状況(千葉県内１５５５９例目)の概要</t>
  </si>
  <si>
    <t>○市内居住者の発生状況(千葉県内２８５６例目)の概要</t>
  </si>
  <si>
    <t>○市内居住者の発生状況(千葉県内２８５７例目)の概要</t>
  </si>
  <si>
    <t>○市内居住者の発生状況(千葉県内２８５８例目)の概要</t>
  </si>
  <si>
    <t>新型コロナウイルス感染者(１５８例目～１６４例目)の発生について</t>
  </si>
  <si>
    <t>令和３年１月２１日、富里市で新型コロナウイルス感染者が７例確認されましたのでお知らせします。</t>
  </si>
  <si>
    <t>○市内居住者の発生状況(千葉県内１５８３２例目)の概要</t>
  </si>
  <si>
    <t>○市内居住者の発生状況(千葉県内１５８３３例目)の概要</t>
  </si>
  <si>
    <t>○市内居住者の発生状況(千葉県内１５８３４例目)の概要</t>
  </si>
  <si>
    <t>○市内居住者の発生状況(千葉県内１５８３５例目)の概要</t>
  </si>
  <si>
    <t>○市内居住者の発生状況(千葉県内１５８３８例目)の概要</t>
  </si>
  <si>
    <t>○市内居住者の発生状況(千葉県内１５８４０例目)の概要</t>
  </si>
  <si>
    <t>○市内居住者の発生状況(千葉県内１５８４１例目)の概要</t>
  </si>
  <si>
    <t>新型コロナウイルス感染者(１６６例目～１７１例目)の発生について</t>
  </si>
  <si>
    <t>令和３年１月２２日、富里市で新型コロナウイルス感染者が６例確認されましたのでお知らせします。</t>
  </si>
  <si>
    <t>○市内居住者の発生状況(千葉県内１６２９２例目)の概要</t>
  </si>
  <si>
    <t>○市内居住者の発生状況(千葉県内１６２９３例目)の概要</t>
  </si>
  <si>
    <t>○市内居住者の発生状況(千葉県内１６２９４例目)の概要</t>
  </si>
  <si>
    <t>○市内居住者の発生状況(千葉県内１６２９５例目)の概要</t>
  </si>
  <si>
    <t>○市内居住者の発生状況(千葉県内１６３００例目)の概要</t>
  </si>
  <si>
    <t>○市内居住者の発生状況(千葉県内１６３０１例目)の概要</t>
  </si>
  <si>
    <t>新型コロナウイルス感染者(１７２例目～１７７例目)の発生について</t>
  </si>
  <si>
    <t>令和３年１月２３日、富里市で新型コロナウイルス感染者が６例確認されましたのでお知らせします。</t>
  </si>
  <si>
    <t>○市内居住者の発生状況(千葉県内１６６１９例目)の概要</t>
  </si>
  <si>
    <t>○市内居住者の発生状況(千葉県内１６６２０例目)の概要</t>
  </si>
  <si>
    <t>○市内居住者の発生状況(千葉県内１６６２１例目)の概要</t>
  </si>
  <si>
    <t>○市内居住者の発生状況(千葉県内１６６２２例目)の概要</t>
  </si>
  <si>
    <t>○市内居住者の発生状況(千葉県内１６６２５例目)の概要</t>
  </si>
  <si>
    <t>○市内居住者の発生状況(千葉県内１６６２６例目)の概要</t>
  </si>
  <si>
    <t>新型コロナウイルス感染者(１７８例目～１８４例目)の発生について</t>
  </si>
  <si>
    <t>令和３年１月２４日、富里市で新型コロナウイルス感染者が４例および無症状病原体保有者（症状はないがＰＣＲ検査が陽性の者）が３例確認されましたのでお知らせします。</t>
  </si>
  <si>
    <t>○市内居住者の発生状況(千葉県内１６８３６例目)の概要</t>
  </si>
  <si>
    <t>○市内居住者の発生状況(千葉県内１６８３７例目)の概要</t>
  </si>
  <si>
    <t>○市内居住者の発生状況(千葉県内１６８３９例目)の概要</t>
  </si>
  <si>
    <t>○市内居住者の発生状況(千葉県内１６８４０例目)の概要</t>
  </si>
  <si>
    <t>○市内居住者の発生状況(千葉県内３１９３例目)の概要</t>
  </si>
  <si>
    <t>○市内居住者の発生状況(千葉県内３１９４例目)の概要</t>
  </si>
  <si>
    <t>○市内居住者の発生状況(千葉県内３１９５例目)の概要</t>
  </si>
  <si>
    <t>-----------------------------------------------------------------------------</t>
    <phoneticPr fontId="1"/>
  </si>
  <si>
    <t>総数-確認</t>
    <rPh sb="0" eb="2">
      <t>ソウスウ</t>
    </rPh>
    <rPh sb="3" eb="5">
      <t>カクニン</t>
    </rPh>
    <phoneticPr fontId="1"/>
  </si>
  <si>
    <t>1+3+1+2</t>
    <phoneticPr fontId="1"/>
  </si>
  <si>
    <t>1+1+1</t>
    <phoneticPr fontId="1"/>
  </si>
  <si>
    <t>総数-確認</t>
  </si>
  <si>
    <t>１　年代：４０代</t>
  </si>
  <si>
    <t>２　性別：男性</t>
  </si>
  <si>
    <t>３　居住地：富里市</t>
  </si>
  <si>
    <t>４　職業：会社員</t>
  </si>
  <si>
    <t>５　推定感染経路：不明</t>
  </si>
  <si>
    <t>６　発症日：１月８日</t>
  </si>
  <si>
    <t>７　検査確定日：１月１５日</t>
  </si>
  <si>
    <t>８　発症２日前からの行動歴：自宅、職場、医療機関</t>
  </si>
  <si>
    <t>９　感染者について、濃厚接触者の把握を含めた積極的疫学調査を行っています。</t>
  </si>
  <si>
    <t>新型コロナウイルス感染者(１８５例目～１８９例目)の発生について</t>
  </si>
  <si>
    <t>令和３年１月２５日、富里市で新型コロナウイルス感染者が５例確認されましたのでお知らせします。</t>
  </si>
  <si>
    <t>○市内居住者の発生状況(千葉県内１７０９６例目)の概要</t>
  </si>
  <si>
    <t>検査確定日：</t>
    <phoneticPr fontId="1"/>
  </si>
  <si>
    <t>○市内居住者の発生状況(千葉県内１７０９７例目)の概要</t>
  </si>
  <si>
    <t>○市内居住者の発生状況(千葉県内１７０９８例目)の概要</t>
  </si>
  <si>
    <t>○市内居住者の発生状況(千葉県内１７０９９例目)の概要</t>
  </si>
  <si>
    <t>○市内居住者の発生状況(千葉県内１７１０２例目)の概要</t>
  </si>
  <si>
    <t>291(22-23)</t>
    <phoneticPr fontId="1"/>
  </si>
  <si>
    <t>新型コロナウイルス感染者(１９０例目～１９８例目)の発生について</t>
  </si>
  <si>
    <t>令和３年１月２６日、富里市で新型コロナウイルス感染者が７例および無症状病原体保有者（症状はないがＰＣＲ検査が陽性の者）が２例確認されましたのでお知らせします。</t>
  </si>
  <si>
    <t>○市内居住者の発生状況(千葉県内１７４００例目)の概要</t>
  </si>
  <si>
    <t>○市内居住者の発生状況(千葉県内１７４０２例目)の概要</t>
  </si>
  <si>
    <t>○市内居住者の発生状況(千葉県内１７４０５例目)の概要</t>
  </si>
  <si>
    <t>○市内居住者の発生状況(千葉県内１７４０９例目)の概要</t>
  </si>
  <si>
    <t>○市内居住者の発生状況(千葉県内１７４１０例目)の概要</t>
  </si>
  <si>
    <t>○市内居住者の発生状況(千葉県内１７４１１例目)の概要</t>
  </si>
  <si>
    <t>○市内居住者の発生状況(千葉県内１７４１２例目)の概要</t>
  </si>
  <si>
    <t>○市内居住者の発生状況(千葉県内３３３４例目)の概要</t>
  </si>
  <si>
    <t>○市内居住者の発生状況(千葉県内３３３６例目)の概要</t>
  </si>
  <si>
    <t>検査確定日：</t>
    <phoneticPr fontId="1"/>
  </si>
  <si>
    <t xml:space="preserve"> 検査確定日：</t>
    <phoneticPr fontId="1"/>
  </si>
  <si>
    <t>11(10-11)</t>
    <phoneticPr fontId="1"/>
  </si>
  <si>
    <t>date</t>
    <phoneticPr fontId="1"/>
  </si>
  <si>
    <t>340(22-23)</t>
    <phoneticPr fontId="1"/>
  </si>
  <si>
    <t>340(22-23)</t>
    <phoneticPr fontId="1"/>
  </si>
  <si>
    <t>258(21-22)</t>
    <phoneticPr fontId="1"/>
  </si>
  <si>
    <t>新型コロナウイルス感染者(１９９例目～２０１例目)の発生について</t>
  </si>
  <si>
    <t>令和３年１月２７日、富里市で新型コロナウイルス感染者が３例確認されましたのでお知らせします。</t>
  </si>
  <si>
    <t>○市内居住者の発生状況(千葉県内１７６０２例目)の概要</t>
  </si>
  <si>
    <t>○市内居住者の発生状況(千葉県内１７６１３例目)の概要</t>
  </si>
  <si>
    <t>○市内居住者の発生状況(千葉県内１７６１５例目)の概要</t>
  </si>
  <si>
    <t>検査確定日：</t>
    <phoneticPr fontId="1"/>
  </si>
  <si>
    <t>新型コロナウイルス感染者(２０２例目～２０６例目)の発生について</t>
  </si>
  <si>
    <t>令和３年１月２８日、富里市で新型コロナウイルス感染者が３例および無症状病原体保有者（症状はないがＰＣＲ検査が陽性の者）が２例確認されましたのでお知らせします。</t>
  </si>
  <si>
    <t>○市内居住者の発生状況(千葉県内１７８７０例目)の概要</t>
  </si>
  <si>
    <t>○市内居住者の発生状況(千葉県内１７８７７例目)の概要</t>
  </si>
  <si>
    <t>○市内居住者の発生状況(千葉県内１７８７８例目)の概要</t>
  </si>
  <si>
    <t>○市内居住者の発生状況(千葉県内３４２８例目)の概要</t>
  </si>
  <si>
    <t>○市内居住者の発生状況(千葉県内３４２９例目)の概要</t>
  </si>
  <si>
    <t>検査確定日：</t>
    <phoneticPr fontId="1"/>
  </si>
  <si>
    <t>29日data</t>
    <rPh sb="2" eb="3">
      <t>ヒ</t>
    </rPh>
    <phoneticPr fontId="1"/>
  </si>
  <si>
    <t>314(22-23)</t>
    <phoneticPr fontId="1"/>
  </si>
  <si>
    <t>339(22-23)</t>
    <phoneticPr fontId="1"/>
  </si>
  <si>
    <t>新型コロナウイルス感染者(２０７例目～２１０例目)の発生について</t>
  </si>
  <si>
    <t>令和３年１月２９日、富里市で新型コロナウイルス感染者が４例確認されましたのでお知らせします。</t>
  </si>
  <si>
    <t>○市内居住者の発生状況(千葉県内１８０６０例目)の概要</t>
  </si>
  <si>
    <t>○市内居住者の発生状況(千葉県内１８０６７例目)の概要</t>
  </si>
  <si>
    <t>○市内居住者の発生状況(千葉県内１８０６９例目)の概要</t>
  </si>
  <si>
    <t>○市内居住者の発生状況(千葉県内１８０７２例目)の概要</t>
  </si>
  <si>
    <t>検査確定日：</t>
    <phoneticPr fontId="1"/>
  </si>
  <si>
    <t>新型コロナウイルス感染者(２１１例目～２４７例目)の発生について</t>
  </si>
  <si>
    <t>令和３年１月３０日、富里市で新型コロナウイルス感染者が３７例（うち富里市内の事業所における集団発生は３４例）確認されましたのでお知らせします。</t>
  </si>
  <si>
    <t>感染者について、管轄の保健所にて濃厚接触者の把握を含めた積極的疫学調査を行っています。</t>
  </si>
  <si>
    <t>25(14-15)</t>
    <phoneticPr fontId="1"/>
  </si>
  <si>
    <t>317(22-23)</t>
    <phoneticPr fontId="1"/>
  </si>
  <si>
    <t>212(21-22)</t>
    <phoneticPr fontId="1"/>
  </si>
  <si>
    <t>*再生産数_Rev</t>
    <rPh sb="1" eb="2">
      <t>サイ</t>
    </rPh>
    <rPh sb="2" eb="3">
      <t>セイ</t>
    </rPh>
    <rPh sb="3" eb="4">
      <t>サン</t>
    </rPh>
    <rPh sb="4" eb="5">
      <t>スウ</t>
    </rPh>
    <phoneticPr fontId="1"/>
  </si>
  <si>
    <t>令和3年1月30日、市内感染者(211例目～247例目)の発生について</t>
  </si>
  <si>
    <t>患者(千葉県内18331例目)の概要</t>
  </si>
  <si>
    <t>10代男</t>
  </si>
  <si>
    <t>1月27日</t>
  </si>
  <si>
    <t>患者(千葉県内18329例目)の概要</t>
  </si>
  <si>
    <t>40代女</t>
  </si>
  <si>
    <t>1月26日</t>
  </si>
  <si>
    <t>患者(千葉県内18328例目)の概要</t>
  </si>
  <si>
    <t>30代男</t>
  </si>
  <si>
    <t>患者(千葉県内18303例目)の概要</t>
  </si>
  <si>
    <t>40代男</t>
  </si>
  <si>
    <t>1月25日</t>
  </si>
  <si>
    <t>患者(千葉県内18302例目)の概要</t>
  </si>
  <si>
    <t>30代女</t>
  </si>
  <si>
    <t>患者(千葉県内18301例目)の概要</t>
  </si>
  <si>
    <t>無症状病原体保有者(千葉県内3587例目)</t>
    <phoneticPr fontId="1"/>
  </si>
  <si>
    <t>無症状病原体保有者(千葉県内3586例目)</t>
    <phoneticPr fontId="1"/>
  </si>
  <si>
    <t>20代女</t>
  </si>
  <si>
    <t>無症状病原体保有者(千葉県内3585例目)の概要</t>
  </si>
  <si>
    <t>無症状病原体保有者(千葉県内3584例目)の概要</t>
  </si>
  <si>
    <t>20代男</t>
  </si>
  <si>
    <t>無症状病原体保有者(千葉県内3583例目)の概要</t>
  </si>
  <si>
    <t>無症状病原体保有者(千葉県内3582例目)の概要</t>
  </si>
  <si>
    <t>無症状病原体保有者(千葉県内3581例目)の概要</t>
  </si>
  <si>
    <t>無症状病原体保有者(千葉県内3580例目)の概要</t>
  </si>
  <si>
    <t>無症状病原体保有者(千葉県内3579例目)の概要</t>
  </si>
  <si>
    <t>無症状病原体保有者(千葉県内3578例目)の概要</t>
  </si>
  <si>
    <t>無症状病原体保有者(千葉県内3577例目)の概要</t>
  </si>
  <si>
    <t>50代女</t>
  </si>
  <si>
    <t>無症状病原体保有者(千葉県内3575例目)の概要</t>
  </si>
  <si>
    <t>無症状病原体保有者(千葉県内3574例目)の概要</t>
  </si>
  <si>
    <t>無症状病原体保有者(千葉県内3573例目)の概要</t>
  </si>
  <si>
    <t>無症状病原体保有者(千葉県内3572例目)の概要</t>
  </si>
  <si>
    <t>無症状病原体保有者(千葉県内3571例目)の概要</t>
  </si>
  <si>
    <t>無症状病原体保有者(千葉県内3570例目)の概要</t>
  </si>
  <si>
    <t>無症状病原体保有者(千葉県内3569例目)の概要</t>
  </si>
  <si>
    <t>無症状病原体保有者(千葉県内3568例目)の概要</t>
  </si>
  <si>
    <t>無症状病原体保有者(千葉県内3562例目)の概要</t>
  </si>
  <si>
    <t>無症状病原体保有者(千葉県内3561例目)の概要</t>
  </si>
  <si>
    <t>無症状病原体保有者(千葉県内3560例目)の概要</t>
  </si>
  <si>
    <t>無症状病原体保有者(千葉県内3559例目)の概要</t>
  </si>
  <si>
    <t>60代男</t>
  </si>
  <si>
    <t>無症状病原体保有者(千葉県内3558例目)の概要</t>
  </si>
  <si>
    <t>無症状病原体保有者(千葉県内3555例目)の概要</t>
  </si>
  <si>
    <t>無症状病原体保有者(千葉県内3554例目)の概要</t>
  </si>
  <si>
    <t>無症状病原体保有者(千葉県内3553例目)の概要</t>
  </si>
  <si>
    <t>無症状病原体保有者(千葉県内3549例目)の概要</t>
  </si>
  <si>
    <t>70代女</t>
  </si>
  <si>
    <t>無症状病原体保有者(千葉県内3548例目)の概要</t>
  </si>
  <si>
    <t>無症状病原体保有者(千葉県内3545例目)の概要</t>
  </si>
  <si>
    <t>無症状病原体保有者(千葉県内3543例目)の概要</t>
  </si>
  <si>
    <t>新型コロナウイルス感染者(２４８例目～２５２例目)の発生について</t>
  </si>
  <si>
    <t>令和３年１月３１日、富里市で新型コロナウイルス感染者が４例および無症状病原体保有者（症状はないがＰＣＲ検査が陽性の者）が１例確認されましたのでお知らせします。</t>
  </si>
  <si>
    <t>○市内居住者の発生状況(千葉県内１８５０７例目)の概要</t>
  </si>
  <si>
    <t>○市内居住者の発生状況(千葉県内１８５０８例目)の概要</t>
  </si>
  <si>
    <t>○市内居住者の発生状況(千葉県内１８５０９例目)の概要</t>
  </si>
  <si>
    <t>○市内居住者の発生状況(他自治体で公表済み)の概要</t>
  </si>
  <si>
    <t>○市内居住者の発生状況(千葉県内３６４２例目)の概要</t>
  </si>
  <si>
    <t>　・検査確定日：</t>
    <phoneticPr fontId="1"/>
  </si>
  <si>
    <t>20(13-14)</t>
    <phoneticPr fontId="1"/>
  </si>
  <si>
    <t>新型コロナウイルス感染者(２５３例目)の発生について</t>
  </si>
  <si>
    <t>令和３年２月１日、富里市で新型コロナウイルス感染者が１例確認されましたのでお知らせします。</t>
  </si>
  <si>
    <t>○患者(千葉県内１８７２１例目)の概要</t>
  </si>
  <si>
    <t xml:space="preserve"> 　・検査確定日：</t>
    <phoneticPr fontId="1"/>
  </si>
  <si>
    <t>新型コロナウイルス感染者(２５４例目～２５７例目)の発生について</t>
  </si>
  <si>
    <t xml:space="preserve">令和３年２月２日、富里市で新型コロナウイルス感染症の患者が２例および無症状病原体保有者（症状はないがＰＣＲ検査が陽性の者）が２例確認されましたのでお知らせします。 </t>
  </si>
  <si>
    <t>○患者(千葉県内１８８７２例目)の概要</t>
  </si>
  <si>
    <t>○患者(千葉県内１８８９５例目)の概要</t>
  </si>
  <si>
    <t>○無症状病原体保有者（千葉県内３７２５例目）の概要</t>
  </si>
  <si>
    <t>○無症状病原体保有者（千葉県内３７２８例目）の概要</t>
  </si>
  <si>
    <t>　・検査確定日：</t>
    <phoneticPr fontId="1"/>
  </si>
  <si>
    <t xml:space="preserve"> 　・検査確定日：</t>
    <phoneticPr fontId="1"/>
  </si>
  <si>
    <t>192(20-21)</t>
    <phoneticPr fontId="1"/>
  </si>
  <si>
    <t>222(21-22)</t>
    <phoneticPr fontId="1"/>
  </si>
  <si>
    <t>新型コロナウイルス感染者(２５８例目～２６３例目)の発生について</t>
  </si>
  <si>
    <t xml:space="preserve">令和３年２月３日、富里市で新型コロナウイルス感染症の患者が６例確認されましたのでお知らせします。 </t>
  </si>
  <si>
    <t>○患者(千葉県内１９０７０例目)の概要</t>
  </si>
  <si>
    <t>○患者(千葉県内１９０７１例目)の概要</t>
  </si>
  <si>
    <t>○患者(千葉県内１９０７２例目)の概要</t>
  </si>
  <si>
    <t>○患者(千葉県内１９０７３例目)の概要</t>
  </si>
  <si>
    <t>○患者(千葉県内１９０７４例目)の概要</t>
  </si>
  <si>
    <t>○患者(千葉県内１９０７８例目)の概要</t>
  </si>
  <si>
    <t xml:space="preserve"> 　・検査確定日：</t>
    <phoneticPr fontId="1"/>
  </si>
  <si>
    <t>新型コロナウイルス感染者(２６４例目～２６５例目)の発生について</t>
  </si>
  <si>
    <t xml:space="preserve">令和３年２月４日、富里市で新型コロナウイルス感染症の患者が２例確認されましたのでお知らせします。 </t>
  </si>
  <si>
    <t>○患者(千葉県内１９２５３例目)の概要</t>
  </si>
  <si>
    <t>○患者(千葉県内１９２５４例目)の概要</t>
  </si>
  <si>
    <t>　・検査確定日：</t>
    <phoneticPr fontId="1"/>
  </si>
  <si>
    <t>3(2-3)</t>
    <phoneticPr fontId="1"/>
  </si>
  <si>
    <t>218(20-21)</t>
  </si>
  <si>
    <t>202(19-20)</t>
  </si>
  <si>
    <t>222(21-22)</t>
    <phoneticPr fontId="1"/>
  </si>
  <si>
    <t>239(21-22)</t>
    <phoneticPr fontId="1"/>
  </si>
  <si>
    <t>218(21-22)</t>
    <phoneticPr fontId="1"/>
  </si>
  <si>
    <t>202(21-22)</t>
    <phoneticPr fontId="1"/>
  </si>
  <si>
    <t>新型コロナウイルス感染者(２６６例目～２７２例目)の発生について</t>
  </si>
  <si>
    <t xml:space="preserve">令和３年２月５日、富里市で新型コロナウイルス感染症の患者が４例および無症状病原体保有者（症状はないがＰＣＲ検査が陽性の者）が３例確認されましたのでお知らせします。 </t>
  </si>
  <si>
    <t>○患者(千葉県内１９４１８例目)の概要</t>
  </si>
  <si>
    <t>○患者(千葉県内１９４１９例目)の概要</t>
  </si>
  <si>
    <t>○患者(千葉県内１９４２１例目)の概要</t>
  </si>
  <si>
    <t>○患者(千葉県内１９４２４例目)の概要</t>
  </si>
  <si>
    <t>○無症状病原体保有者（千葉県内３８５３例目）の概要</t>
  </si>
  <si>
    <t>○無症状病原体保有者（千葉県内３８５４例目）の概要</t>
  </si>
  <si>
    <t>○無症状病原体保有者（千葉県内３８７７例目）の概要</t>
  </si>
  <si>
    <t>　・検査確定日：</t>
    <phoneticPr fontId="1"/>
  </si>
  <si>
    <t>新型コロナウイルス感染者(２７３例目～２８０例目)の発生について</t>
  </si>
  <si>
    <t xml:space="preserve">令和３年２月６日、富里市で新型コロナウイルス感染症の患者が３例および無症状病原体保有者（症状はないがＰＣＲ検査が陽性の者）が５例確認されましたのでお知らせします。 </t>
  </si>
  <si>
    <t>○患者(千葉県内１９５６１例目)の概要</t>
  </si>
  <si>
    <t>○患者(千葉県内１９５６２例目)の概要</t>
  </si>
  <si>
    <t>○患者(千葉県内１９５７６例目)の概要</t>
  </si>
  <si>
    <t>○無症状病原体保有者（千葉県内３９４９例目）の概要</t>
  </si>
  <si>
    <t>○無症状病原体保有者（千葉県内３９６２例目）の概要</t>
  </si>
  <si>
    <t>○無症状病原体保有者（千葉県内３９６３例目）の概要</t>
  </si>
  <si>
    <t>○無症状病原体保有者（千葉県内３９６４例目）の概要</t>
  </si>
  <si>
    <t>○無症状病原体保有者（千葉県内３９６５例目）の概要</t>
  </si>
  <si>
    <t>　・検査確定日：</t>
    <phoneticPr fontId="1"/>
  </si>
  <si>
    <t>227(21-22)</t>
    <phoneticPr fontId="1"/>
  </si>
  <si>
    <t>121(19-20)</t>
    <phoneticPr fontId="1"/>
  </si>
  <si>
    <t>新型コロナウイルス感染者(２８１例目～２８３例目)の発生について</t>
  </si>
  <si>
    <t xml:space="preserve">令和３年２月７日、富里市で新型コロナウイルス感染症の患者が２例および無症状病原体保有者（症状はないがＰＣＲ検査が陽性の者）が１例確認されましたのでお知らせします。 </t>
  </si>
  <si>
    <t>○患者(千葉県内１９７０８例目)の概要</t>
  </si>
  <si>
    <t>○患者(千葉県内１９７１１例目)の概要</t>
  </si>
  <si>
    <t>○無症状病原体保有者（千葉県内３９９７例目）の概要</t>
  </si>
  <si>
    <t>　・検査確定日：</t>
    <phoneticPr fontId="1"/>
  </si>
  <si>
    <t>新型コロナウイルス感染者(２８４例目～２９１例目)の発生について</t>
  </si>
  <si>
    <t xml:space="preserve">令和３年２月８日、富里市で新型コロナウイルス感染症の患者が５例および無症状病原体保有者（症状はないがＰＣＲ検査が陽性の者）が３例確認されましたのでお知らせします。 </t>
  </si>
  <si>
    <t>○患者(千葉県内１９８２７例目)の概要</t>
  </si>
  <si>
    <t>○患者(千葉県内１９８３０例目)の概要</t>
  </si>
  <si>
    <t>○患者(千葉県内１９８３１例目)の概要</t>
  </si>
  <si>
    <t>○患者(千葉県内１９８３２例目)の概要</t>
  </si>
  <si>
    <t>○患者(千葉県内１９８３５例目)の概要</t>
  </si>
  <si>
    <t>○無症状病原体保有者（千葉県内４００９例目）の概要</t>
  </si>
  <si>
    <t>○無症状病原体保有者（千葉県内４０１０例目）の概要</t>
  </si>
  <si>
    <t>○無症状病原体保有者（千葉県内４０１１例目）の概要</t>
  </si>
  <si>
    <t>　・検査確定日：</t>
    <phoneticPr fontId="1"/>
  </si>
  <si>
    <t>新型コロナウイルス感染者(２９２例目～２９３例目)の発生について</t>
  </si>
  <si>
    <t xml:space="preserve">令和３年２月９日、富里市で新型コロナウイルス感染症の患者が２例確認されましたのでお知らせします。 </t>
  </si>
  <si>
    <t>○患者(千葉県内１９９０８例目)の概要</t>
  </si>
  <si>
    <t>○患者(千葉県内１９９１０例目)の概要</t>
  </si>
  <si>
    <t>155(20-21)</t>
    <phoneticPr fontId="1"/>
  </si>
  <si>
    <t>98(18-19)</t>
    <phoneticPr fontId="1"/>
  </si>
  <si>
    <t>145(20)</t>
    <phoneticPr fontId="1"/>
  </si>
  <si>
    <t>新型コロナウイルス感染者(２９４例目)の発生について</t>
  </si>
  <si>
    <t xml:space="preserve">令和３年２月１０日、富里市で新型コロナウイルス感染症の患者が１例確認されましたのでお知らせします。 </t>
  </si>
  <si>
    <t>○患者(千葉県内２００３０例目)の概要</t>
  </si>
  <si>
    <t>　・検査確定日：</t>
    <phoneticPr fontId="1"/>
  </si>
  <si>
    <t>145(20)</t>
    <phoneticPr fontId="1"/>
  </si>
  <si>
    <t>新型コロナウイルス感染者(２９５例目～３０２例目)の発生について</t>
  </si>
  <si>
    <t xml:space="preserve">令和３年２月１１日、富里市で新型コロナウイルス感染症の患者が３例および無症状病原体保有者（症状はないがＰＣＲ検査が陽性の者）が５例確認されましたのでお知らせします。 </t>
  </si>
  <si>
    <t>○患者(千葉県内２０１２５例目)の概要</t>
  </si>
  <si>
    <t>○患者(千葉県内２０１２６例目)の概要</t>
  </si>
  <si>
    <t>○患者(千葉県内２０１３０例目)の概要</t>
  </si>
  <si>
    <t>○無症状病原体保有者（千葉県内４０８２例目）の概要</t>
  </si>
  <si>
    <t>○無症状病原体保有者（千葉県内４０８３例目）の概要</t>
  </si>
  <si>
    <t>○無症状病原体保有者（千葉県内４０８４例目）の概要</t>
  </si>
  <si>
    <t>○無症状病原体保有者（千葉県内４０８６例目）の概要</t>
  </si>
  <si>
    <t>○無症状病原体保有者（千葉県内４０８７例目）の概要</t>
  </si>
  <si>
    <t>　・検査確定日：</t>
    <phoneticPr fontId="1"/>
  </si>
  <si>
    <t>新型コロナウイルス感染者(３０３例目～３１２例目)の発生について</t>
  </si>
  <si>
    <t xml:space="preserve">令和３年２月１２日、富里市で新型コロナウイルス感染症の患者が２例および無症状病原体保有者（症状はないがＰＣＲ検査が陽性の者）が８例確認されましたのでお知らせします。 </t>
  </si>
  <si>
    <t>○患者(千葉県内２０２１２例目)の概要</t>
  </si>
  <si>
    <t>○患者(千葉県内２０２１３例目)の概要</t>
  </si>
  <si>
    <t>○無症状病原体保有者（千葉県内４１０２例目）の概要</t>
  </si>
  <si>
    <t>○無症状病原体保有者（千葉県内４１０３例目）の概要</t>
  </si>
  <si>
    <t>○無症状病原体保有者（千葉県内４１０４例目）の概要</t>
  </si>
  <si>
    <t>○無症状病原体保有者（千葉県内４１０５例目）の概要</t>
  </si>
  <si>
    <t>○無症状病原体保有者（千葉県内４１０６例目）の概要</t>
  </si>
  <si>
    <t>○無症状病原体保有者（千葉県内４１０７例目）の概要</t>
  </si>
  <si>
    <t>○無症状病原体保有者（千葉県内４１０８例目）の概要</t>
  </si>
  <si>
    <t>○無症状病原体保有者（千葉県内４１１８例目）の概要</t>
  </si>
  <si>
    <t xml:space="preserve"> 　・検査確定日：</t>
    <phoneticPr fontId="1"/>
  </si>
  <si>
    <t>　・検査確定日：</t>
    <phoneticPr fontId="1"/>
  </si>
  <si>
    <t>９０代男</t>
  </si>
  <si>
    <t>13(12-13)</t>
  </si>
  <si>
    <t>6(9-10)</t>
  </si>
  <si>
    <t>0(0-1)</t>
  </si>
  <si>
    <t>7(10)</t>
  </si>
  <si>
    <t>3(2-3)</t>
  </si>
  <si>
    <t>117(19-20)</t>
    <phoneticPr fontId="1"/>
  </si>
  <si>
    <t>127(19-20)</t>
    <phoneticPr fontId="1"/>
  </si>
  <si>
    <t>108(19-20)</t>
    <phoneticPr fontId="1"/>
  </si>
  <si>
    <t>98(18-19)</t>
    <phoneticPr fontId="1"/>
  </si>
  <si>
    <t>新型コロナウイルス感染者(３１３例目)の発生について</t>
  </si>
  <si>
    <t xml:space="preserve">令和３年２月１４日、富里市で新型コロナウイルス感染症の無症状病原体保有者（症状はないがＰＣＲ検査が陽性の者）が１例確認されましたのでお知らせします。 </t>
  </si>
  <si>
    <t>○無症状病原体保有者（千葉県内４１４５例目）の概要</t>
  </si>
  <si>
    <t>　・検査確定日：</t>
    <phoneticPr fontId="1"/>
  </si>
  <si>
    <t>9(10-11)</t>
    <phoneticPr fontId="1"/>
  </si>
  <si>
    <t>新型コロナウイルス感染者(３１４例目～３１６例目)の発生について</t>
  </si>
  <si>
    <t xml:space="preserve">令和３年２月１５日、富里市で新型コロナウイルス感染症の患者が３例確認されましたのでお知らせします。 </t>
  </si>
  <si>
    <t>○患者(千葉県内２０４６７例目)の概要</t>
  </si>
  <si>
    <t>○患者(千葉県内２０４６９例目)の概要</t>
  </si>
  <si>
    <t>○患者(千葉県内２０４７０例目)の概要</t>
  </si>
  <si>
    <t>　・検査確定日：</t>
    <phoneticPr fontId="1"/>
  </si>
  <si>
    <t>136(19-20)</t>
    <phoneticPr fontId="1"/>
  </si>
  <si>
    <t>145(20)</t>
    <phoneticPr fontId="1"/>
  </si>
  <si>
    <t>新型コロナウイルス感染者(３１７例目)の発生について</t>
  </si>
  <si>
    <t xml:space="preserve">令和３年２月１６日、富里市で新型コロナウイルス感染症の患者が１例確認されましたのでお知らせします。 </t>
  </si>
  <si>
    <t>○患者(千葉県内２０６０７例目)の概要</t>
  </si>
  <si>
    <t>　・検査確定日：</t>
    <phoneticPr fontId="1"/>
  </si>
  <si>
    <t>130(19-20)</t>
    <phoneticPr fontId="1"/>
  </si>
  <si>
    <t>130(19-20)</t>
    <phoneticPr fontId="1"/>
  </si>
  <si>
    <t>149(21-22)</t>
    <phoneticPr fontId="1"/>
  </si>
  <si>
    <t>新型コロナウイス感染者(３１８例目)の発生について</t>
  </si>
  <si>
    <t>令和３年２月１８日、富里市で新型コロナウイルス感染症の患者が１例確認されましたのでお知らせします。</t>
  </si>
  <si>
    <t>○患者(千葉県内２０８１５例目)の概要</t>
  </si>
  <si>
    <t>　・検査確定日：</t>
    <phoneticPr fontId="1"/>
  </si>
  <si>
    <t>147(20-21)</t>
    <phoneticPr fontId="1"/>
  </si>
  <si>
    <t>新型コロナウイルス感染者(３１９例目～３２３例目)の発生について</t>
  </si>
  <si>
    <t xml:space="preserve">令和３年２月１９日、富里市で新型コロナウイルス感染症の患者が４例および無症状病原体保有者（症状はないがＰＣＲ検査が陽性の者）が１例確認されましたのでお知らせします。 </t>
  </si>
  <si>
    <t>※令和３年２月１９日より、千葉県が公表項目を変更したことに伴い、市の公表内容もあわせて変更しました。</t>
  </si>
  <si>
    <t>○患者(千葉県内２０８９６例目)の概要</t>
  </si>
  <si>
    <t>○患者(千葉県内２０８９８例目)の概要</t>
  </si>
  <si>
    <t>○患者(千葉県内２０８９９例目)の概要</t>
  </si>
  <si>
    <t>○患者(千葉県内２０９００例目)の概要</t>
  </si>
  <si>
    <t>○無症状病原体保有者（千葉県内４３０２例目）の概要</t>
  </si>
  <si>
    <t>　・検査確定日：</t>
    <phoneticPr fontId="1"/>
  </si>
  <si>
    <t>123(19-20)</t>
    <phoneticPr fontId="1"/>
  </si>
  <si>
    <t>新型コロナウイルス感染者(３２４例目～３２５例目)の発生について</t>
  </si>
  <si>
    <t xml:space="preserve">令和３年２月２０日、富里市で新型コロナウイルス感染症の患者が２例確認されましたのでお知らせします。 </t>
  </si>
  <si>
    <t>○患者(千葉県内２０９９０例目)の概要</t>
  </si>
  <si>
    <t>○患者(千葉県内２０９９２例目)の概要</t>
  </si>
  <si>
    <t>　・検査確定日：</t>
    <phoneticPr fontId="1"/>
  </si>
  <si>
    <t>163(20-21)</t>
    <phoneticPr fontId="1"/>
  </si>
  <si>
    <t>新型コロナウイルス感染者(３２６例目～３２９例目)の発生について</t>
  </si>
  <si>
    <t xml:space="preserve">令和３年２月２１日、富里市で新型コロナウイルス感染症の患者が３例および無症状病原体保有者（症状はないがＰＣＲ検査が陽性の者）が１例確認されましたのでお知らせします。 </t>
  </si>
  <si>
    <t>○患者(千葉県内２１０９８例目)の概要</t>
  </si>
  <si>
    <t>○患者(千葉県内２１０９９例目)の概要</t>
  </si>
  <si>
    <t>○患者(千葉県内２１１００例目)の概要</t>
  </si>
  <si>
    <t>○無症状病原体保有者（千葉県内４３４８例目）の概要</t>
  </si>
  <si>
    <t>　・検査確定日：</t>
    <phoneticPr fontId="1"/>
  </si>
  <si>
    <t>99(18-19)</t>
    <phoneticPr fontId="1"/>
  </si>
  <si>
    <t>新型コロナウイルス感染者(３３０例目～３３１例目)の発生について</t>
  </si>
  <si>
    <t xml:space="preserve">令和３年２月２２日、富里市で新型コロナウイルス感染症の患者が２例確認されましたのでお知らせします。 </t>
  </si>
  <si>
    <t>○患者(千葉県内２１２３４例目)の概要</t>
  </si>
  <si>
    <t>○患者(千葉県内２１２３７例目)の概要</t>
  </si>
  <si>
    <t>　・検査確定日：</t>
    <phoneticPr fontId="1"/>
  </si>
  <si>
    <t>90(18-19)</t>
    <phoneticPr fontId="1"/>
  </si>
  <si>
    <t>新型コロナウイルス感染者(３３２例目)の発生について</t>
  </si>
  <si>
    <t xml:space="preserve">令和３年２月２３日、富里市で新型コロナウイルス感染症の患者が１例確認されましたのでお知らせします。 </t>
  </si>
  <si>
    <t>○患者(千葉県内２１３１３例目)の概要</t>
  </si>
  <si>
    <t>　・検査確定日：</t>
    <phoneticPr fontId="1"/>
  </si>
  <si>
    <t>127(19-20)</t>
    <phoneticPr fontId="1"/>
  </si>
  <si>
    <t>新型コロナウイルス感染者(３３３例目～３３５例目)の発生について</t>
  </si>
  <si>
    <t xml:space="preserve">令和３年２月２４日、富里市で新型コロナウイルス感染症の患者が３例確認されましたのでお知らせします。 </t>
  </si>
  <si>
    <t>○患者(千葉県内２１３８６例目)の概要</t>
  </si>
  <si>
    <t>○患者(千葉県内２１３８７例目)の概要</t>
  </si>
  <si>
    <t>○患者(千葉県内２１３８８例目)の概要</t>
  </si>
  <si>
    <t>　・検査確定日：</t>
    <phoneticPr fontId="1"/>
  </si>
  <si>
    <t>107(19-20)</t>
    <phoneticPr fontId="1"/>
  </si>
  <si>
    <t>新型コロナウイルス感染者(３３６例目～３４５例目)の発生について</t>
  </si>
  <si>
    <t xml:space="preserve">令和３年２月２６日、富里市で新型コロナウイルス感染症の患者が２例および無症状病原体保有者（症状はないがＰＣＲ検査が陽性の者）が８例確認されましたのでお知らせします。 </t>
  </si>
  <si>
    <t>○患者(千葉県内２１５９３例目)の概要</t>
  </si>
  <si>
    <t>○患者(千葉県内２１５９４例目)の概要</t>
  </si>
  <si>
    <t>○無症状病原体保有者（千葉県内４４３８例目）の概要</t>
  </si>
  <si>
    <t>○無症状病原体保有者（千葉県内４４３９例目）の概要</t>
  </si>
  <si>
    <t>○無症状病原体保有者（千葉県内４４４０例目）の概要</t>
  </si>
  <si>
    <t>○無症状病原体保有者（千葉県内４４４１例目）の概要</t>
  </si>
  <si>
    <t>○無症状病原体保有者（千葉県内４４４２例目）の概要</t>
  </si>
  <si>
    <t>○無症状病原体保有者（千葉県内４４４３例目）の概要</t>
  </si>
  <si>
    <t>○無症状病原体保有者（千葉県内４４４４例目）の概要</t>
  </si>
  <si>
    <t>○無症状病原体保有者（千葉県内４４４５例目）の概要</t>
  </si>
  <si>
    <t>　・検査確定日：</t>
    <phoneticPr fontId="1"/>
  </si>
  <si>
    <t>９０代女</t>
  </si>
  <si>
    <t>新型コロナウイルス感染者(３４６例目～３４８例目)の発生について</t>
  </si>
  <si>
    <t xml:space="preserve">令和３年２月２７日、富里市で新型コロナウイルス感染症の患者が１例および無症状病原体保有者（症状はないがＰＣＲ検査が陽性の者）が２例確認されましたのでお知らせします。 </t>
  </si>
  <si>
    <t>○患者(千葉県内２１６９３例目)の概要</t>
  </si>
  <si>
    <t>○無症状病原体保有者（千葉県内４４７８例目）の概要</t>
  </si>
  <si>
    <t>○無症状病原体保有者（千葉県内４４７９例目）の概要</t>
  </si>
  <si>
    <t xml:space="preserve"> 　・検査確定日：</t>
    <phoneticPr fontId="1"/>
  </si>
  <si>
    <t>113(19-20)</t>
  </si>
  <si>
    <t>113(19-20)</t>
    <phoneticPr fontId="1"/>
  </si>
  <si>
    <t>151(20-21)</t>
  </si>
  <si>
    <t>151(20-21)</t>
    <phoneticPr fontId="1"/>
  </si>
  <si>
    <t>令和３年２月２８日、千葉県で発生した新型コロナウイルスに感染した患者について調査している中で、新たに市内の高齢者施設の従事者１名の方が新型コロナウイルスに感染していたことが確認され、当該高齢者施設における感染者は計１６名となりました。</t>
  </si>
  <si>
    <t>性別年齢不明</t>
    <rPh sb="0" eb="2">
      <t>セイベツ</t>
    </rPh>
    <rPh sb="2" eb="4">
      <t>ネンレイ</t>
    </rPh>
    <rPh sb="4" eb="6">
      <t>フメイ</t>
    </rPh>
    <phoneticPr fontId="1"/>
  </si>
  <si>
    <t>令和３年２月２３日、千葉県で発生した新型コロナウイルスに感染した患者について調査している中で、新たに市内病院の従事者３名及び利用者等８名の方が新型コロナウイルスに感染していたことが確認され、当該施設における感染者は計１３名となりました。</t>
  </si>
  <si>
    <t>令和３年２月２２日、千葉県で発生した新型コロナウイルスに感染した患者について調査している中で、新たに市内の同一高齢者施設の利用者等１名の方が新型コロナウイルスに感染していたことが確認され、当該高齢者施設における感染者は計１８名（うち市内居住者１３名）となりました。</t>
  </si>
  <si>
    <t>10(10-11)</t>
    <phoneticPr fontId="1"/>
  </si>
  <si>
    <t>10(11-12)</t>
    <phoneticPr fontId="1"/>
  </si>
  <si>
    <t>132(19-20)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</si>
</sst>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m&quot;月&quot;d&quot;日&quot;;@"/>
    <numFmt numFmtId="177" formatCode="0_);[Red]\(0\)"/>
    <numFmt numFmtId="178" formatCode="0_ "/>
  </numFmts>
  <fonts count="19">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0"/>
      <name val="游ゴシック"/>
      <family val="2"/>
      <charset val="128"/>
      <scheme val="minor"/>
    </font>
    <font>
      <sz val="11"/>
      <name val="游ゴシック"/>
      <family val="2"/>
      <charset val="128"/>
      <scheme val="minor"/>
    </font>
    <font>
      <sz val="11"/>
      <color theme="1"/>
      <name val="游ゴシック"/>
      <family val="3"/>
      <charset val="128"/>
      <scheme val="minor"/>
    </font>
    <font>
      <b/>
      <sz val="11"/>
      <color theme="8"/>
      <name val="游ゴシック"/>
      <family val="3"/>
      <charset val="128"/>
      <scheme val="minor"/>
    </font>
    <font>
      <b/>
      <sz val="11"/>
      <color rgb="FFFF0000"/>
      <name val="游ゴシック"/>
      <family val="3"/>
      <charset val="128"/>
      <scheme val="minor"/>
    </font>
    <font>
      <sz val="11"/>
      <name val="游ゴシック"/>
      <family val="3"/>
      <charset val="128"/>
      <scheme val="minor"/>
    </font>
    <font>
      <sz val="10"/>
      <color theme="1"/>
      <name val="ＭＳ Ｐゴシック"/>
      <family val="3"/>
      <charset val="128"/>
    </font>
    <font>
      <sz val="10"/>
      <color theme="1"/>
      <name val="Arial Unicode MS"/>
      <family val="2"/>
    </font>
    <font>
      <sz val="10"/>
      <color theme="1"/>
      <name val="游ゴシック"/>
      <family val="3"/>
      <charset val="128"/>
      <scheme val="minor"/>
    </font>
    <font>
      <b/>
      <sz val="10"/>
      <color theme="1"/>
      <name val="游ゴシック"/>
      <family val="3"/>
      <charset val="128"/>
      <scheme val="minor"/>
    </font>
    <font>
      <b/>
      <sz val="11"/>
      <name val="游ゴシック"/>
      <family val="3"/>
      <charset val="128"/>
      <scheme val="minor"/>
    </font>
    <font>
      <b/>
      <sz val="11"/>
      <color theme="1"/>
      <name val="游ゴシック"/>
      <family val="2"/>
      <charset val="128"/>
      <scheme val="minor"/>
    </font>
    <font>
      <b/>
      <sz val="10"/>
      <color theme="1"/>
      <name val="Arial Unicode MS"/>
      <family val="2"/>
    </font>
    <font>
      <b/>
      <sz val="11"/>
      <color theme="0"/>
      <name val="游ゴシック"/>
      <family val="3"/>
      <charset val="128"/>
      <scheme val="minor"/>
    </font>
    <font>
      <b/>
      <sz val="11"/>
      <color rgb="FFFFFFFF"/>
      <name val="游ゴシック"/>
      <family val="3"/>
      <charset val="128"/>
      <scheme val="minor"/>
    </font>
    <font>
      <sz val="10"/>
      <color theme="1"/>
      <name val="游ゴシック"/>
      <family val="2"/>
      <charset val="128"/>
      <scheme val="minor"/>
    </font>
  </fonts>
  <fills count="17">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rgb="FF00B050"/>
        <bgColor indexed="64"/>
      </patternFill>
    </fill>
    <fill>
      <patternFill patternType="solid">
        <fgColor rgb="FF00B0F0"/>
        <bgColor indexed="64"/>
      </patternFill>
    </fill>
    <fill>
      <patternFill patternType="solid">
        <fgColor theme="0"/>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rgb="FF0070C0"/>
        <bgColor indexed="64"/>
      </patternFill>
    </fill>
    <fill>
      <patternFill patternType="solid">
        <fgColor rgb="FF002060"/>
        <bgColor indexed="64"/>
      </patternFill>
    </fill>
    <fill>
      <patternFill patternType="solid">
        <fgColor rgb="FF7030A0"/>
        <bgColor indexed="64"/>
      </patternFill>
    </fill>
    <fill>
      <patternFill patternType="solid">
        <fgColor rgb="FFC00000"/>
        <bgColor indexed="64"/>
      </patternFill>
    </fill>
    <fill>
      <patternFill patternType="solid">
        <fgColor rgb="FF3366FF"/>
        <bgColor rgb="FF000000"/>
      </patternFill>
    </fill>
    <fill>
      <patternFill patternType="solid">
        <fgColor theme="4" tint="0.79998168889431442"/>
        <bgColor indexed="64"/>
      </patternFill>
    </fill>
  </fills>
  <borders count="5">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23">
    <xf numFmtId="0" fontId="0" fillId="0" borderId="0" xfId="0">
      <alignment vertical="center"/>
    </xf>
    <xf numFmtId="0" fontId="0" fillId="0" borderId="0" xfId="0" applyAlignment="1">
      <alignment horizontal="center" vertical="center"/>
    </xf>
    <xf numFmtId="11" fontId="0" fillId="0" borderId="0" xfId="0" applyNumberFormat="1">
      <alignment vertical="center"/>
    </xf>
    <xf numFmtId="0" fontId="2" fillId="0" borderId="0" xfId="0" applyFont="1" applyAlignment="1">
      <alignment horizontal="center" vertical="center"/>
    </xf>
    <xf numFmtId="0" fontId="0" fillId="2" borderId="0" xfId="0" applyFill="1">
      <alignment vertical="center"/>
    </xf>
    <xf numFmtId="0" fontId="0" fillId="0" borderId="0" xfId="0" applyFill="1" applyBorder="1" applyAlignment="1">
      <alignment horizontal="center" vertical="center"/>
    </xf>
    <xf numFmtId="14" fontId="0" fillId="0" borderId="0" xfId="0" applyNumberFormat="1" applyAlignment="1">
      <alignment horizontal="center" vertical="center"/>
    </xf>
    <xf numFmtId="0" fontId="2" fillId="3" borderId="0" xfId="0" applyFont="1" applyFill="1" applyAlignment="1">
      <alignment horizontal="center" vertical="center"/>
    </xf>
    <xf numFmtId="14" fontId="2" fillId="3" borderId="0" xfId="0" applyNumberFormat="1" applyFont="1" applyFill="1" applyAlignment="1">
      <alignment horizontal="center" vertical="center"/>
    </xf>
    <xf numFmtId="0" fontId="2" fillId="4" borderId="0" xfId="0" applyFont="1" applyFill="1" applyAlignment="1">
      <alignment horizontal="center" vertical="center"/>
    </xf>
    <xf numFmtId="0" fontId="0" fillId="0" borderId="0" xfId="0" applyFill="1">
      <alignment vertical="center"/>
    </xf>
    <xf numFmtId="0" fontId="3" fillId="0" borderId="0" xfId="0" applyFont="1">
      <alignment vertical="center"/>
    </xf>
    <xf numFmtId="0" fontId="2" fillId="5" borderId="0" xfId="0" applyFont="1" applyFill="1">
      <alignment vertical="center"/>
    </xf>
    <xf numFmtId="0" fontId="4" fillId="0" borderId="0" xfId="0" applyFont="1">
      <alignment vertical="center"/>
    </xf>
    <xf numFmtId="56" fontId="0" fillId="0" borderId="0" xfId="0" applyNumberFormat="1">
      <alignment vertical="center"/>
    </xf>
    <xf numFmtId="0" fontId="2" fillId="6" borderId="0" xfId="0" applyFont="1" applyFill="1">
      <alignment vertical="center"/>
    </xf>
    <xf numFmtId="0" fontId="2" fillId="2" borderId="0" xfId="0" applyFont="1" applyFill="1">
      <alignment vertical="center"/>
    </xf>
    <xf numFmtId="14" fontId="0" fillId="0" borderId="0" xfId="0" applyNumberFormat="1">
      <alignment vertical="center"/>
    </xf>
    <xf numFmtId="0" fontId="0" fillId="0" borderId="0" xfId="0" applyAlignment="1">
      <alignment horizontal="center" vertical="center"/>
    </xf>
    <xf numFmtId="176" fontId="0" fillId="0" borderId="0" xfId="0" applyNumberFormat="1">
      <alignment vertical="center"/>
    </xf>
    <xf numFmtId="0" fontId="0" fillId="0" borderId="0" xfId="0" applyAlignment="1">
      <alignment horizontal="center" vertical="center"/>
    </xf>
    <xf numFmtId="3" fontId="0" fillId="0" borderId="0" xfId="0" applyNumberFormat="1" applyAlignment="1">
      <alignment horizontal="center" vertical="center"/>
    </xf>
    <xf numFmtId="11" fontId="0" fillId="0" borderId="0" xfId="0" quotePrefix="1" applyNumberFormat="1" applyAlignment="1">
      <alignment horizontal="center" vertical="center"/>
    </xf>
    <xf numFmtId="0" fontId="0" fillId="0" borderId="0" xfId="0" applyAlignment="1">
      <alignment vertical="center"/>
    </xf>
    <xf numFmtId="0" fontId="0" fillId="0" borderId="0" xfId="0" quotePrefix="1">
      <alignment vertical="center"/>
    </xf>
    <xf numFmtId="0" fontId="6" fillId="0" borderId="0" xfId="0" applyFont="1">
      <alignment vertical="center"/>
    </xf>
    <xf numFmtId="0" fontId="5" fillId="0" borderId="0" xfId="0" applyFont="1">
      <alignment vertical="center"/>
    </xf>
    <xf numFmtId="11" fontId="0" fillId="0" borderId="0" xfId="0" applyNumberFormat="1" applyFill="1">
      <alignment vertical="center"/>
    </xf>
    <xf numFmtId="0" fontId="2" fillId="0" borderId="0" xfId="0" applyFont="1">
      <alignment vertical="center"/>
    </xf>
    <xf numFmtId="0" fontId="5" fillId="0" borderId="0" xfId="0" applyFont="1" applyFill="1">
      <alignment vertical="center"/>
    </xf>
    <xf numFmtId="176" fontId="5" fillId="0" borderId="0" xfId="0" applyNumberFormat="1" applyFont="1" applyFill="1">
      <alignment vertical="center"/>
    </xf>
    <xf numFmtId="56" fontId="7" fillId="0" borderId="0" xfId="0" applyNumberFormat="1" applyFont="1">
      <alignment vertical="center"/>
    </xf>
    <xf numFmtId="0" fontId="4" fillId="7" borderId="0" xfId="0" applyFont="1" applyFill="1">
      <alignment vertical="center"/>
    </xf>
    <xf numFmtId="176" fontId="0" fillId="2" borderId="0" xfId="0" applyNumberFormat="1" applyFill="1">
      <alignment vertical="center"/>
    </xf>
    <xf numFmtId="56" fontId="0" fillId="0" borderId="0" xfId="0" applyNumberFormat="1" applyAlignment="1">
      <alignment horizontal="left" vertical="center"/>
    </xf>
    <xf numFmtId="176" fontId="0" fillId="0" borderId="0" xfId="0" applyNumberFormat="1" applyAlignment="1">
      <alignment horizontal="center" vertical="center"/>
    </xf>
    <xf numFmtId="176" fontId="0" fillId="0" borderId="0" xfId="0" applyNumberFormat="1" applyAlignment="1">
      <alignment horizontal="right" vertical="center"/>
    </xf>
    <xf numFmtId="176" fontId="0" fillId="0" borderId="0" xfId="0" applyNumberFormat="1" applyAlignment="1">
      <alignment vertical="center"/>
    </xf>
    <xf numFmtId="56" fontId="2" fillId="0" borderId="0" xfId="0" applyNumberFormat="1" applyFont="1" applyFill="1">
      <alignment vertical="center"/>
    </xf>
    <xf numFmtId="0" fontId="0" fillId="6" borderId="0" xfId="0" applyFill="1">
      <alignment vertical="center"/>
    </xf>
    <xf numFmtId="176" fontId="0" fillId="6" borderId="0" xfId="0" applyNumberFormat="1" applyFill="1">
      <alignment vertical="center"/>
    </xf>
    <xf numFmtId="0" fontId="0" fillId="8" borderId="0" xfId="0" applyFill="1">
      <alignment vertical="center"/>
    </xf>
    <xf numFmtId="176" fontId="0" fillId="8" borderId="0" xfId="0" applyNumberFormat="1" applyFill="1">
      <alignment vertical="center"/>
    </xf>
    <xf numFmtId="0" fontId="2" fillId="8" borderId="0" xfId="0" applyFont="1" applyFill="1">
      <alignment vertical="center"/>
    </xf>
    <xf numFmtId="0" fontId="7" fillId="2" borderId="0" xfId="0" applyFont="1" applyFill="1">
      <alignment vertical="center"/>
    </xf>
    <xf numFmtId="11" fontId="0" fillId="2" borderId="0" xfId="0" applyNumberFormat="1" applyFill="1">
      <alignment vertical="center"/>
    </xf>
    <xf numFmtId="0" fontId="0" fillId="9" borderId="0" xfId="0" applyFill="1">
      <alignment vertical="center"/>
    </xf>
    <xf numFmtId="176" fontId="0" fillId="9" borderId="0" xfId="0" applyNumberFormat="1" applyFill="1">
      <alignment vertical="center"/>
    </xf>
    <xf numFmtId="0" fontId="2" fillId="9" borderId="0" xfId="0" applyFont="1" applyFill="1">
      <alignment vertical="center"/>
    </xf>
    <xf numFmtId="0" fontId="0" fillId="10" borderId="0" xfId="0" applyFill="1">
      <alignment vertical="center"/>
    </xf>
    <xf numFmtId="0" fontId="2" fillId="10" borderId="0" xfId="0" applyFont="1" applyFill="1">
      <alignment vertical="center"/>
    </xf>
    <xf numFmtId="176" fontId="0" fillId="10" borderId="0" xfId="0" applyNumberFormat="1" applyFill="1">
      <alignment vertical="center"/>
    </xf>
    <xf numFmtId="56" fontId="0" fillId="8" borderId="0" xfId="0" applyNumberFormat="1" applyFill="1">
      <alignment vertical="center"/>
    </xf>
    <xf numFmtId="0" fontId="8" fillId="0" borderId="0" xfId="0" applyFont="1">
      <alignment vertical="center"/>
    </xf>
    <xf numFmtId="0" fontId="8" fillId="0" borderId="0" xfId="0" applyFont="1" applyFill="1">
      <alignment vertical="center"/>
    </xf>
    <xf numFmtId="176" fontId="2" fillId="0" borderId="0" xfId="0" applyNumberFormat="1" applyFont="1" applyFill="1">
      <alignment vertical="center"/>
    </xf>
    <xf numFmtId="176" fontId="0" fillId="0" borderId="0" xfId="0" applyNumberFormat="1" applyFill="1">
      <alignment vertical="center"/>
    </xf>
    <xf numFmtId="176" fontId="5" fillId="0" borderId="0" xfId="0" applyNumberFormat="1" applyFont="1" applyFill="1" applyAlignment="1">
      <alignment horizontal="center" vertical="center"/>
    </xf>
    <xf numFmtId="176" fontId="2" fillId="2" borderId="0" xfId="0" applyNumberFormat="1" applyFont="1" applyFill="1">
      <alignment vertical="center"/>
    </xf>
    <xf numFmtId="176" fontId="2" fillId="2" borderId="0" xfId="0" applyNumberFormat="1" applyFont="1" applyFill="1" applyAlignment="1">
      <alignment horizontal="center" vertical="center"/>
    </xf>
    <xf numFmtId="177" fontId="0" fillId="0" borderId="0" xfId="0" applyNumberFormat="1">
      <alignment vertical="center"/>
    </xf>
    <xf numFmtId="0" fontId="0" fillId="0" borderId="0" xfId="0" applyAlignment="1">
      <alignment horizontal="right" vertical="center"/>
    </xf>
    <xf numFmtId="176" fontId="2" fillId="5" borderId="0" xfId="0" applyNumberFormat="1" applyFont="1" applyFill="1" applyAlignment="1">
      <alignment horizontal="center" vertical="center"/>
    </xf>
    <xf numFmtId="0" fontId="9" fillId="0" borderId="0" xfId="0" applyFont="1">
      <alignment vertical="center"/>
    </xf>
    <xf numFmtId="0" fontId="10" fillId="0" borderId="0" xfId="0" applyFont="1">
      <alignment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xf>
    <xf numFmtId="0" fontId="12" fillId="0" borderId="0" xfId="0" applyFont="1" applyAlignment="1">
      <alignment horizontal="center" vertical="center"/>
    </xf>
    <xf numFmtId="0" fontId="11"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14" fontId="5" fillId="0" borderId="0" xfId="0" applyNumberFormat="1" applyFont="1" applyFill="1">
      <alignment vertical="center"/>
    </xf>
    <xf numFmtId="0" fontId="0" fillId="0" borderId="0" xfId="0" applyAlignment="1">
      <alignment horizontal="center" vertical="center"/>
    </xf>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2" fillId="2" borderId="0" xfId="0" applyFont="1" applyFill="1" applyAlignment="1">
      <alignment horizontal="center" vertical="center"/>
    </xf>
    <xf numFmtId="0" fontId="0" fillId="2" borderId="0" xfId="0" applyFill="1" applyAlignment="1">
      <alignment horizontal="center" vertical="center"/>
    </xf>
    <xf numFmtId="0" fontId="0" fillId="0" borderId="0" xfId="0" applyAlignment="1">
      <alignment horizontal="center" vertical="center"/>
    </xf>
    <xf numFmtId="0" fontId="13" fillId="2" borderId="0" xfId="0" applyFont="1" applyFill="1">
      <alignment vertical="center"/>
    </xf>
    <xf numFmtId="11" fontId="13" fillId="2" borderId="0" xfId="0" applyNumberFormat="1" applyFont="1" applyFill="1">
      <alignment vertical="center"/>
    </xf>
    <xf numFmtId="0" fontId="0" fillId="0" borderId="0" xfId="0" applyAlignment="1">
      <alignment horizontal="center" vertical="center"/>
    </xf>
    <xf numFmtId="0" fontId="0" fillId="0" borderId="0" xfId="0">
      <alignment vertical="center"/>
    </xf>
    <xf numFmtId="178" fontId="0" fillId="0" borderId="0" xfId="0" applyNumberFormat="1">
      <alignment vertical="center"/>
    </xf>
    <xf numFmtId="0" fontId="0" fillId="0" borderId="0" xfId="0" applyAlignment="1">
      <alignment horizontal="center" vertical="center"/>
    </xf>
    <xf numFmtId="0" fontId="0" fillId="0" borderId="0" xfId="0" applyAlignment="1">
      <alignment horizontal="center" vertical="center"/>
    </xf>
    <xf numFmtId="176" fontId="2" fillId="6" borderId="0" xfId="0" applyNumberFormat="1" applyFont="1" applyFill="1">
      <alignment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Border="1" applyAlignment="1">
      <alignment horizontal="center" vertical="center"/>
    </xf>
    <xf numFmtId="0" fontId="2" fillId="0" borderId="0" xfId="0" applyFont="1" applyFill="1" applyBorder="1" applyAlignment="1">
      <alignment horizontal="center" vertical="center"/>
    </xf>
    <xf numFmtId="0" fontId="2" fillId="0" borderId="0" xfId="0" applyFont="1" applyBorder="1" applyAlignment="1">
      <alignment horizontal="center" vertical="center"/>
    </xf>
    <xf numFmtId="0" fontId="2" fillId="2" borderId="0" xfId="0" applyFont="1" applyFill="1"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56" fontId="0" fillId="0" borderId="0" xfId="0" applyNumberFormat="1" applyAlignment="1">
      <alignment horizontal="center" vertical="center"/>
    </xf>
    <xf numFmtId="0" fontId="0" fillId="0" borderId="0" xfId="0">
      <alignment vertical="center"/>
    </xf>
    <xf numFmtId="0" fontId="0" fillId="0" borderId="1" xfId="0" applyBorder="1" applyAlignment="1">
      <alignment horizontal="center" vertical="center"/>
    </xf>
    <xf numFmtId="0" fontId="15" fillId="0" borderId="0" xfId="0" applyFont="1">
      <alignment vertical="center"/>
    </xf>
    <xf numFmtId="0" fontId="0" fillId="0" borderId="2" xfId="0" applyBorder="1" applyAlignment="1">
      <alignment horizontal="center" vertical="center"/>
    </xf>
    <xf numFmtId="0" fontId="2" fillId="11" borderId="0" xfId="0" quotePrefix="1" applyFont="1" applyFill="1">
      <alignment vertical="center"/>
    </xf>
    <xf numFmtId="0" fontId="2" fillId="11" borderId="0" xfId="0" applyFont="1" applyFill="1">
      <alignment vertical="center"/>
    </xf>
    <xf numFmtId="0" fontId="2" fillId="11" borderId="0" xfId="0" applyFont="1" applyFill="1" applyAlignment="1">
      <alignment horizontal="center" vertical="center"/>
    </xf>
    <xf numFmtId="0" fontId="5" fillId="0" borderId="2" xfId="0" applyFont="1" applyBorder="1" applyAlignment="1">
      <alignment horizontal="center" vertical="center"/>
    </xf>
    <xf numFmtId="0" fontId="2" fillId="2" borderId="2" xfId="0" applyFont="1" applyFill="1" applyBorder="1" applyAlignment="1">
      <alignment horizontal="center" vertical="center"/>
    </xf>
    <xf numFmtId="0" fontId="2" fillId="0" borderId="2" xfId="0" applyFont="1" applyBorder="1" applyAlignment="1">
      <alignment horizontal="center" vertical="center"/>
    </xf>
    <xf numFmtId="0" fontId="14" fillId="0" borderId="0" xfId="0" applyFont="1">
      <alignment vertical="center"/>
    </xf>
    <xf numFmtId="176" fontId="2" fillId="0" borderId="0" xfId="0" applyNumberFormat="1" applyFont="1">
      <alignment vertical="center"/>
    </xf>
    <xf numFmtId="176" fontId="2" fillId="0" borderId="0" xfId="0" applyNumberFormat="1" applyFont="1" applyAlignment="1">
      <alignment horizontal="center" vertical="center"/>
    </xf>
    <xf numFmtId="56" fontId="2" fillId="0" borderId="0" xfId="0" applyNumberFormat="1" applyFont="1">
      <alignment vertical="center"/>
    </xf>
    <xf numFmtId="56" fontId="16" fillId="12" borderId="0" xfId="0" applyNumberFormat="1" applyFont="1" applyFill="1">
      <alignment vertical="center"/>
    </xf>
    <xf numFmtId="0" fontId="2" fillId="0" borderId="0" xfId="0" applyFont="1" applyAlignment="1">
      <alignment horizontal="right" vertical="center"/>
    </xf>
    <xf numFmtId="0" fontId="13" fillId="0" borderId="0" xfId="0" applyFont="1">
      <alignment vertical="center"/>
    </xf>
    <xf numFmtId="56" fontId="16" fillId="13" borderId="0" xfId="0" applyNumberFormat="1" applyFont="1" applyFill="1">
      <alignment vertical="center"/>
    </xf>
    <xf numFmtId="56" fontId="16" fillId="14" borderId="0" xfId="0" applyNumberFormat="1" applyFont="1" applyFill="1">
      <alignment vertical="center"/>
    </xf>
    <xf numFmtId="56" fontId="16" fillId="10" borderId="0" xfId="0" applyNumberFormat="1" applyFont="1" applyFill="1">
      <alignment vertical="center"/>
    </xf>
    <xf numFmtId="56" fontId="2" fillId="9" borderId="0" xfId="0" applyNumberFormat="1" applyFont="1" applyFill="1">
      <alignment vertical="center"/>
    </xf>
    <xf numFmtId="56" fontId="2" fillId="2" borderId="0" xfId="0" applyNumberFormat="1" applyFont="1" applyFill="1">
      <alignment vertical="center"/>
    </xf>
    <xf numFmtId="56" fontId="2" fillId="8" borderId="0" xfId="0" applyNumberFormat="1" applyFont="1" applyFill="1">
      <alignment vertical="center"/>
    </xf>
    <xf numFmtId="56" fontId="16" fillId="5" borderId="0" xfId="0" applyNumberFormat="1" applyFont="1" applyFill="1">
      <alignment vertical="center"/>
    </xf>
    <xf numFmtId="56" fontId="16" fillId="6" borderId="0" xfId="0" applyNumberFormat="1" applyFont="1" applyFill="1" applyAlignment="1">
      <alignment horizontal="center" vertical="center"/>
    </xf>
    <xf numFmtId="56" fontId="16" fillId="11" borderId="0" xfId="0" applyNumberFormat="1" applyFont="1" applyFill="1">
      <alignment vertical="center"/>
    </xf>
    <xf numFmtId="56" fontId="17" fillId="15" borderId="0" xfId="0" applyNumberFormat="1" applyFont="1" applyFill="1" applyAlignment="1">
      <alignment horizontal="right" vertical="center" wrapText="1"/>
    </xf>
    <xf numFmtId="56" fontId="17" fillId="15" borderId="0" xfId="0" applyNumberFormat="1" applyFont="1" applyFill="1" applyAlignment="1">
      <alignment horizontal="center" vertical="center" wrapText="1"/>
    </xf>
    <xf numFmtId="0" fontId="7" fillId="0" borderId="0" xfId="0" applyFont="1">
      <alignment vertical="center"/>
    </xf>
    <xf numFmtId="0" fontId="7" fillId="0" borderId="0" xfId="0" applyFont="1" applyAlignment="1">
      <alignment horizontal="right" vertical="center"/>
    </xf>
    <xf numFmtId="0" fontId="15" fillId="2" borderId="0" xfId="0" applyFont="1" applyFill="1">
      <alignment vertical="center"/>
    </xf>
    <xf numFmtId="0" fontId="14" fillId="2" borderId="0" xfId="0" applyFont="1" applyFill="1">
      <alignment vertical="center"/>
    </xf>
    <xf numFmtId="0" fontId="14" fillId="2" borderId="0" xfId="0" applyFont="1" applyFill="1"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56" fontId="0" fillId="0" borderId="0" xfId="0" applyNumberFormat="1" applyAlignment="1">
      <alignment horizontal="center" vertical="center"/>
    </xf>
    <xf numFmtId="0" fontId="0" fillId="0" borderId="0" xfId="0">
      <alignment vertical="center"/>
    </xf>
    <xf numFmtId="0" fontId="0" fillId="0" borderId="0" xfId="0" applyAlignment="1">
      <alignment horizontal="center" vertical="center"/>
    </xf>
    <xf numFmtId="56" fontId="0" fillId="0" borderId="0" xfId="0" applyNumberFormat="1" applyAlignment="1">
      <alignment horizontal="center" vertical="center"/>
    </xf>
    <xf numFmtId="0" fontId="0" fillId="0" borderId="0" xfId="0">
      <alignment vertical="center"/>
    </xf>
    <xf numFmtId="56" fontId="0" fillId="0" borderId="0" xfId="0" applyNumberFormat="1" applyAlignment="1">
      <alignment horizontal="center" vertical="center"/>
    </xf>
    <xf numFmtId="0" fontId="0" fillId="0" borderId="0" xfId="0">
      <alignment vertical="center"/>
    </xf>
    <xf numFmtId="0" fontId="0" fillId="0" borderId="0" xfId="0" applyAlignment="1">
      <alignment horizontal="center" vertical="center"/>
    </xf>
    <xf numFmtId="11" fontId="0" fillId="0" borderId="0" xfId="0" applyNumberFormat="1" applyAlignment="1">
      <alignment horizontal="center" vertical="center"/>
    </xf>
    <xf numFmtId="56" fontId="0" fillId="0" borderId="0" xfId="0" applyNumberFormat="1" applyAlignment="1">
      <alignment horizontal="center" vertical="center"/>
    </xf>
    <xf numFmtId="0" fontId="0" fillId="0" borderId="0" xfId="0">
      <alignment vertical="center"/>
    </xf>
    <xf numFmtId="0" fontId="0" fillId="0" borderId="0" xfId="0" applyAlignment="1">
      <alignment horizontal="left" vertical="center"/>
    </xf>
    <xf numFmtId="0" fontId="0" fillId="0" borderId="0" xfId="0">
      <alignment vertical="center"/>
    </xf>
    <xf numFmtId="0" fontId="0" fillId="0" borderId="0" xfId="0" applyFill="1" applyBorder="1">
      <alignment vertical="center"/>
    </xf>
    <xf numFmtId="0" fontId="2" fillId="0" borderId="0" xfId="0" applyFont="1" applyFill="1" applyAlignment="1">
      <alignment horizontal="center" vertical="center"/>
    </xf>
    <xf numFmtId="0" fontId="0" fillId="0" borderId="0" xfId="0" applyAlignment="1">
      <alignment horizontal="center" vertical="center"/>
    </xf>
    <xf numFmtId="0" fontId="2" fillId="2" borderId="0" xfId="0" quotePrefix="1" applyFont="1" applyFill="1" applyAlignment="1">
      <alignment horizontal="center" vertical="center"/>
    </xf>
    <xf numFmtId="0" fontId="0" fillId="0" borderId="0" xfId="0" applyAlignment="1">
      <alignment horizontal="center" vertical="center"/>
    </xf>
    <xf numFmtId="0" fontId="0" fillId="0" borderId="0" xfId="0">
      <alignment vertical="center"/>
    </xf>
    <xf numFmtId="0" fontId="5" fillId="0" borderId="0" xfId="0" applyFont="1" applyBorder="1" applyAlignment="1">
      <alignment horizontal="center" vertical="center"/>
    </xf>
    <xf numFmtId="0" fontId="5" fillId="0" borderId="0" xfId="0" applyFont="1" applyFill="1" applyBorder="1" applyAlignment="1">
      <alignment horizontal="center" vertical="center"/>
    </xf>
    <xf numFmtId="0" fontId="0" fillId="0" borderId="0" xfId="0" applyAlignment="1">
      <alignment horizontal="center" vertical="center"/>
    </xf>
    <xf numFmtId="11" fontId="0" fillId="0" borderId="0" xfId="0" applyNumberFormat="1" applyAlignment="1">
      <alignment horizontal="center" vertical="center"/>
    </xf>
    <xf numFmtId="0" fontId="0" fillId="0" borderId="0" xfId="0">
      <alignment vertical="center"/>
    </xf>
    <xf numFmtId="56" fontId="0" fillId="0" borderId="0" xfId="0" applyNumberFormat="1" applyBorder="1">
      <alignment vertical="center"/>
    </xf>
    <xf numFmtId="0" fontId="0" fillId="0" borderId="0" xfId="0" applyBorder="1">
      <alignment vertical="center"/>
    </xf>
    <xf numFmtId="0" fontId="2" fillId="0" borderId="0" xfId="0" applyFont="1" applyBorder="1">
      <alignment vertical="center"/>
    </xf>
    <xf numFmtId="0" fontId="0" fillId="0" borderId="0" xfId="0" applyAlignment="1">
      <alignment horizontal="center" vertical="center"/>
    </xf>
    <xf numFmtId="0" fontId="0" fillId="0" borderId="0" xfId="0">
      <alignment vertical="center"/>
    </xf>
    <xf numFmtId="0" fontId="0" fillId="0" borderId="0" xfId="0">
      <alignment vertical="center"/>
    </xf>
    <xf numFmtId="0" fontId="0" fillId="0" borderId="0" xfId="0" applyAlignment="1">
      <alignment horizontal="center" vertical="center"/>
    </xf>
    <xf numFmtId="0" fontId="0" fillId="16" borderId="0" xfId="0" applyFill="1">
      <alignment vertical="center"/>
    </xf>
    <xf numFmtId="0" fontId="0" fillId="16" borderId="0" xfId="0" applyFill="1" applyAlignment="1">
      <alignment horizontal="center" vertical="center"/>
    </xf>
    <xf numFmtId="0" fontId="0" fillId="16" borderId="0" xfId="0" applyFill="1" applyAlignment="1">
      <alignment horizontal="center" vertical="center" wrapText="1"/>
    </xf>
    <xf numFmtId="0" fontId="2" fillId="16" borderId="0" xfId="0" applyFont="1" applyFill="1">
      <alignment vertical="center"/>
    </xf>
    <xf numFmtId="0" fontId="0" fillId="0" borderId="0" xfId="0" applyAlignment="1">
      <alignment horizontal="center" vertical="center"/>
    </xf>
    <xf numFmtId="0" fontId="0" fillId="0" borderId="0" xfId="0" applyAlignment="1">
      <alignment horizontal="center" vertical="center"/>
    </xf>
    <xf numFmtId="0" fontId="0" fillId="0" borderId="0" xfId="0">
      <alignment vertical="center"/>
    </xf>
    <xf numFmtId="0" fontId="0" fillId="0" borderId="0" xfId="0" applyNumberFormat="1">
      <alignment vertical="center"/>
    </xf>
    <xf numFmtId="0" fontId="0" fillId="0" borderId="0" xfId="0" applyAlignment="1">
      <alignment horizontal="center" vertical="center"/>
    </xf>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xf>
    <xf numFmtId="0" fontId="0" fillId="0" borderId="0" xfId="0">
      <alignment vertical="center"/>
    </xf>
    <xf numFmtId="0" fontId="0" fillId="0" borderId="0" xfId="0" applyAlignment="1">
      <alignment horizontal="center" vertical="center"/>
    </xf>
    <xf numFmtId="0" fontId="0" fillId="0" borderId="0" xfId="0">
      <alignment vertical="center"/>
    </xf>
    <xf numFmtId="0" fontId="7" fillId="0" borderId="3" xfId="0" applyNumberFormat="1" applyFont="1" applyBorder="1" applyAlignment="1">
      <alignment horizontal="center" vertical="center"/>
    </xf>
    <xf numFmtId="0" fontId="0" fillId="0" borderId="0" xfId="0">
      <alignment vertical="center"/>
    </xf>
    <xf numFmtId="0" fontId="0" fillId="0" borderId="0" xfId="0" applyNumberFormat="1" applyAlignment="1">
      <alignment horizontal="center" vertical="center"/>
    </xf>
    <xf numFmtId="0" fontId="0" fillId="0" borderId="0" xfId="0" applyAlignment="1">
      <alignment horizontal="center" vertical="center"/>
    </xf>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xf>
    <xf numFmtId="0" fontId="0" fillId="0" borderId="0" xfId="0">
      <alignment vertical="center"/>
    </xf>
    <xf numFmtId="0" fontId="0" fillId="0" borderId="0" xfId="0">
      <alignment vertical="center"/>
    </xf>
    <xf numFmtId="0" fontId="0" fillId="0" borderId="0" xfId="0" applyAlignment="1">
      <alignment horizontal="center" vertical="center"/>
    </xf>
    <xf numFmtId="0" fontId="18" fillId="0" borderId="0" xfId="0" applyFont="1">
      <alignment vertical="center"/>
    </xf>
    <xf numFmtId="14" fontId="12" fillId="0" borderId="0" xfId="0" applyNumberFormat="1" applyFont="1">
      <alignment vertical="center"/>
    </xf>
    <xf numFmtId="0" fontId="0" fillId="0" borderId="0" xfId="0">
      <alignment vertical="center"/>
    </xf>
    <xf numFmtId="0" fontId="0" fillId="0" borderId="0" xfId="0">
      <alignment vertical="center"/>
    </xf>
    <xf numFmtId="0" fontId="0" fillId="0" borderId="0" xfId="0" applyAlignment="1">
      <alignment horizontal="center" vertical="center"/>
    </xf>
    <xf numFmtId="56" fontId="17" fillId="0" borderId="0" xfId="0" applyNumberFormat="1" applyFont="1" applyFill="1" applyAlignment="1">
      <alignment horizontal="right" vertical="center" wrapText="1"/>
    </xf>
    <xf numFmtId="56" fontId="17" fillId="0" borderId="0" xfId="0" applyNumberFormat="1" applyFont="1" applyFill="1" applyAlignment="1">
      <alignment horizontal="center" vertical="center" wrapText="1"/>
    </xf>
    <xf numFmtId="0" fontId="0" fillId="0" borderId="2" xfId="0" applyFill="1" applyBorder="1" applyAlignment="1">
      <alignment horizontal="center" vertical="center"/>
    </xf>
    <xf numFmtId="0" fontId="0" fillId="0" borderId="0" xfId="0">
      <alignment vertical="center"/>
    </xf>
    <xf numFmtId="0" fontId="2" fillId="0" borderId="0" xfId="0" applyFont="1" applyFill="1">
      <alignment vertical="center"/>
    </xf>
    <xf numFmtId="0" fontId="0" fillId="0" borderId="0" xfId="0" applyAlignment="1">
      <alignment horizontal="center" vertical="center"/>
    </xf>
    <xf numFmtId="0" fontId="0" fillId="0" borderId="0" xfId="0">
      <alignment vertical="center"/>
    </xf>
    <xf numFmtId="0" fontId="8" fillId="0" borderId="0" xfId="0" applyNumberFormat="1" applyFont="1" applyFill="1" applyAlignment="1">
      <alignment horizontal="right" vertical="center" wrapText="1"/>
    </xf>
    <xf numFmtId="0" fontId="0" fillId="0" borderId="0" xfId="0">
      <alignment vertical="center"/>
    </xf>
    <xf numFmtId="0" fontId="0" fillId="0" borderId="0" xfId="0">
      <alignment vertical="center"/>
    </xf>
    <xf numFmtId="0" fontId="0" fillId="0" borderId="0" xfId="0">
      <alignment vertical="center"/>
    </xf>
    <xf numFmtId="0" fontId="7" fillId="0" borderId="0" xfId="0" applyFont="1" applyFill="1">
      <alignment vertical="center"/>
    </xf>
    <xf numFmtId="0" fontId="0" fillId="0" borderId="0" xfId="0" applyAlignment="1">
      <alignment horizontal="center" vertical="center" wrapText="1"/>
    </xf>
    <xf numFmtId="0" fontId="0" fillId="0" borderId="0" xfId="0" applyAlignment="1">
      <alignment horizontal="center" vertical="center"/>
    </xf>
    <xf numFmtId="11" fontId="0" fillId="0" borderId="0" xfId="0" applyNumberFormat="1" applyAlignment="1">
      <alignment horizontal="center" vertical="center"/>
    </xf>
    <xf numFmtId="0" fontId="11" fillId="0" borderId="0" xfId="0" applyFont="1" applyAlignment="1">
      <alignment horizontal="center" vertical="center"/>
    </xf>
    <xf numFmtId="0" fontId="0" fillId="0" borderId="0" xfId="0">
      <alignment vertical="center"/>
    </xf>
    <xf numFmtId="0" fontId="0" fillId="0" borderId="0" xfId="0" applyAlignment="1">
      <alignment horizontal="left" vertical="center" wrapText="1"/>
    </xf>
    <xf numFmtId="0" fontId="0" fillId="0" borderId="0" xfId="0" applyAlignment="1">
      <alignment horizontal="left" vertical="center"/>
    </xf>
    <xf numFmtId="0" fontId="0" fillId="0" borderId="0" xfId="0" applyAlignment="1">
      <alignment vertical="center"/>
    </xf>
    <xf numFmtId="0" fontId="0" fillId="16" borderId="0" xfId="0" applyFill="1" applyAlignment="1">
      <alignment horizontal="center" vertical="center"/>
    </xf>
    <xf numFmtId="0" fontId="15" fillId="0" borderId="4" xfId="0" applyFont="1" applyBorder="1">
      <alignment vertical="center"/>
    </xf>
    <xf numFmtId="56" fontId="2" fillId="0" borderId="4" xfId="0" applyNumberFormat="1" applyFont="1" applyBorder="1">
      <alignment vertical="center"/>
    </xf>
    <xf numFmtId="0" fontId="0" fillId="0" borderId="0" xfId="0" applyNumberFormat="1" applyFill="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千葉</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scatterChart>
        <c:scatterStyle val="lineMarker"/>
        <c:varyColors val="0"/>
        <c:ser>
          <c:idx val="0"/>
          <c:order val="0"/>
          <c:spPr>
            <a:ln w="19050" cap="rnd">
              <a:noFill/>
              <a:round/>
            </a:ln>
            <a:effectLst/>
          </c:spPr>
          <c:marker>
            <c:symbol val="circle"/>
            <c:size val="5"/>
            <c:spPr>
              <a:solidFill>
                <a:schemeClr val="accent1"/>
              </a:solidFill>
              <a:ln w="9525">
                <a:solidFill>
                  <a:schemeClr val="accent1"/>
                </a:solidFill>
              </a:ln>
              <a:effectLst/>
            </c:spPr>
          </c:marker>
          <c:xVal>
            <c:numRef>
              <c:f>'新規感染者数推定 graph'!$I$269:$I$800</c:f>
              <c:numCache>
                <c:formatCode>m"月"d"日";@</c:formatCode>
                <c:ptCount val="532"/>
                <c:pt idx="0">
                  <c:v>44190</c:v>
                </c:pt>
                <c:pt idx="1">
                  <c:v>44191</c:v>
                </c:pt>
                <c:pt idx="2">
                  <c:v>44192</c:v>
                </c:pt>
                <c:pt idx="3">
                  <c:v>44193</c:v>
                </c:pt>
                <c:pt idx="4">
                  <c:v>44194</c:v>
                </c:pt>
                <c:pt idx="5">
                  <c:v>44195</c:v>
                </c:pt>
                <c:pt idx="6">
                  <c:v>44196</c:v>
                </c:pt>
                <c:pt idx="7">
                  <c:v>44197</c:v>
                </c:pt>
                <c:pt idx="8">
                  <c:v>44198</c:v>
                </c:pt>
                <c:pt idx="9">
                  <c:v>44199</c:v>
                </c:pt>
                <c:pt idx="10">
                  <c:v>44200</c:v>
                </c:pt>
                <c:pt idx="11">
                  <c:v>44201</c:v>
                </c:pt>
                <c:pt idx="12">
                  <c:v>44202</c:v>
                </c:pt>
                <c:pt idx="13">
                  <c:v>44203</c:v>
                </c:pt>
                <c:pt idx="14">
                  <c:v>44204</c:v>
                </c:pt>
                <c:pt idx="15">
                  <c:v>44205</c:v>
                </c:pt>
                <c:pt idx="16">
                  <c:v>44206</c:v>
                </c:pt>
                <c:pt idx="17">
                  <c:v>44207</c:v>
                </c:pt>
                <c:pt idx="18">
                  <c:v>44208</c:v>
                </c:pt>
                <c:pt idx="19">
                  <c:v>44209</c:v>
                </c:pt>
                <c:pt idx="20">
                  <c:v>44210</c:v>
                </c:pt>
                <c:pt idx="21">
                  <c:v>44211</c:v>
                </c:pt>
                <c:pt idx="22">
                  <c:v>44212</c:v>
                </c:pt>
                <c:pt idx="23">
                  <c:v>44213</c:v>
                </c:pt>
                <c:pt idx="24">
                  <c:v>44214</c:v>
                </c:pt>
                <c:pt idx="25">
                  <c:v>44215</c:v>
                </c:pt>
                <c:pt idx="26">
                  <c:v>44216</c:v>
                </c:pt>
                <c:pt idx="27">
                  <c:v>44217</c:v>
                </c:pt>
                <c:pt idx="28">
                  <c:v>44218</c:v>
                </c:pt>
                <c:pt idx="29">
                  <c:v>44219</c:v>
                </c:pt>
                <c:pt idx="30">
                  <c:v>44220</c:v>
                </c:pt>
                <c:pt idx="31">
                  <c:v>44221</c:v>
                </c:pt>
                <c:pt idx="32">
                  <c:v>44222</c:v>
                </c:pt>
                <c:pt idx="33">
                  <c:v>44223</c:v>
                </c:pt>
                <c:pt idx="34">
                  <c:v>44224</c:v>
                </c:pt>
                <c:pt idx="35">
                  <c:v>44225</c:v>
                </c:pt>
                <c:pt idx="36">
                  <c:v>44226</c:v>
                </c:pt>
                <c:pt idx="37">
                  <c:v>44227</c:v>
                </c:pt>
                <c:pt idx="38">
                  <c:v>44228</c:v>
                </c:pt>
                <c:pt idx="39">
                  <c:v>44229</c:v>
                </c:pt>
                <c:pt idx="40">
                  <c:v>44230</c:v>
                </c:pt>
                <c:pt idx="41">
                  <c:v>44231</c:v>
                </c:pt>
                <c:pt idx="42">
                  <c:v>44232</c:v>
                </c:pt>
                <c:pt idx="43">
                  <c:v>44233</c:v>
                </c:pt>
                <c:pt idx="44">
                  <c:v>44234</c:v>
                </c:pt>
                <c:pt idx="45">
                  <c:v>44235</c:v>
                </c:pt>
                <c:pt idx="46">
                  <c:v>44236</c:v>
                </c:pt>
                <c:pt idx="47">
                  <c:v>44237</c:v>
                </c:pt>
                <c:pt idx="48">
                  <c:v>44238</c:v>
                </c:pt>
                <c:pt idx="49">
                  <c:v>44239</c:v>
                </c:pt>
                <c:pt idx="50">
                  <c:v>44240</c:v>
                </c:pt>
                <c:pt idx="51">
                  <c:v>44241</c:v>
                </c:pt>
                <c:pt idx="52">
                  <c:v>44242</c:v>
                </c:pt>
                <c:pt idx="53">
                  <c:v>44243</c:v>
                </c:pt>
                <c:pt idx="54">
                  <c:v>44244</c:v>
                </c:pt>
                <c:pt idx="55">
                  <c:v>44245</c:v>
                </c:pt>
                <c:pt idx="56">
                  <c:v>44246</c:v>
                </c:pt>
                <c:pt idx="57">
                  <c:v>44247</c:v>
                </c:pt>
                <c:pt idx="58">
                  <c:v>44248</c:v>
                </c:pt>
                <c:pt idx="59">
                  <c:v>44249</c:v>
                </c:pt>
                <c:pt idx="60">
                  <c:v>44250</c:v>
                </c:pt>
                <c:pt idx="61">
                  <c:v>44251</c:v>
                </c:pt>
                <c:pt idx="62">
                  <c:v>44252</c:v>
                </c:pt>
                <c:pt idx="63">
                  <c:v>44253</c:v>
                </c:pt>
                <c:pt idx="64">
                  <c:v>44254</c:v>
                </c:pt>
                <c:pt idx="65">
                  <c:v>44255</c:v>
                </c:pt>
                <c:pt idx="66">
                  <c:v>44256</c:v>
                </c:pt>
                <c:pt idx="67">
                  <c:v>44257</c:v>
                </c:pt>
                <c:pt idx="68">
                  <c:v>44258</c:v>
                </c:pt>
                <c:pt idx="69">
                  <c:v>44259</c:v>
                </c:pt>
                <c:pt idx="70">
                  <c:v>44260</c:v>
                </c:pt>
                <c:pt idx="71">
                  <c:v>44261</c:v>
                </c:pt>
                <c:pt idx="72">
                  <c:v>44262</c:v>
                </c:pt>
                <c:pt idx="73">
                  <c:v>44263</c:v>
                </c:pt>
                <c:pt idx="74">
                  <c:v>44264</c:v>
                </c:pt>
                <c:pt idx="75">
                  <c:v>44265</c:v>
                </c:pt>
                <c:pt idx="76">
                  <c:v>44266</c:v>
                </c:pt>
                <c:pt idx="77">
                  <c:v>44267</c:v>
                </c:pt>
                <c:pt idx="78">
                  <c:v>44268</c:v>
                </c:pt>
                <c:pt idx="79">
                  <c:v>44269</c:v>
                </c:pt>
                <c:pt idx="80">
                  <c:v>44270</c:v>
                </c:pt>
                <c:pt idx="81">
                  <c:v>44271</c:v>
                </c:pt>
                <c:pt idx="82">
                  <c:v>44272</c:v>
                </c:pt>
                <c:pt idx="83">
                  <c:v>44273</c:v>
                </c:pt>
                <c:pt idx="84">
                  <c:v>44274</c:v>
                </c:pt>
                <c:pt idx="85">
                  <c:v>44275</c:v>
                </c:pt>
                <c:pt idx="86">
                  <c:v>44276</c:v>
                </c:pt>
                <c:pt idx="87">
                  <c:v>44277</c:v>
                </c:pt>
                <c:pt idx="88">
                  <c:v>44278</c:v>
                </c:pt>
                <c:pt idx="89">
                  <c:v>44279</c:v>
                </c:pt>
                <c:pt idx="90">
                  <c:v>44280</c:v>
                </c:pt>
                <c:pt idx="91">
                  <c:v>44281</c:v>
                </c:pt>
                <c:pt idx="92">
                  <c:v>44282</c:v>
                </c:pt>
                <c:pt idx="93">
                  <c:v>44283</c:v>
                </c:pt>
                <c:pt idx="94">
                  <c:v>44284</c:v>
                </c:pt>
                <c:pt idx="95">
                  <c:v>44285</c:v>
                </c:pt>
                <c:pt idx="96">
                  <c:v>44286</c:v>
                </c:pt>
                <c:pt idx="97">
                  <c:v>44287</c:v>
                </c:pt>
                <c:pt idx="98">
                  <c:v>44288</c:v>
                </c:pt>
                <c:pt idx="99">
                  <c:v>44289</c:v>
                </c:pt>
                <c:pt idx="100">
                  <c:v>44290</c:v>
                </c:pt>
                <c:pt idx="101">
                  <c:v>44291</c:v>
                </c:pt>
                <c:pt idx="102">
                  <c:v>44292</c:v>
                </c:pt>
                <c:pt idx="103">
                  <c:v>44293</c:v>
                </c:pt>
                <c:pt idx="104">
                  <c:v>44294</c:v>
                </c:pt>
                <c:pt idx="105">
                  <c:v>44295</c:v>
                </c:pt>
                <c:pt idx="106">
                  <c:v>44296</c:v>
                </c:pt>
                <c:pt idx="107">
                  <c:v>44297</c:v>
                </c:pt>
                <c:pt idx="108">
                  <c:v>44298</c:v>
                </c:pt>
                <c:pt idx="109">
                  <c:v>44299</c:v>
                </c:pt>
                <c:pt idx="110">
                  <c:v>44300</c:v>
                </c:pt>
                <c:pt idx="111">
                  <c:v>44301</c:v>
                </c:pt>
                <c:pt idx="112">
                  <c:v>44302</c:v>
                </c:pt>
                <c:pt idx="113">
                  <c:v>44303</c:v>
                </c:pt>
                <c:pt idx="114">
                  <c:v>44304</c:v>
                </c:pt>
                <c:pt idx="115">
                  <c:v>44305</c:v>
                </c:pt>
                <c:pt idx="116">
                  <c:v>44306</c:v>
                </c:pt>
                <c:pt idx="117">
                  <c:v>44307</c:v>
                </c:pt>
                <c:pt idx="118">
                  <c:v>44308</c:v>
                </c:pt>
                <c:pt idx="119">
                  <c:v>44309</c:v>
                </c:pt>
                <c:pt idx="120">
                  <c:v>44310</c:v>
                </c:pt>
                <c:pt idx="121">
                  <c:v>44311</c:v>
                </c:pt>
                <c:pt idx="122">
                  <c:v>44312</c:v>
                </c:pt>
                <c:pt idx="123">
                  <c:v>44313</c:v>
                </c:pt>
                <c:pt idx="124">
                  <c:v>44314</c:v>
                </c:pt>
                <c:pt idx="125">
                  <c:v>44315</c:v>
                </c:pt>
                <c:pt idx="126">
                  <c:v>44316</c:v>
                </c:pt>
                <c:pt idx="127">
                  <c:v>44317</c:v>
                </c:pt>
                <c:pt idx="128">
                  <c:v>44318</c:v>
                </c:pt>
                <c:pt idx="129">
                  <c:v>44319</c:v>
                </c:pt>
                <c:pt idx="130">
                  <c:v>44320</c:v>
                </c:pt>
                <c:pt idx="131">
                  <c:v>44321</c:v>
                </c:pt>
                <c:pt idx="132">
                  <c:v>44322</c:v>
                </c:pt>
                <c:pt idx="133">
                  <c:v>44323</c:v>
                </c:pt>
                <c:pt idx="134">
                  <c:v>44324</c:v>
                </c:pt>
                <c:pt idx="135">
                  <c:v>44325</c:v>
                </c:pt>
                <c:pt idx="136">
                  <c:v>44326</c:v>
                </c:pt>
                <c:pt idx="137">
                  <c:v>44327</c:v>
                </c:pt>
                <c:pt idx="138">
                  <c:v>44328</c:v>
                </c:pt>
                <c:pt idx="139">
                  <c:v>44329</c:v>
                </c:pt>
                <c:pt idx="140">
                  <c:v>44330</c:v>
                </c:pt>
                <c:pt idx="141">
                  <c:v>44331</c:v>
                </c:pt>
                <c:pt idx="142">
                  <c:v>44332</c:v>
                </c:pt>
                <c:pt idx="143">
                  <c:v>44333</c:v>
                </c:pt>
                <c:pt idx="144">
                  <c:v>44334</c:v>
                </c:pt>
                <c:pt idx="145">
                  <c:v>44335</c:v>
                </c:pt>
                <c:pt idx="146">
                  <c:v>44336</c:v>
                </c:pt>
                <c:pt idx="147">
                  <c:v>44337</c:v>
                </c:pt>
                <c:pt idx="148">
                  <c:v>44338</c:v>
                </c:pt>
                <c:pt idx="149">
                  <c:v>44339</c:v>
                </c:pt>
                <c:pt idx="150">
                  <c:v>44340</c:v>
                </c:pt>
                <c:pt idx="151">
                  <c:v>44341</c:v>
                </c:pt>
                <c:pt idx="152">
                  <c:v>44342</c:v>
                </c:pt>
                <c:pt idx="153">
                  <c:v>44343</c:v>
                </c:pt>
                <c:pt idx="154">
                  <c:v>44344</c:v>
                </c:pt>
                <c:pt idx="155">
                  <c:v>44345</c:v>
                </c:pt>
                <c:pt idx="156">
                  <c:v>44346</c:v>
                </c:pt>
                <c:pt idx="157">
                  <c:v>44347</c:v>
                </c:pt>
                <c:pt idx="158">
                  <c:v>44348</c:v>
                </c:pt>
                <c:pt idx="159">
                  <c:v>44349</c:v>
                </c:pt>
                <c:pt idx="160">
                  <c:v>44350</c:v>
                </c:pt>
                <c:pt idx="161">
                  <c:v>44351</c:v>
                </c:pt>
                <c:pt idx="162">
                  <c:v>44352</c:v>
                </c:pt>
                <c:pt idx="163">
                  <c:v>44353</c:v>
                </c:pt>
                <c:pt idx="164">
                  <c:v>44354</c:v>
                </c:pt>
                <c:pt idx="165">
                  <c:v>44355</c:v>
                </c:pt>
                <c:pt idx="166">
                  <c:v>44356</c:v>
                </c:pt>
                <c:pt idx="167">
                  <c:v>44357</c:v>
                </c:pt>
                <c:pt idx="168">
                  <c:v>44358</c:v>
                </c:pt>
                <c:pt idx="169">
                  <c:v>44359</c:v>
                </c:pt>
                <c:pt idx="170">
                  <c:v>44360</c:v>
                </c:pt>
                <c:pt idx="171">
                  <c:v>44361</c:v>
                </c:pt>
                <c:pt idx="172">
                  <c:v>44362</c:v>
                </c:pt>
                <c:pt idx="173">
                  <c:v>44363</c:v>
                </c:pt>
                <c:pt idx="174">
                  <c:v>44364</c:v>
                </c:pt>
                <c:pt idx="175">
                  <c:v>44365</c:v>
                </c:pt>
                <c:pt idx="176">
                  <c:v>44366</c:v>
                </c:pt>
                <c:pt idx="177">
                  <c:v>44367</c:v>
                </c:pt>
                <c:pt idx="178">
                  <c:v>44368</c:v>
                </c:pt>
                <c:pt idx="179">
                  <c:v>44369</c:v>
                </c:pt>
                <c:pt idx="180">
                  <c:v>44370</c:v>
                </c:pt>
                <c:pt idx="181">
                  <c:v>44371</c:v>
                </c:pt>
                <c:pt idx="182">
                  <c:v>44372</c:v>
                </c:pt>
                <c:pt idx="183">
                  <c:v>44373</c:v>
                </c:pt>
                <c:pt idx="184">
                  <c:v>44374</c:v>
                </c:pt>
                <c:pt idx="185">
                  <c:v>44375</c:v>
                </c:pt>
                <c:pt idx="186">
                  <c:v>44376</c:v>
                </c:pt>
                <c:pt idx="187">
                  <c:v>44377</c:v>
                </c:pt>
                <c:pt idx="188">
                  <c:v>44378</c:v>
                </c:pt>
                <c:pt idx="189">
                  <c:v>44379</c:v>
                </c:pt>
                <c:pt idx="190">
                  <c:v>44380</c:v>
                </c:pt>
                <c:pt idx="191">
                  <c:v>44381</c:v>
                </c:pt>
                <c:pt idx="192">
                  <c:v>44382</c:v>
                </c:pt>
                <c:pt idx="193">
                  <c:v>44383</c:v>
                </c:pt>
                <c:pt idx="194">
                  <c:v>44384</c:v>
                </c:pt>
                <c:pt idx="195">
                  <c:v>44385</c:v>
                </c:pt>
                <c:pt idx="196">
                  <c:v>44386</c:v>
                </c:pt>
                <c:pt idx="197">
                  <c:v>44387</c:v>
                </c:pt>
                <c:pt idx="198">
                  <c:v>44388</c:v>
                </c:pt>
                <c:pt idx="199">
                  <c:v>44389</c:v>
                </c:pt>
                <c:pt idx="200">
                  <c:v>44390</c:v>
                </c:pt>
                <c:pt idx="201">
                  <c:v>44391</c:v>
                </c:pt>
                <c:pt idx="202">
                  <c:v>44392</c:v>
                </c:pt>
                <c:pt idx="203">
                  <c:v>44393</c:v>
                </c:pt>
                <c:pt idx="204">
                  <c:v>44394</c:v>
                </c:pt>
                <c:pt idx="205">
                  <c:v>44395</c:v>
                </c:pt>
                <c:pt idx="206">
                  <c:v>44396</c:v>
                </c:pt>
                <c:pt idx="207">
                  <c:v>44397</c:v>
                </c:pt>
                <c:pt idx="208">
                  <c:v>44398</c:v>
                </c:pt>
                <c:pt idx="209">
                  <c:v>44399</c:v>
                </c:pt>
                <c:pt idx="210">
                  <c:v>44400</c:v>
                </c:pt>
                <c:pt idx="211">
                  <c:v>44401</c:v>
                </c:pt>
                <c:pt idx="212">
                  <c:v>44402</c:v>
                </c:pt>
                <c:pt idx="213">
                  <c:v>44403</c:v>
                </c:pt>
                <c:pt idx="214">
                  <c:v>44404</c:v>
                </c:pt>
                <c:pt idx="215">
                  <c:v>44405</c:v>
                </c:pt>
                <c:pt idx="216">
                  <c:v>44406</c:v>
                </c:pt>
                <c:pt idx="217">
                  <c:v>44407</c:v>
                </c:pt>
                <c:pt idx="218">
                  <c:v>44408</c:v>
                </c:pt>
                <c:pt idx="219">
                  <c:v>44409</c:v>
                </c:pt>
                <c:pt idx="220">
                  <c:v>44410</c:v>
                </c:pt>
                <c:pt idx="221">
                  <c:v>44411</c:v>
                </c:pt>
                <c:pt idx="222">
                  <c:v>44412</c:v>
                </c:pt>
                <c:pt idx="223">
                  <c:v>44413</c:v>
                </c:pt>
                <c:pt idx="224">
                  <c:v>44414</c:v>
                </c:pt>
                <c:pt idx="225">
                  <c:v>44415</c:v>
                </c:pt>
                <c:pt idx="226">
                  <c:v>44416</c:v>
                </c:pt>
                <c:pt idx="227">
                  <c:v>44417</c:v>
                </c:pt>
                <c:pt idx="228">
                  <c:v>44418</c:v>
                </c:pt>
                <c:pt idx="229">
                  <c:v>44419</c:v>
                </c:pt>
                <c:pt idx="230">
                  <c:v>44420</c:v>
                </c:pt>
                <c:pt idx="231">
                  <c:v>44421</c:v>
                </c:pt>
                <c:pt idx="232">
                  <c:v>44422</c:v>
                </c:pt>
                <c:pt idx="233">
                  <c:v>44423</c:v>
                </c:pt>
                <c:pt idx="234">
                  <c:v>44424</c:v>
                </c:pt>
                <c:pt idx="235">
                  <c:v>44425</c:v>
                </c:pt>
                <c:pt idx="236">
                  <c:v>44426</c:v>
                </c:pt>
                <c:pt idx="237">
                  <c:v>44427</c:v>
                </c:pt>
                <c:pt idx="238">
                  <c:v>44428</c:v>
                </c:pt>
                <c:pt idx="239">
                  <c:v>44429</c:v>
                </c:pt>
                <c:pt idx="240">
                  <c:v>44430</c:v>
                </c:pt>
                <c:pt idx="241">
                  <c:v>44431</c:v>
                </c:pt>
                <c:pt idx="242">
                  <c:v>44432</c:v>
                </c:pt>
                <c:pt idx="243">
                  <c:v>44433</c:v>
                </c:pt>
                <c:pt idx="244">
                  <c:v>44434</c:v>
                </c:pt>
                <c:pt idx="245">
                  <c:v>44435</c:v>
                </c:pt>
                <c:pt idx="246">
                  <c:v>44436</c:v>
                </c:pt>
                <c:pt idx="247">
                  <c:v>44437</c:v>
                </c:pt>
                <c:pt idx="248">
                  <c:v>44438</c:v>
                </c:pt>
                <c:pt idx="249">
                  <c:v>44439</c:v>
                </c:pt>
                <c:pt idx="250">
                  <c:v>44440</c:v>
                </c:pt>
                <c:pt idx="251">
                  <c:v>44441</c:v>
                </c:pt>
                <c:pt idx="252">
                  <c:v>44442</c:v>
                </c:pt>
                <c:pt idx="253">
                  <c:v>44443</c:v>
                </c:pt>
                <c:pt idx="254">
                  <c:v>44444</c:v>
                </c:pt>
                <c:pt idx="255">
                  <c:v>44445</c:v>
                </c:pt>
                <c:pt idx="256">
                  <c:v>44446</c:v>
                </c:pt>
                <c:pt idx="257">
                  <c:v>44447</c:v>
                </c:pt>
                <c:pt idx="258">
                  <c:v>44448</c:v>
                </c:pt>
                <c:pt idx="259">
                  <c:v>44449</c:v>
                </c:pt>
                <c:pt idx="260">
                  <c:v>44450</c:v>
                </c:pt>
                <c:pt idx="261">
                  <c:v>44451</c:v>
                </c:pt>
                <c:pt idx="262">
                  <c:v>44452</c:v>
                </c:pt>
                <c:pt idx="263">
                  <c:v>44453</c:v>
                </c:pt>
                <c:pt idx="264">
                  <c:v>44454</c:v>
                </c:pt>
                <c:pt idx="265">
                  <c:v>44455</c:v>
                </c:pt>
                <c:pt idx="266">
                  <c:v>44456</c:v>
                </c:pt>
                <c:pt idx="267">
                  <c:v>44457</c:v>
                </c:pt>
                <c:pt idx="268">
                  <c:v>44458</c:v>
                </c:pt>
                <c:pt idx="269">
                  <c:v>44459</c:v>
                </c:pt>
                <c:pt idx="270">
                  <c:v>44460</c:v>
                </c:pt>
                <c:pt idx="271">
                  <c:v>44461</c:v>
                </c:pt>
                <c:pt idx="272">
                  <c:v>44462</c:v>
                </c:pt>
                <c:pt idx="273">
                  <c:v>44463</c:v>
                </c:pt>
                <c:pt idx="274">
                  <c:v>44464</c:v>
                </c:pt>
                <c:pt idx="275">
                  <c:v>44465</c:v>
                </c:pt>
                <c:pt idx="276">
                  <c:v>44466</c:v>
                </c:pt>
                <c:pt idx="277">
                  <c:v>44467</c:v>
                </c:pt>
                <c:pt idx="278">
                  <c:v>44468</c:v>
                </c:pt>
                <c:pt idx="279">
                  <c:v>44469</c:v>
                </c:pt>
                <c:pt idx="280">
                  <c:v>44470</c:v>
                </c:pt>
                <c:pt idx="281">
                  <c:v>44471</c:v>
                </c:pt>
                <c:pt idx="282">
                  <c:v>44472</c:v>
                </c:pt>
                <c:pt idx="283">
                  <c:v>44473</c:v>
                </c:pt>
                <c:pt idx="284">
                  <c:v>44474</c:v>
                </c:pt>
                <c:pt idx="285">
                  <c:v>44475</c:v>
                </c:pt>
                <c:pt idx="286">
                  <c:v>44476</c:v>
                </c:pt>
                <c:pt idx="287">
                  <c:v>44477</c:v>
                </c:pt>
                <c:pt idx="288">
                  <c:v>44478</c:v>
                </c:pt>
                <c:pt idx="289">
                  <c:v>44479</c:v>
                </c:pt>
                <c:pt idx="290">
                  <c:v>44480</c:v>
                </c:pt>
                <c:pt idx="291">
                  <c:v>44481</c:v>
                </c:pt>
                <c:pt idx="292">
                  <c:v>44482</c:v>
                </c:pt>
                <c:pt idx="293">
                  <c:v>44483</c:v>
                </c:pt>
                <c:pt idx="294">
                  <c:v>44484</c:v>
                </c:pt>
                <c:pt idx="295">
                  <c:v>44485</c:v>
                </c:pt>
                <c:pt idx="296">
                  <c:v>44486</c:v>
                </c:pt>
                <c:pt idx="297">
                  <c:v>44487</c:v>
                </c:pt>
                <c:pt idx="298">
                  <c:v>44488</c:v>
                </c:pt>
                <c:pt idx="299">
                  <c:v>44489</c:v>
                </c:pt>
                <c:pt idx="300">
                  <c:v>44490</c:v>
                </c:pt>
                <c:pt idx="301">
                  <c:v>44491</c:v>
                </c:pt>
                <c:pt idx="302">
                  <c:v>44492</c:v>
                </c:pt>
                <c:pt idx="303">
                  <c:v>44493</c:v>
                </c:pt>
                <c:pt idx="304">
                  <c:v>44494</c:v>
                </c:pt>
                <c:pt idx="305">
                  <c:v>44495</c:v>
                </c:pt>
                <c:pt idx="306">
                  <c:v>44496</c:v>
                </c:pt>
                <c:pt idx="307">
                  <c:v>44497</c:v>
                </c:pt>
                <c:pt idx="308">
                  <c:v>44498</c:v>
                </c:pt>
                <c:pt idx="309">
                  <c:v>44499</c:v>
                </c:pt>
                <c:pt idx="310">
                  <c:v>44500</c:v>
                </c:pt>
                <c:pt idx="311">
                  <c:v>44501</c:v>
                </c:pt>
                <c:pt idx="312">
                  <c:v>44502</c:v>
                </c:pt>
                <c:pt idx="313">
                  <c:v>44503</c:v>
                </c:pt>
                <c:pt idx="314">
                  <c:v>44504</c:v>
                </c:pt>
                <c:pt idx="315">
                  <c:v>44505</c:v>
                </c:pt>
                <c:pt idx="316">
                  <c:v>44506</c:v>
                </c:pt>
                <c:pt idx="317">
                  <c:v>44507</c:v>
                </c:pt>
                <c:pt idx="318">
                  <c:v>44508</c:v>
                </c:pt>
                <c:pt idx="319">
                  <c:v>44509</c:v>
                </c:pt>
                <c:pt idx="320">
                  <c:v>44510</c:v>
                </c:pt>
                <c:pt idx="321">
                  <c:v>44511</c:v>
                </c:pt>
                <c:pt idx="322">
                  <c:v>44512</c:v>
                </c:pt>
                <c:pt idx="323">
                  <c:v>44513</c:v>
                </c:pt>
                <c:pt idx="324">
                  <c:v>44514</c:v>
                </c:pt>
                <c:pt idx="325">
                  <c:v>44515</c:v>
                </c:pt>
                <c:pt idx="326">
                  <c:v>44516</c:v>
                </c:pt>
                <c:pt idx="327">
                  <c:v>44517</c:v>
                </c:pt>
                <c:pt idx="328">
                  <c:v>44518</c:v>
                </c:pt>
                <c:pt idx="329">
                  <c:v>44519</c:v>
                </c:pt>
                <c:pt idx="330">
                  <c:v>44520</c:v>
                </c:pt>
                <c:pt idx="331">
                  <c:v>44521</c:v>
                </c:pt>
                <c:pt idx="332">
                  <c:v>44522</c:v>
                </c:pt>
                <c:pt idx="333">
                  <c:v>44523</c:v>
                </c:pt>
                <c:pt idx="334">
                  <c:v>44524</c:v>
                </c:pt>
                <c:pt idx="335">
                  <c:v>44525</c:v>
                </c:pt>
                <c:pt idx="336">
                  <c:v>44526</c:v>
                </c:pt>
                <c:pt idx="337">
                  <c:v>44527</c:v>
                </c:pt>
                <c:pt idx="338">
                  <c:v>44528</c:v>
                </c:pt>
                <c:pt idx="339">
                  <c:v>44529</c:v>
                </c:pt>
                <c:pt idx="340">
                  <c:v>44530</c:v>
                </c:pt>
                <c:pt idx="341">
                  <c:v>44531</c:v>
                </c:pt>
                <c:pt idx="342">
                  <c:v>44532</c:v>
                </c:pt>
                <c:pt idx="343">
                  <c:v>44533</c:v>
                </c:pt>
                <c:pt idx="344">
                  <c:v>44534</c:v>
                </c:pt>
                <c:pt idx="345">
                  <c:v>44535</c:v>
                </c:pt>
                <c:pt idx="346">
                  <c:v>44536</c:v>
                </c:pt>
                <c:pt idx="347">
                  <c:v>44537</c:v>
                </c:pt>
                <c:pt idx="348">
                  <c:v>44538</c:v>
                </c:pt>
                <c:pt idx="349">
                  <c:v>44539</c:v>
                </c:pt>
                <c:pt idx="350">
                  <c:v>44540</c:v>
                </c:pt>
                <c:pt idx="351">
                  <c:v>44541</c:v>
                </c:pt>
                <c:pt idx="352">
                  <c:v>44542</c:v>
                </c:pt>
                <c:pt idx="353">
                  <c:v>44543</c:v>
                </c:pt>
                <c:pt idx="354">
                  <c:v>44544</c:v>
                </c:pt>
                <c:pt idx="355">
                  <c:v>44545</c:v>
                </c:pt>
                <c:pt idx="356">
                  <c:v>44546</c:v>
                </c:pt>
                <c:pt idx="357">
                  <c:v>44547</c:v>
                </c:pt>
                <c:pt idx="358">
                  <c:v>44548</c:v>
                </c:pt>
                <c:pt idx="359">
                  <c:v>44549</c:v>
                </c:pt>
                <c:pt idx="360">
                  <c:v>44550</c:v>
                </c:pt>
                <c:pt idx="361">
                  <c:v>44551</c:v>
                </c:pt>
                <c:pt idx="362">
                  <c:v>44552</c:v>
                </c:pt>
                <c:pt idx="363">
                  <c:v>44553</c:v>
                </c:pt>
                <c:pt idx="364">
                  <c:v>44554</c:v>
                </c:pt>
                <c:pt idx="365">
                  <c:v>44555</c:v>
                </c:pt>
                <c:pt idx="366">
                  <c:v>44556</c:v>
                </c:pt>
                <c:pt idx="367">
                  <c:v>44557</c:v>
                </c:pt>
                <c:pt idx="368">
                  <c:v>44558</c:v>
                </c:pt>
                <c:pt idx="369">
                  <c:v>44559</c:v>
                </c:pt>
                <c:pt idx="370">
                  <c:v>44560</c:v>
                </c:pt>
                <c:pt idx="371">
                  <c:v>44561</c:v>
                </c:pt>
                <c:pt idx="372">
                  <c:v>44562</c:v>
                </c:pt>
                <c:pt idx="373">
                  <c:v>44563</c:v>
                </c:pt>
                <c:pt idx="374">
                  <c:v>44564</c:v>
                </c:pt>
                <c:pt idx="375">
                  <c:v>44565</c:v>
                </c:pt>
                <c:pt idx="376">
                  <c:v>44566</c:v>
                </c:pt>
                <c:pt idx="377">
                  <c:v>44567</c:v>
                </c:pt>
                <c:pt idx="378">
                  <c:v>44568</c:v>
                </c:pt>
                <c:pt idx="379">
                  <c:v>44569</c:v>
                </c:pt>
                <c:pt idx="380">
                  <c:v>44570</c:v>
                </c:pt>
                <c:pt idx="381">
                  <c:v>44571</c:v>
                </c:pt>
                <c:pt idx="382">
                  <c:v>44572</c:v>
                </c:pt>
                <c:pt idx="383">
                  <c:v>44573</c:v>
                </c:pt>
                <c:pt idx="384">
                  <c:v>44574</c:v>
                </c:pt>
                <c:pt idx="385">
                  <c:v>44575</c:v>
                </c:pt>
                <c:pt idx="386">
                  <c:v>44576</c:v>
                </c:pt>
                <c:pt idx="387">
                  <c:v>44577</c:v>
                </c:pt>
                <c:pt idx="388">
                  <c:v>44578</c:v>
                </c:pt>
                <c:pt idx="389">
                  <c:v>44579</c:v>
                </c:pt>
                <c:pt idx="390">
                  <c:v>44580</c:v>
                </c:pt>
                <c:pt idx="391">
                  <c:v>44581</c:v>
                </c:pt>
                <c:pt idx="392">
                  <c:v>44582</c:v>
                </c:pt>
                <c:pt idx="393">
                  <c:v>44583</c:v>
                </c:pt>
                <c:pt idx="394">
                  <c:v>44584</c:v>
                </c:pt>
                <c:pt idx="395">
                  <c:v>44585</c:v>
                </c:pt>
                <c:pt idx="396">
                  <c:v>44586</c:v>
                </c:pt>
                <c:pt idx="397">
                  <c:v>44587</c:v>
                </c:pt>
                <c:pt idx="398">
                  <c:v>44588</c:v>
                </c:pt>
                <c:pt idx="399">
                  <c:v>44589</c:v>
                </c:pt>
                <c:pt idx="400">
                  <c:v>44590</c:v>
                </c:pt>
                <c:pt idx="401">
                  <c:v>44591</c:v>
                </c:pt>
                <c:pt idx="402">
                  <c:v>44592</c:v>
                </c:pt>
                <c:pt idx="403">
                  <c:v>44593</c:v>
                </c:pt>
                <c:pt idx="404">
                  <c:v>44594</c:v>
                </c:pt>
                <c:pt idx="405">
                  <c:v>44595</c:v>
                </c:pt>
                <c:pt idx="406">
                  <c:v>44596</c:v>
                </c:pt>
                <c:pt idx="407">
                  <c:v>44597</c:v>
                </c:pt>
                <c:pt idx="408">
                  <c:v>44598</c:v>
                </c:pt>
                <c:pt idx="409">
                  <c:v>44599</c:v>
                </c:pt>
                <c:pt idx="410">
                  <c:v>44600</c:v>
                </c:pt>
                <c:pt idx="411">
                  <c:v>44601</c:v>
                </c:pt>
                <c:pt idx="412">
                  <c:v>44602</c:v>
                </c:pt>
                <c:pt idx="413">
                  <c:v>44603</c:v>
                </c:pt>
                <c:pt idx="414">
                  <c:v>44604</c:v>
                </c:pt>
                <c:pt idx="415">
                  <c:v>44605</c:v>
                </c:pt>
                <c:pt idx="416">
                  <c:v>44606</c:v>
                </c:pt>
                <c:pt idx="417">
                  <c:v>44607</c:v>
                </c:pt>
                <c:pt idx="418">
                  <c:v>44608</c:v>
                </c:pt>
                <c:pt idx="419">
                  <c:v>44609</c:v>
                </c:pt>
                <c:pt idx="420">
                  <c:v>44610</c:v>
                </c:pt>
                <c:pt idx="421">
                  <c:v>44611</c:v>
                </c:pt>
                <c:pt idx="422">
                  <c:v>44612</c:v>
                </c:pt>
                <c:pt idx="423">
                  <c:v>44613</c:v>
                </c:pt>
                <c:pt idx="424">
                  <c:v>44614</c:v>
                </c:pt>
                <c:pt idx="425">
                  <c:v>44615</c:v>
                </c:pt>
                <c:pt idx="426">
                  <c:v>44616</c:v>
                </c:pt>
                <c:pt idx="427">
                  <c:v>44617</c:v>
                </c:pt>
                <c:pt idx="428">
                  <c:v>44618</c:v>
                </c:pt>
                <c:pt idx="429">
                  <c:v>44619</c:v>
                </c:pt>
                <c:pt idx="430">
                  <c:v>44620</c:v>
                </c:pt>
                <c:pt idx="431">
                  <c:v>44621</c:v>
                </c:pt>
                <c:pt idx="432">
                  <c:v>44622</c:v>
                </c:pt>
                <c:pt idx="433">
                  <c:v>44623</c:v>
                </c:pt>
                <c:pt idx="434">
                  <c:v>44624</c:v>
                </c:pt>
                <c:pt idx="435">
                  <c:v>44625</c:v>
                </c:pt>
                <c:pt idx="436">
                  <c:v>44626</c:v>
                </c:pt>
                <c:pt idx="437">
                  <c:v>44627</c:v>
                </c:pt>
                <c:pt idx="438">
                  <c:v>44628</c:v>
                </c:pt>
                <c:pt idx="439">
                  <c:v>44629</c:v>
                </c:pt>
                <c:pt idx="440">
                  <c:v>44630</c:v>
                </c:pt>
                <c:pt idx="441">
                  <c:v>44631</c:v>
                </c:pt>
                <c:pt idx="442">
                  <c:v>44632</c:v>
                </c:pt>
                <c:pt idx="443">
                  <c:v>44633</c:v>
                </c:pt>
                <c:pt idx="444">
                  <c:v>44634</c:v>
                </c:pt>
                <c:pt idx="445">
                  <c:v>44635</c:v>
                </c:pt>
                <c:pt idx="446">
                  <c:v>44636</c:v>
                </c:pt>
                <c:pt idx="447">
                  <c:v>44637</c:v>
                </c:pt>
                <c:pt idx="448">
                  <c:v>44638</c:v>
                </c:pt>
                <c:pt idx="449">
                  <c:v>44639</c:v>
                </c:pt>
                <c:pt idx="450">
                  <c:v>44640</c:v>
                </c:pt>
                <c:pt idx="451">
                  <c:v>44641</c:v>
                </c:pt>
                <c:pt idx="452">
                  <c:v>44642</c:v>
                </c:pt>
                <c:pt idx="453">
                  <c:v>44643</c:v>
                </c:pt>
                <c:pt idx="454">
                  <c:v>44644</c:v>
                </c:pt>
                <c:pt idx="455">
                  <c:v>44645</c:v>
                </c:pt>
                <c:pt idx="456">
                  <c:v>44646</c:v>
                </c:pt>
                <c:pt idx="457">
                  <c:v>44647</c:v>
                </c:pt>
                <c:pt idx="458">
                  <c:v>44648</c:v>
                </c:pt>
                <c:pt idx="459">
                  <c:v>44649</c:v>
                </c:pt>
                <c:pt idx="460">
                  <c:v>44650</c:v>
                </c:pt>
                <c:pt idx="461">
                  <c:v>44651</c:v>
                </c:pt>
                <c:pt idx="462">
                  <c:v>44652</c:v>
                </c:pt>
                <c:pt idx="463">
                  <c:v>44653</c:v>
                </c:pt>
                <c:pt idx="464">
                  <c:v>44654</c:v>
                </c:pt>
                <c:pt idx="465">
                  <c:v>44655</c:v>
                </c:pt>
                <c:pt idx="466">
                  <c:v>44656</c:v>
                </c:pt>
                <c:pt idx="467">
                  <c:v>44657</c:v>
                </c:pt>
                <c:pt idx="468">
                  <c:v>44658</c:v>
                </c:pt>
                <c:pt idx="469">
                  <c:v>44659</c:v>
                </c:pt>
                <c:pt idx="470">
                  <c:v>44660</c:v>
                </c:pt>
                <c:pt idx="471">
                  <c:v>44661</c:v>
                </c:pt>
                <c:pt idx="472">
                  <c:v>44662</c:v>
                </c:pt>
                <c:pt idx="473">
                  <c:v>44663</c:v>
                </c:pt>
                <c:pt idx="474">
                  <c:v>44664</c:v>
                </c:pt>
                <c:pt idx="475">
                  <c:v>44665</c:v>
                </c:pt>
                <c:pt idx="476">
                  <c:v>44666</c:v>
                </c:pt>
                <c:pt idx="477">
                  <c:v>44667</c:v>
                </c:pt>
                <c:pt idx="478">
                  <c:v>44668</c:v>
                </c:pt>
                <c:pt idx="479">
                  <c:v>44669</c:v>
                </c:pt>
                <c:pt idx="480">
                  <c:v>44670</c:v>
                </c:pt>
                <c:pt idx="481">
                  <c:v>44671</c:v>
                </c:pt>
                <c:pt idx="482">
                  <c:v>44672</c:v>
                </c:pt>
                <c:pt idx="483">
                  <c:v>44673</c:v>
                </c:pt>
                <c:pt idx="484">
                  <c:v>44674</c:v>
                </c:pt>
                <c:pt idx="485">
                  <c:v>44675</c:v>
                </c:pt>
                <c:pt idx="486">
                  <c:v>44676</c:v>
                </c:pt>
                <c:pt idx="487">
                  <c:v>44677</c:v>
                </c:pt>
                <c:pt idx="488">
                  <c:v>44678</c:v>
                </c:pt>
                <c:pt idx="489">
                  <c:v>44679</c:v>
                </c:pt>
                <c:pt idx="490">
                  <c:v>44680</c:v>
                </c:pt>
                <c:pt idx="491">
                  <c:v>44681</c:v>
                </c:pt>
                <c:pt idx="492">
                  <c:v>44682</c:v>
                </c:pt>
                <c:pt idx="493">
                  <c:v>44683</c:v>
                </c:pt>
                <c:pt idx="494">
                  <c:v>44684</c:v>
                </c:pt>
                <c:pt idx="495">
                  <c:v>44685</c:v>
                </c:pt>
                <c:pt idx="496">
                  <c:v>44686</c:v>
                </c:pt>
                <c:pt idx="497">
                  <c:v>44687</c:v>
                </c:pt>
                <c:pt idx="498">
                  <c:v>44688</c:v>
                </c:pt>
                <c:pt idx="499">
                  <c:v>44689</c:v>
                </c:pt>
                <c:pt idx="500">
                  <c:v>44690</c:v>
                </c:pt>
                <c:pt idx="501">
                  <c:v>44691</c:v>
                </c:pt>
                <c:pt idx="502">
                  <c:v>44692</c:v>
                </c:pt>
                <c:pt idx="503">
                  <c:v>44693</c:v>
                </c:pt>
                <c:pt idx="504">
                  <c:v>44694</c:v>
                </c:pt>
                <c:pt idx="505">
                  <c:v>44695</c:v>
                </c:pt>
                <c:pt idx="506">
                  <c:v>44696</c:v>
                </c:pt>
                <c:pt idx="507">
                  <c:v>44697</c:v>
                </c:pt>
                <c:pt idx="508">
                  <c:v>44698</c:v>
                </c:pt>
                <c:pt idx="509">
                  <c:v>44699</c:v>
                </c:pt>
                <c:pt idx="510">
                  <c:v>44700</c:v>
                </c:pt>
                <c:pt idx="511">
                  <c:v>44701</c:v>
                </c:pt>
                <c:pt idx="512">
                  <c:v>44702</c:v>
                </c:pt>
                <c:pt idx="513">
                  <c:v>44703</c:v>
                </c:pt>
                <c:pt idx="514">
                  <c:v>44704</c:v>
                </c:pt>
                <c:pt idx="515">
                  <c:v>44705</c:v>
                </c:pt>
                <c:pt idx="516">
                  <c:v>44706</c:v>
                </c:pt>
                <c:pt idx="517">
                  <c:v>44707</c:v>
                </c:pt>
                <c:pt idx="518">
                  <c:v>44708</c:v>
                </c:pt>
                <c:pt idx="519">
                  <c:v>44709</c:v>
                </c:pt>
                <c:pt idx="520">
                  <c:v>44710</c:v>
                </c:pt>
                <c:pt idx="521">
                  <c:v>44711</c:v>
                </c:pt>
                <c:pt idx="522">
                  <c:v>44712</c:v>
                </c:pt>
                <c:pt idx="523">
                  <c:v>44713</c:v>
                </c:pt>
                <c:pt idx="524">
                  <c:v>44714</c:v>
                </c:pt>
                <c:pt idx="525">
                  <c:v>44715</c:v>
                </c:pt>
                <c:pt idx="526">
                  <c:v>44716</c:v>
                </c:pt>
                <c:pt idx="527">
                  <c:v>44717</c:v>
                </c:pt>
                <c:pt idx="528">
                  <c:v>44718</c:v>
                </c:pt>
                <c:pt idx="529">
                  <c:v>44719</c:v>
                </c:pt>
                <c:pt idx="530">
                  <c:v>44720</c:v>
                </c:pt>
                <c:pt idx="531">
                  <c:v>44721</c:v>
                </c:pt>
              </c:numCache>
            </c:numRef>
          </c:xVal>
          <c:yVal>
            <c:numRef>
              <c:f>'新規感染者数推定 graph'!$H$269:$H$800</c:f>
              <c:numCache>
                <c:formatCode>General</c:formatCode>
                <c:ptCount val="532"/>
                <c:pt idx="0">
                  <c:v>99.11742280614726</c:v>
                </c:pt>
                <c:pt idx="1">
                  <c:v>100.66250546701849</c:v>
                </c:pt>
                <c:pt idx="2">
                  <c:v>102.23162270320972</c:v>
                </c:pt>
                <c:pt idx="3">
                  <c:v>103.82514678744974</c:v>
                </c:pt>
                <c:pt idx="4">
                  <c:v>105.44345570841779</c:v>
                </c:pt>
                <c:pt idx="5">
                  <c:v>107.08693325680997</c:v>
                </c:pt>
                <c:pt idx="6">
                  <c:v>108.75596911276716</c:v>
                </c:pt>
                <c:pt idx="7">
                  <c:v>110.45095893467987</c:v>
                </c:pt>
                <c:pt idx="8">
                  <c:v>112.17230444904089</c:v>
                </c:pt>
                <c:pt idx="9">
                  <c:v>113.92041354172943</c:v>
                </c:pt>
                <c:pt idx="10">
                  <c:v>115.69570035071592</c:v>
                </c:pt>
                <c:pt idx="11">
                  <c:v>117.4985853597982</c:v>
                </c:pt>
                <c:pt idx="12">
                  <c:v>119.3294954940684</c:v>
                </c:pt>
                <c:pt idx="13">
                  <c:v>121.18886421641764</c:v>
                </c:pt>
                <c:pt idx="14">
                  <c:v>123.07713162556684</c:v>
                </c:pt>
                <c:pt idx="15">
                  <c:v>124.99474455560721</c:v>
                </c:pt>
                <c:pt idx="16">
                  <c:v>126.94215667674962</c:v>
                </c:pt>
                <c:pt idx="17">
                  <c:v>128.91982859758173</c:v>
                </c:pt>
                <c:pt idx="18">
                  <c:v>130.92822796897417</c:v>
                </c:pt>
                <c:pt idx="19">
                  <c:v>132.96782958915537</c:v>
                </c:pt>
                <c:pt idx="20">
                  <c:v>135.03911551043893</c:v>
                </c:pt>
                <c:pt idx="21">
                  <c:v>137.14257514758538</c:v>
                </c:pt>
                <c:pt idx="22">
                  <c:v>139.27870538742354</c:v>
                </c:pt>
                <c:pt idx="23">
                  <c:v>141.44801070019639</c:v>
                </c:pt>
                <c:pt idx="24">
                  <c:v>143.65100325253661</c:v>
                </c:pt>
                <c:pt idx="25">
                  <c:v>145.88820302184831</c:v>
                </c:pt>
                <c:pt idx="26">
                  <c:v>148.16013791236583</c:v>
                </c:pt>
                <c:pt idx="27">
                  <c:v>150.46734387301512</c:v>
                </c:pt>
                <c:pt idx="28">
                  <c:v>152.81036501665221</c:v>
                </c:pt>
                <c:pt idx="29">
                  <c:v>155.18975374104775</c:v>
                </c:pt>
                <c:pt idx="30">
                  <c:v>157.60607085181437</c:v>
                </c:pt>
                <c:pt idx="31">
                  <c:v>160.05988568663815</c:v>
                </c:pt>
                <c:pt idx="32">
                  <c:v>162.55177624146381</c:v>
                </c:pt>
                <c:pt idx="33">
                  <c:v>165.08232929852966</c:v>
                </c:pt>
                <c:pt idx="34">
                  <c:v>167.65214055591969</c:v>
                </c:pt>
                <c:pt idx="35">
                  <c:v>170.26181475900376</c:v>
                </c:pt>
                <c:pt idx="36">
                  <c:v>172.91196583388955</c:v>
                </c:pt>
                <c:pt idx="37">
                  <c:v>175.60321702237343</c:v>
                </c:pt>
                <c:pt idx="38">
                  <c:v>178.33620101887755</c:v>
                </c:pt>
                <c:pt idx="39">
                  <c:v>181.11156010948253</c:v>
                </c:pt>
                <c:pt idx="40">
                  <c:v>183.92994631248803</c:v>
                </c:pt>
                <c:pt idx="41">
                  <c:v>186.79202152103608</c:v>
                </c:pt>
                <c:pt idx="42">
                  <c:v>189.69845764788079</c:v>
                </c:pt>
                <c:pt idx="43">
                  <c:v>192.64993677178245</c:v>
                </c:pt>
                <c:pt idx="44">
                  <c:v>195.64715128597163</c:v>
                </c:pt>
                <c:pt idx="45">
                  <c:v>198.69080404891429</c:v>
                </c:pt>
                <c:pt idx="46">
                  <c:v>201.78160853665031</c:v>
                </c:pt>
                <c:pt idx="47">
                  <c:v>204.92028899736215</c:v>
                </c:pt>
                <c:pt idx="48">
                  <c:v>208.10758060826811</c:v>
                </c:pt>
                <c:pt idx="49">
                  <c:v>211.34422963414545</c:v>
                </c:pt>
                <c:pt idx="50">
                  <c:v>214.63099358817271</c:v>
                </c:pt>
                <c:pt idx="51">
                  <c:v>217.96864139514219</c:v>
                </c:pt>
                <c:pt idx="52">
                  <c:v>221.35795355639129</c:v>
                </c:pt>
                <c:pt idx="53">
                  <c:v>224.79972231707143</c:v>
                </c:pt>
                <c:pt idx="54">
                  <c:v>228.29475183591421</c:v>
                </c:pt>
                <c:pt idx="55">
                  <c:v>231.84385835671128</c:v>
                </c:pt>
                <c:pt idx="56">
                  <c:v>235.44787038227878</c:v>
                </c:pt>
                <c:pt idx="57">
                  <c:v>239.10762885089025</c:v>
                </c:pt>
                <c:pt idx="58">
                  <c:v>242.82398731457033</c:v>
                </c:pt>
                <c:pt idx="59">
                  <c:v>246.59781211987138</c:v>
                </c:pt>
                <c:pt idx="60">
                  <c:v>250.42998259124215</c:v>
                </c:pt>
                <c:pt idx="61">
                  <c:v>254.32139121626824</c:v>
                </c:pt>
                <c:pt idx="62">
                  <c:v>258.2729438334718</c:v>
                </c:pt>
                <c:pt idx="63">
                  <c:v>262.28555982281978</c:v>
                </c:pt>
                <c:pt idx="64">
                  <c:v>266.36017229806021</c:v>
                </c:pt>
                <c:pt idx="65">
                  <c:v>270.4977283017688</c:v>
                </c:pt>
                <c:pt idx="66">
                  <c:v>274.69918900314951</c:v>
                </c:pt>
                <c:pt idx="67">
                  <c:v>278.96552989768315</c:v>
                </c:pt>
                <c:pt idx="68">
                  <c:v>283.29774100957729</c:v>
                </c:pt>
                <c:pt idx="69">
                  <c:v>287.69682709705376</c:v>
                </c:pt>
                <c:pt idx="70">
                  <c:v>292.16380785944784</c:v>
                </c:pt>
                <c:pt idx="71">
                  <c:v>296.69971814731252</c:v>
                </c:pt>
                <c:pt idx="72">
                  <c:v>301.30560817526202</c:v>
                </c:pt>
                <c:pt idx="73">
                  <c:v>305.98254373680902</c:v>
                </c:pt>
                <c:pt idx="74">
                  <c:v>310.73160642217772</c:v>
                </c:pt>
                <c:pt idx="75">
                  <c:v>315.55389383894726</c:v>
                </c:pt>
                <c:pt idx="76">
                  <c:v>320.45051983476515</c:v>
                </c:pt>
                <c:pt idx="77">
                  <c:v>325.42261472297832</c:v>
                </c:pt>
                <c:pt idx="78">
                  <c:v>330.47132551130926</c:v>
                </c:pt>
                <c:pt idx="79">
                  <c:v>335.59781613251107</c:v>
                </c:pt>
                <c:pt idx="80">
                  <c:v>340.80326767806764</c:v>
                </c:pt>
                <c:pt idx="81">
                  <c:v>346.08887863492419</c:v>
                </c:pt>
                <c:pt idx="82">
                  <c:v>351.45586512430236</c:v>
                </c:pt>
                <c:pt idx="83">
                  <c:v>356.90546114356039</c:v>
                </c:pt>
                <c:pt idx="84">
                  <c:v>362.43891881112722</c:v>
                </c:pt>
                <c:pt idx="85">
                  <c:v>368.05750861358683</c:v>
                </c:pt>
                <c:pt idx="86">
                  <c:v>373.76251965576012</c:v>
                </c:pt>
                <c:pt idx="87">
                  <c:v>379.55525991409013</c:v>
                </c:pt>
                <c:pt idx="88">
                  <c:v>385.4370564919227</c:v>
                </c:pt>
                <c:pt idx="89">
                  <c:v>391.40925587807578</c:v>
                </c:pt>
                <c:pt idx="90">
                  <c:v>397.47322420855926</c:v>
                </c:pt>
                <c:pt idx="91">
                  <c:v>403.63034753036845</c:v>
                </c:pt>
                <c:pt idx="92">
                  <c:v>409.88203206838443</c:v>
                </c:pt>
                <c:pt idx="93">
                  <c:v>416.22970449570494</c:v>
                </c:pt>
                <c:pt idx="94">
                  <c:v>422.67481220576883</c:v>
                </c:pt>
                <c:pt idx="95">
                  <c:v>429.21882358791117</c:v>
                </c:pt>
                <c:pt idx="96">
                  <c:v>435.8632283060324</c:v>
                </c:pt>
                <c:pt idx="97">
                  <c:v>442.60953757941752</c:v>
                </c:pt>
                <c:pt idx="98">
                  <c:v>449.45928446657126</c:v>
                </c:pt>
                <c:pt idx="99">
                  <c:v>456.41402415266202</c:v>
                </c:pt>
                <c:pt idx="100">
                  <c:v>463.47533423859932</c:v>
                </c:pt>
                <c:pt idx="101">
                  <c:v>470.64481503354546</c:v>
                </c:pt>
                <c:pt idx="102">
                  <c:v>477.92408985069778</c:v>
                </c:pt>
                <c:pt idx="103">
                  <c:v>485.31480530493718</c:v>
                </c:pt>
                <c:pt idx="104">
                  <c:v>492.81863161368892</c:v>
                </c:pt>
                <c:pt idx="105">
                  <c:v>500.43726290117047</c:v>
                </c:pt>
                <c:pt idx="106">
                  <c:v>508.17241750435642</c:v>
                </c:pt>
                <c:pt idx="107">
                  <c:v>516.02583828223578</c:v>
                </c:pt>
                <c:pt idx="108">
                  <c:v>523.99929292830348</c:v>
                </c:pt>
                <c:pt idx="109">
                  <c:v>532.09457428480528</c:v>
                </c:pt>
                <c:pt idx="110">
                  <c:v>540.31350066008599</c:v>
                </c:pt>
                <c:pt idx="111">
                  <c:v>548.65791614935006</c:v>
                </c:pt>
                <c:pt idx="112">
                  <c:v>557.1296909568191</c:v>
                </c:pt>
                <c:pt idx="113">
                  <c:v>565.73072172114189</c:v>
                </c:pt>
                <c:pt idx="114">
                  <c:v>574.46293184404203</c:v>
                </c:pt>
                <c:pt idx="115">
                  <c:v>583.32827182023175</c:v>
                </c:pt>
                <c:pt idx="116">
                  <c:v>592.32871957060706</c:v>
                </c:pt>
                <c:pt idx="117">
                  <c:v>601.46628077844798</c:v>
                </c:pt>
                <c:pt idx="118">
                  <c:v>610.74298922684102</c:v>
                </c:pt>
                <c:pt idx="119">
                  <c:v>620.16090713928861</c:v>
                </c:pt>
                <c:pt idx="120">
                  <c:v>629.72212552306883</c:v>
                </c:pt>
                <c:pt idx="121">
                  <c:v>639.42876451391203</c:v>
                </c:pt>
                <c:pt idx="122">
                  <c:v>649.28297372341331</c:v>
                </c:pt>
                <c:pt idx="123">
                  <c:v>659.28693258928979</c:v>
                </c:pt>
                <c:pt idx="124">
                  <c:v>669.44285072671482</c:v>
                </c:pt>
                <c:pt idx="125">
                  <c:v>679.7529682821114</c:v>
                </c:pt>
                <c:pt idx="126">
                  <c:v>690.21955628982687</c:v>
                </c:pt>
                <c:pt idx="127">
                  <c:v>700.84491702944069</c:v>
                </c:pt>
                <c:pt idx="128">
                  <c:v>711.631384385415</c:v>
                </c:pt>
                <c:pt idx="129">
                  <c:v>722.58132420956827</c:v>
                </c:pt>
                <c:pt idx="130">
                  <c:v>733.6971346836508</c:v>
                </c:pt>
                <c:pt idx="131">
                  <c:v>744.98124668430683</c:v>
                </c:pt>
                <c:pt idx="132">
                  <c:v>756.43612415033567</c:v>
                </c:pt>
                <c:pt idx="133">
                  <c:v>768.06426445009129</c:v>
                </c:pt>
                <c:pt idx="134">
                  <c:v>779.86819875067158</c:v>
                </c:pt>
                <c:pt idx="135">
                  <c:v>791.85049238934153</c:v>
                </c:pt>
                <c:pt idx="136">
                  <c:v>804.01374524465791</c:v>
                </c:pt>
                <c:pt idx="137">
                  <c:v>816.36059210906387</c:v>
                </c:pt>
                <c:pt idx="138">
                  <c:v>828.89370306358614</c:v>
                </c:pt>
                <c:pt idx="139">
                  <c:v>841.61578385141911</c:v>
                </c:pt>
                <c:pt idx="140">
                  <c:v>854.52957625316049</c:v>
                </c:pt>
                <c:pt idx="141">
                  <c:v>867.63785846332758</c:v>
                </c:pt>
                <c:pt idx="142">
                  <c:v>880.9434454651855</c:v>
                </c:pt>
                <c:pt idx="143">
                  <c:v>894.44918940833304</c:v>
                </c:pt>
                <c:pt idx="144">
                  <c:v>908.15797998419293</c:v>
                </c:pt>
                <c:pt idx="145">
                  <c:v>922.07274480230262</c:v>
                </c:pt>
                <c:pt idx="146">
                  <c:v>936.1964497673398</c:v>
                </c:pt>
                <c:pt idx="147">
                  <c:v>950.53209945371054</c:v>
                </c:pt>
                <c:pt idx="148">
                  <c:v>965.08273748066858</c:v>
                </c:pt>
                <c:pt idx="149">
                  <c:v>979.85144688755827</c:v>
                </c:pt>
                <c:pt idx="150">
                  <c:v>994.84135050596524</c:v>
                </c:pt>
                <c:pt idx="151">
                  <c:v>1010.0556113318598</c:v>
                </c:pt>
                <c:pt idx="152">
                  <c:v>1025.4974328972603</c:v>
                </c:pt>
                <c:pt idx="153">
                  <c:v>1041.1700596381997</c:v>
                </c:pt>
                <c:pt idx="154">
                  <c:v>1057.076777261871</c:v>
                </c:pt>
                <c:pt idx="155">
                  <c:v>1073.2209131128766</c:v>
                </c:pt>
                <c:pt idx="156">
                  <c:v>1089.6058365347708</c:v>
                </c:pt>
                <c:pt idx="157">
                  <c:v>1106.2349592303217</c:v>
                </c:pt>
                <c:pt idx="158">
                  <c:v>1123.1117356198083</c:v>
                </c:pt>
                <c:pt idx="159">
                  <c:v>1140.2396631941665</c:v>
                </c:pt>
                <c:pt idx="160">
                  <c:v>1157.6222828656464</c:v>
                </c:pt>
                <c:pt idx="161">
                  <c:v>1175.2631793161563</c:v>
                </c:pt>
                <c:pt idx="162">
                  <c:v>1193.1659813388978</c:v>
                </c:pt>
                <c:pt idx="163">
                  <c:v>1211.3343621773092</c:v>
                </c:pt>
                <c:pt idx="164">
                  <c:v>1229.7720398601668</c:v>
                </c:pt>
                <c:pt idx="165">
                  <c:v>1248.482777529498</c:v>
                </c:pt>
                <c:pt idx="166">
                  <c:v>1267.4703837642883</c:v>
                </c:pt>
                <c:pt idx="167">
                  <c:v>1286.7387128997361</c:v>
                </c:pt>
                <c:pt idx="168">
                  <c:v>1306.2916653381108</c:v>
                </c:pt>
                <c:pt idx="169">
                  <c:v>1326.1331878539204</c:v>
                </c:pt>
                <c:pt idx="170">
                  <c:v>1346.2672738942929</c:v>
                </c:pt>
                <c:pt idx="171">
                  <c:v>1366.6979638687044</c:v>
                </c:pt>
                <c:pt idx="172">
                  <c:v>1387.4293454329018</c:v>
                </c:pt>
                <c:pt idx="173">
                  <c:v>1408.46555376584</c:v>
                </c:pt>
                <c:pt idx="174">
                  <c:v>1429.8107718352258</c:v>
                </c:pt>
                <c:pt idx="175">
                  <c:v>1451.4692306556244</c:v>
                </c:pt>
                <c:pt idx="176">
                  <c:v>1473.445209538404</c:v>
                </c:pt>
                <c:pt idx="177">
                  <c:v>1495.7430363286694</c:v>
                </c:pt>
                <c:pt idx="178">
                  <c:v>1518.3670876332035</c:v>
                </c:pt>
                <c:pt idx="179">
                  <c:v>1541.3217890392407</c:v>
                </c:pt>
                <c:pt idx="180">
                  <c:v>1564.6116153177863</c:v>
                </c:pt>
                <c:pt idx="181">
                  <c:v>1588.24109061739</c:v>
                </c:pt>
                <c:pt idx="182">
                  <c:v>1612.2147886458552</c:v>
                </c:pt>
                <c:pt idx="183">
                  <c:v>1636.5373328362039</c:v>
                </c:pt>
                <c:pt idx="184">
                  <c:v>1661.2133964997483</c:v>
                </c:pt>
                <c:pt idx="185">
                  <c:v>1686.2477029669244</c:v>
                </c:pt>
                <c:pt idx="186">
                  <c:v>1711.6450257090328</c:v>
                </c:pt>
                <c:pt idx="187">
                  <c:v>1737.4101884462143</c:v>
                </c:pt>
                <c:pt idx="188">
                  <c:v>1763.5480652408005</c:v>
                </c:pt>
                <c:pt idx="189">
                  <c:v>1790.0635805694037</c:v>
                </c:pt>
                <c:pt idx="190">
                  <c:v>1816.9617093795823</c:v>
                </c:pt>
                <c:pt idx="191">
                  <c:v>1844.2474771291018</c:v>
                </c:pt>
                <c:pt idx="192">
                  <c:v>1871.9259598027566</c:v>
                </c:pt>
                <c:pt idx="193">
                  <c:v>1900.0022839101875</c:v>
                </c:pt>
                <c:pt idx="194">
                  <c:v>1928.4816264653055</c:v>
                </c:pt>
                <c:pt idx="195">
                  <c:v>1957.3692149397684</c:v>
                </c:pt>
                <c:pt idx="196">
                  <c:v>1986.6703271959414</c:v>
                </c:pt>
                <c:pt idx="197">
                  <c:v>2016.3902913982456</c:v>
                </c:pt>
                <c:pt idx="198">
                  <c:v>2046.5344858965545</c:v>
                </c:pt>
                <c:pt idx="199">
                  <c:v>2077.1083390860003</c:v>
                </c:pt>
                <c:pt idx="200">
                  <c:v>2108.1173292428721</c:v>
                </c:pt>
                <c:pt idx="201">
                  <c:v>2139.56698432946</c:v>
                </c:pt>
                <c:pt idx="202">
                  <c:v>2171.4628817727498</c:v>
                </c:pt>
                <c:pt idx="203">
                  <c:v>2203.8106482163712</c:v>
                </c:pt>
                <c:pt idx="204">
                  <c:v>2236.6159592379699</c:v>
                </c:pt>
                <c:pt idx="205">
                  <c:v>2269.8845390382339</c:v>
                </c:pt>
                <c:pt idx="206">
                  <c:v>2303.6221600996796</c:v>
                </c:pt>
                <c:pt idx="207">
                  <c:v>2337.8346428075165</c:v>
                </c:pt>
                <c:pt idx="208">
                  <c:v>2372.527855039225</c:v>
                </c:pt>
                <c:pt idx="209">
                  <c:v>2407.7077117203153</c:v>
                </c:pt>
                <c:pt idx="210">
                  <c:v>2443.3801743395452</c:v>
                </c:pt>
                <c:pt idx="211">
                  <c:v>2479.5512504281651</c:v>
                </c:pt>
                <c:pt idx="212">
                  <c:v>2516.2269930029579</c:v>
                </c:pt>
                <c:pt idx="213">
                  <c:v>2553.4134999646922</c:v>
                </c:pt>
                <c:pt idx="214">
                  <c:v>2591.1169134565571</c:v>
                </c:pt>
                <c:pt idx="215">
                  <c:v>2629.3434191839769</c:v>
                </c:pt>
                <c:pt idx="216">
                  <c:v>2668.0992456839012</c:v>
                </c:pt>
                <c:pt idx="217">
                  <c:v>2707.3906635526509</c:v>
                </c:pt>
                <c:pt idx="218">
                  <c:v>2747.2239846293232</c:v>
                </c:pt>
                <c:pt idx="219">
                  <c:v>2787.605561125587</c:v>
                </c:pt>
                <c:pt idx="220">
                  <c:v>2828.5417847094941</c:v>
                </c:pt>
                <c:pt idx="221">
                  <c:v>2870.0390855413862</c:v>
                </c:pt>
                <c:pt idx="222">
                  <c:v>2912.1039312509529</c:v>
                </c:pt>
                <c:pt idx="223">
                  <c:v>2954.7428258649888</c:v>
                </c:pt>
                <c:pt idx="224">
                  <c:v>2997.9623086821521</c:v>
                </c:pt>
                <c:pt idx="225">
                  <c:v>3041.7689530850621</c:v>
                </c:pt>
                <c:pt idx="226">
                  <c:v>3086.1693652981485</c:v>
                </c:pt>
                <c:pt idx="227">
                  <c:v>3131.1701830879028</c:v>
                </c:pt>
                <c:pt idx="228">
                  <c:v>3176.7780743967742</c:v>
                </c:pt>
                <c:pt idx="229">
                  <c:v>3222.999735916208</c:v>
                </c:pt>
                <c:pt idx="230">
                  <c:v>3269.8418915999937</c:v>
                </c:pt>
                <c:pt idx="231">
                  <c:v>3317.3112911036587</c:v>
                </c:pt>
                <c:pt idx="232">
                  <c:v>3365.4147081605624</c:v>
                </c:pt>
                <c:pt idx="233">
                  <c:v>3414.1589388916327</c:v>
                </c:pt>
                <c:pt idx="234">
                  <c:v>3463.5508000373666</c:v>
                </c:pt>
                <c:pt idx="235">
                  <c:v>3513.5971271208255</c:v>
                </c:pt>
                <c:pt idx="236">
                  <c:v>3564.3047725391225</c:v>
                </c:pt>
                <c:pt idx="237">
                  <c:v>3615.6806035733898</c:v>
                </c:pt>
                <c:pt idx="238">
                  <c:v>3667.7315003220283</c:v>
                </c:pt>
                <c:pt idx="239">
                  <c:v>3720.4643535608484</c:v>
                </c:pt>
                <c:pt idx="240">
                  <c:v>3773.8860625124944</c:v>
                </c:pt>
                <c:pt idx="241">
                  <c:v>3828.0035325374338</c:v>
                </c:pt>
                <c:pt idx="242">
                  <c:v>3882.8236727440672</c:v>
                </c:pt>
                <c:pt idx="243">
                  <c:v>3938.3533935045125</c:v>
                </c:pt>
                <c:pt idx="244">
                  <c:v>3994.5996038856101</c:v>
                </c:pt>
                <c:pt idx="245">
                  <c:v>4051.5692089943914</c:v>
                </c:pt>
                <c:pt idx="246">
                  <c:v>4109.2691072230809</c:v>
                </c:pt>
                <c:pt idx="247">
                  <c:v>4167.7061874055071</c:v>
                </c:pt>
                <c:pt idx="248">
                  <c:v>4226.8873258808744</c:v>
                </c:pt>
                <c:pt idx="249">
                  <c:v>4286.819383453636</c:v>
                </c:pt>
                <c:pt idx="250">
                  <c:v>4347.509202257148</c:v>
                </c:pt>
                <c:pt idx="251">
                  <c:v>4408.9636025227373</c:v>
                </c:pt>
                <c:pt idx="252">
                  <c:v>4471.1893792359624</c:v>
                </c:pt>
                <c:pt idx="253">
                  <c:v>4534.1932986949105</c:v>
                </c:pt>
                <c:pt idx="254">
                  <c:v>4597.9820949657587</c:v>
                </c:pt>
                <c:pt idx="255">
                  <c:v>4662.5624662238406</c:v>
                </c:pt>
                <c:pt idx="256">
                  <c:v>4727.9410709877266</c:v>
                </c:pt>
                <c:pt idx="257">
                  <c:v>4794.1245242499863</c:v>
                </c:pt>
                <c:pt idx="258">
                  <c:v>4861.1193934848998</c:v>
                </c:pt>
                <c:pt idx="259">
                  <c:v>4928.9321945471456</c:v>
                </c:pt>
                <c:pt idx="260">
                  <c:v>4997.5693874612916</c:v>
                </c:pt>
                <c:pt idx="261">
                  <c:v>5067.037372083636</c:v>
                </c:pt>
                <c:pt idx="262">
                  <c:v>5137.3424836518243</c:v>
                </c:pt>
                <c:pt idx="263">
                  <c:v>5208.4909882193897</c:v>
                </c:pt>
                <c:pt idx="264">
                  <c:v>5280.4890779607231</c:v>
                </c:pt>
                <c:pt idx="265">
                  <c:v>5353.3428663571831</c:v>
                </c:pt>
                <c:pt idx="266">
                  <c:v>5427.0583832687698</c:v>
                </c:pt>
                <c:pt idx="267">
                  <c:v>5501.6415698637138</c:v>
                </c:pt>
                <c:pt idx="268">
                  <c:v>5577.0982734436984</c:v>
                </c:pt>
                <c:pt idx="269">
                  <c:v>5653.4342421260662</c:v>
                </c:pt>
                <c:pt idx="270">
                  <c:v>5730.6551194060594</c:v>
                </c:pt>
                <c:pt idx="271">
                  <c:v>5808.7664385956014</c:v>
                </c:pt>
                <c:pt idx="272">
                  <c:v>5887.7736171245924</c:v>
                </c:pt>
                <c:pt idx="273">
                  <c:v>5967.6819507167093</c:v>
                </c:pt>
                <c:pt idx="274">
                  <c:v>6048.4966074424447</c:v>
                </c:pt>
                <c:pt idx="275">
                  <c:v>6130.2226216315175</c:v>
                </c:pt>
                <c:pt idx="276">
                  <c:v>6212.8648876591469</c:v>
                </c:pt>
                <c:pt idx="277">
                  <c:v>6296.4281536104972</c:v>
                </c:pt>
                <c:pt idx="278">
                  <c:v>6380.9170148007688</c:v>
                </c:pt>
                <c:pt idx="279">
                  <c:v>6466.335907173343</c:v>
                </c:pt>
                <c:pt idx="280">
                  <c:v>6552.6891005728976</c:v>
                </c:pt>
                <c:pt idx="281">
                  <c:v>6639.9806918782415</c:v>
                </c:pt>
                <c:pt idx="282">
                  <c:v>6728.2145980119822</c:v>
                </c:pt>
                <c:pt idx="283">
                  <c:v>6817.3945488289464</c:v>
                </c:pt>
                <c:pt idx="284">
                  <c:v>6907.5240798654268</c:v>
                </c:pt>
                <c:pt idx="285">
                  <c:v>6998.6065249692183</c:v>
                </c:pt>
                <c:pt idx="286">
                  <c:v>7090.6450088113197</c:v>
                </c:pt>
                <c:pt idx="287">
                  <c:v>7183.6424392620102</c:v>
                </c:pt>
                <c:pt idx="288">
                  <c:v>7277.60149965249</c:v>
                </c:pt>
                <c:pt idx="289">
                  <c:v>7372.5246409249376</c:v>
                </c:pt>
                <c:pt idx="290">
                  <c:v>7468.4140736504924</c:v>
                </c:pt>
                <c:pt idx="291">
                  <c:v>7565.2717599405441</c:v>
                </c:pt>
                <c:pt idx="292">
                  <c:v>7663.0994052530732</c:v>
                </c:pt>
                <c:pt idx="293">
                  <c:v>7761.8984500752995</c:v>
                </c:pt>
                <c:pt idx="294">
                  <c:v>7861.6700615080772</c:v>
                </c:pt>
                <c:pt idx="295">
                  <c:v>7962.4151247541886</c:v>
                </c:pt>
                <c:pt idx="296">
                  <c:v>8064.134234494064</c:v>
                </c:pt>
                <c:pt idx="297">
                  <c:v>8166.8276861719787</c:v>
                </c:pt>
                <c:pt idx="298">
                  <c:v>8270.4954672018066</c:v>
                </c:pt>
                <c:pt idx="299">
                  <c:v>8375.1372480671853</c:v>
                </c:pt>
                <c:pt idx="300">
                  <c:v>8480.7523733518319</c:v>
                </c:pt>
                <c:pt idx="301">
                  <c:v>8587.3398526980309</c:v>
                </c:pt>
                <c:pt idx="302">
                  <c:v>8694.8983516787412</c:v>
                </c:pt>
                <c:pt idx="303">
                  <c:v>8803.426182613126</c:v>
                </c:pt>
                <c:pt idx="304">
                  <c:v>8912.9212953299284</c:v>
                </c:pt>
                <c:pt idx="305">
                  <c:v>9023.3812678606482</c:v>
                </c:pt>
                <c:pt idx="306">
                  <c:v>9134.8032970954664</c:v>
                </c:pt>
                <c:pt idx="307">
                  <c:v>9247.1841894066893</c:v>
                </c:pt>
                <c:pt idx="308">
                  <c:v>9360.5203512256267</c:v>
                </c:pt>
                <c:pt idx="309">
                  <c:v>9474.8077795987483</c:v>
                </c:pt>
                <c:pt idx="310">
                  <c:v>9590.0420527420938</c:v>
                </c:pt>
                <c:pt idx="311">
                  <c:v>9706.2183205650654</c:v>
                </c:pt>
                <c:pt idx="312">
                  <c:v>9823.331295205513</c:v>
                </c:pt>
                <c:pt idx="313">
                  <c:v>9941.37524158624</c:v>
                </c:pt>
                <c:pt idx="314">
                  <c:v>10060.343967966852</c:v>
                </c:pt>
                <c:pt idx="315">
                  <c:v>10180.230816540658</c:v>
                </c:pt>
                <c:pt idx="316">
                  <c:v>10301.028654074878</c:v>
                </c:pt>
                <c:pt idx="317">
                  <c:v>10422.729862588109</c:v>
                </c:pt>
                <c:pt idx="318">
                  <c:v>10545.326330089709</c:v>
                </c:pt>
                <c:pt idx="319">
                  <c:v>10668.80944141245</c:v>
                </c:pt>
                <c:pt idx="320">
                  <c:v>10793.17006909987</c:v>
                </c:pt>
                <c:pt idx="321">
                  <c:v>10918.398564406554</c:v>
                </c:pt>
                <c:pt idx="322">
                  <c:v>11044.484748414601</c:v>
                </c:pt>
                <c:pt idx="323">
                  <c:v>11171.417903251946</c:v>
                </c:pt>
                <c:pt idx="324">
                  <c:v>11299.186763455975</c:v>
                </c:pt>
                <c:pt idx="325">
                  <c:v>11427.779507497558</c:v>
                </c:pt>
                <c:pt idx="326">
                  <c:v>11557.183749444201</c:v>
                </c:pt>
                <c:pt idx="327">
                  <c:v>11687.386530812131</c:v>
                </c:pt>
                <c:pt idx="328">
                  <c:v>11818.37431262061</c:v>
                </c:pt>
                <c:pt idx="329">
                  <c:v>11950.132967631449</c:v>
                </c:pt>
                <c:pt idx="330">
                  <c:v>12082.64777281764</c:v>
                </c:pt>
                <c:pt idx="331">
                  <c:v>12215.90340208658</c:v>
                </c:pt>
                <c:pt idx="332">
                  <c:v>12349.883919227286</c:v>
                </c:pt>
                <c:pt idx="333">
                  <c:v>12484.572771141655</c:v>
                </c:pt>
                <c:pt idx="334">
                  <c:v>12619.952781373751</c:v>
                </c:pt>
                <c:pt idx="335">
                  <c:v>12756.006143913604</c:v>
                </c:pt>
                <c:pt idx="336">
                  <c:v>12892.714417335927</c:v>
                </c:pt>
                <c:pt idx="337">
                  <c:v>13030.058519285289</c:v>
                </c:pt>
                <c:pt idx="338">
                  <c:v>13168.018721290166</c:v>
                </c:pt>
                <c:pt idx="339">
                  <c:v>13306.574643958127</c:v>
                </c:pt>
                <c:pt idx="340">
                  <c:v>13445.70525257627</c:v>
                </c:pt>
                <c:pt idx="341">
                  <c:v>13585.38885308872</c:v>
                </c:pt>
                <c:pt idx="342">
                  <c:v>13725.603088507429</c:v>
                </c:pt>
                <c:pt idx="343">
                  <c:v>13866.32493578759</c:v>
                </c:pt>
                <c:pt idx="344">
                  <c:v>14007.530703123892</c:v>
                </c:pt>
                <c:pt idx="345">
                  <c:v>14149.19602774363</c:v>
                </c:pt>
                <c:pt idx="346">
                  <c:v>14291.295874210075</c:v>
                </c:pt>
                <c:pt idx="347">
                  <c:v>14433.804533203365</c:v>
                </c:pt>
                <c:pt idx="348">
                  <c:v>14576.69562085392</c:v>
                </c:pt>
                <c:pt idx="349">
                  <c:v>14719.942078631138</c:v>
                </c:pt>
                <c:pt idx="350">
                  <c:v>14863.516173773445</c:v>
                </c:pt>
                <c:pt idx="351">
                  <c:v>15007.389500310412</c:v>
                </c:pt>
                <c:pt idx="352">
                  <c:v>15151.532980703516</c:v>
                </c:pt>
                <c:pt idx="353">
                  <c:v>15295.916868068743</c:v>
                </c:pt>
                <c:pt idx="354">
                  <c:v>15440.510749048786</c:v>
                </c:pt>
                <c:pt idx="355">
                  <c:v>15585.283547345083</c:v>
                </c:pt>
                <c:pt idx="356">
                  <c:v>15730.203527890146</c:v>
                </c:pt>
                <c:pt idx="357">
                  <c:v>15875.238301700912</c:v>
                </c:pt>
                <c:pt idx="358">
                  <c:v>16020.354831454577</c:v>
                </c:pt>
                <c:pt idx="359">
                  <c:v>16165.519437731011</c:v>
                </c:pt>
                <c:pt idx="360">
                  <c:v>16310.69780599256</c:v>
                </c:pt>
                <c:pt idx="361">
                  <c:v>16455.854994315887</c:v>
                </c:pt>
                <c:pt idx="362">
                  <c:v>16600.955441835104</c:v>
                </c:pt>
                <c:pt idx="363">
                  <c:v>16745.962977954885</c:v>
                </c:pt>
                <c:pt idx="364">
                  <c:v>16890.840832351707</c:v>
                </c:pt>
                <c:pt idx="365">
                  <c:v>17035.551645716187</c:v>
                </c:pt>
                <c:pt idx="366">
                  <c:v>17180.057481297059</c:v>
                </c:pt>
                <c:pt idx="367">
                  <c:v>17324.319837253075</c:v>
                </c:pt>
                <c:pt idx="368">
                  <c:v>17468.299659781391</c:v>
                </c:pt>
                <c:pt idx="369">
                  <c:v>17611.957357052481</c:v>
                </c:pt>
                <c:pt idx="370">
                  <c:v>17755.252813990926</c:v>
                </c:pt>
                <c:pt idx="371">
                  <c:v>17898.145407823147</c:v>
                </c:pt>
                <c:pt idx="372">
                  <c:v>18040.594024465419</c:v>
                </c:pt>
                <c:pt idx="373">
                  <c:v>18182.557075745892</c:v>
                </c:pt>
                <c:pt idx="374">
                  <c:v>18323.992517416365</c:v>
                </c:pt>
                <c:pt idx="375">
                  <c:v>18464.857867985731</c:v>
                </c:pt>
                <c:pt idx="376">
                  <c:v>18605.11022840091</c:v>
                </c:pt>
                <c:pt idx="377">
                  <c:v>18744.70630249544</c:v>
                </c:pt>
                <c:pt idx="378">
                  <c:v>18883.602418259718</c:v>
                </c:pt>
                <c:pt idx="379">
                  <c:v>19021.754549936159</c:v>
                </c:pt>
                <c:pt idx="380">
                  <c:v>19159.118340864079</c:v>
                </c:pt>
                <c:pt idx="381">
                  <c:v>19295.649127119686</c:v>
                </c:pt>
                <c:pt idx="382">
                  <c:v>19431.301961958408</c:v>
                </c:pt>
                <c:pt idx="383">
                  <c:v>19566.031640962465</c:v>
                </c:pt>
                <c:pt idx="384">
                  <c:v>19699.792727960041</c:v>
                </c:pt>
                <c:pt idx="385">
                  <c:v>19832.539581688121</c:v>
                </c:pt>
                <c:pt idx="386">
                  <c:v>19964.226383127505</c:v>
                </c:pt>
                <c:pt idx="387">
                  <c:v>20094.807163547957</c:v>
                </c:pt>
                <c:pt idx="388">
                  <c:v>20224.235833244398</c:v>
                </c:pt>
                <c:pt idx="389">
                  <c:v>20352.466210882878</c:v>
                </c:pt>
                <c:pt idx="390">
                  <c:v>20479.452053487767</c:v>
                </c:pt>
                <c:pt idx="391">
                  <c:v>20605.147087055724</c:v>
                </c:pt>
                <c:pt idx="392">
                  <c:v>20729.50503769354</c:v>
                </c:pt>
                <c:pt idx="393">
                  <c:v>20852.479663327336</c:v>
                </c:pt>
                <c:pt idx="394">
                  <c:v>20974.024785942165</c:v>
                </c:pt>
                <c:pt idx="395">
                  <c:v>21094.094324267935</c:v>
                </c:pt>
                <c:pt idx="396">
                  <c:v>21212.642326928675</c:v>
                </c:pt>
                <c:pt idx="397">
                  <c:v>21329.623006038601</c:v>
                </c:pt>
                <c:pt idx="398">
                  <c:v>21444.990771114826</c:v>
                </c:pt>
                <c:pt idx="399">
                  <c:v>21558.700263402658</c:v>
                </c:pt>
                <c:pt idx="400">
                  <c:v>21670.706390447682</c:v>
                </c:pt>
                <c:pt idx="401">
                  <c:v>21780.964360954706</c:v>
                </c:pt>
                <c:pt idx="402">
                  <c:v>21889.429719890002</c:v>
                </c:pt>
                <c:pt idx="403">
                  <c:v>21996.058383726981</c:v>
                </c:pt>
                <c:pt idx="404">
                  <c:v>22100.806675836444</c:v>
                </c:pt>
                <c:pt idx="405">
                  <c:v>22203.631362017244</c:v>
                </c:pt>
                <c:pt idx="406">
                  <c:v>22304.489685998298</c:v>
                </c:pt>
                <c:pt idx="407">
                  <c:v>22403.339404996019</c:v>
                </c:pt>
                <c:pt idx="408">
                  <c:v>22500.138825226109</c:v>
                </c:pt>
                <c:pt idx="409">
                  <c:v>22594.846837291028</c:v>
                </c:pt>
                <c:pt idx="410">
                  <c:v>22687.422951437999</c:v>
                </c:pt>
                <c:pt idx="411">
                  <c:v>22777.827332664747</c:v>
                </c:pt>
                <c:pt idx="412">
                  <c:v>22866.020835523959</c:v>
                </c:pt>
                <c:pt idx="413">
                  <c:v>22951.965038673021</c:v>
                </c:pt>
                <c:pt idx="414">
                  <c:v>23035.622279102914</c:v>
                </c:pt>
                <c:pt idx="415">
                  <c:v>23116.95568593964</c:v>
                </c:pt>
                <c:pt idx="416">
                  <c:v>23195.929213814903</c:v>
                </c:pt>
                <c:pt idx="417">
                  <c:v>23272.507675795816</c:v>
                </c:pt>
                <c:pt idx="418">
                  <c:v>23346.656775701791</c:v>
                </c:pt>
                <c:pt idx="419">
                  <c:v>23418.343139883131</c:v>
                </c:pt>
                <c:pt idx="420">
                  <c:v>23487.534348368645</c:v>
                </c:pt>
                <c:pt idx="421">
                  <c:v>23554.198965291493</c:v>
                </c:pt>
                <c:pt idx="422">
                  <c:v>23618.306568597443</c:v>
                </c:pt>
                <c:pt idx="423">
                  <c:v>23679.827779013664</c:v>
                </c:pt>
                <c:pt idx="424">
                  <c:v>23738.734288114123</c:v>
                </c:pt>
                <c:pt idx="425">
                  <c:v>23794.998885572422</c:v>
                </c:pt>
                <c:pt idx="426">
                  <c:v>23848.595485497732</c:v>
                </c:pt>
                <c:pt idx="427">
                  <c:v>23899.499151775148</c:v>
                </c:pt>
                <c:pt idx="428">
                  <c:v>23947.686122426763</c:v>
                </c:pt>
                <c:pt idx="429">
                  <c:v>23993.13383295713</c:v>
                </c:pt>
                <c:pt idx="430">
                  <c:v>24035.820938573685</c:v>
                </c:pt>
                <c:pt idx="431">
                  <c:v>24075.727335303556</c:v>
                </c:pt>
                <c:pt idx="432">
                  <c:v>24112.834180004895</c:v>
                </c:pt>
                <c:pt idx="433">
                  <c:v>24147.123909113929</c:v>
                </c:pt>
                <c:pt idx="434">
                  <c:v>24178.580256224144</c:v>
                </c:pt>
                <c:pt idx="435">
                  <c:v>24207.188268430065</c:v>
                </c:pt>
                <c:pt idx="436">
                  <c:v>24232.934321342502</c:v>
                </c:pt>
                <c:pt idx="437">
                  <c:v>24255.806132839061</c:v>
                </c:pt>
                <c:pt idx="438">
                  <c:v>24275.792775502428</c:v>
                </c:pt>
                <c:pt idx="439">
                  <c:v>24292.884687663987</c:v>
                </c:pt>
                <c:pt idx="440">
                  <c:v>24307.073683115654</c:v>
                </c:pt>
                <c:pt idx="441">
                  <c:v>24318.352959448937</c:v>
                </c:pt>
                <c:pt idx="442">
                  <c:v>24326.717104957439</c:v>
                </c:pt>
                <c:pt idx="443">
                  <c:v>24332.162104149815</c:v>
                </c:pt>
                <c:pt idx="444">
                  <c:v>24334.685341873206</c:v>
                </c:pt>
                <c:pt idx="445">
                  <c:v>24334.285605947953</c:v>
                </c:pt>
                <c:pt idx="446">
                  <c:v>24330.963088414632</c:v>
                </c:pt>
                <c:pt idx="447">
                  <c:v>24324.719385358039</c:v>
                </c:pt>
                <c:pt idx="448">
                  <c:v>24315.557495254558</c:v>
                </c:pt>
                <c:pt idx="449">
                  <c:v>24303.48181590857</c:v>
                </c:pt>
                <c:pt idx="450">
                  <c:v>24288.498140004463</c:v>
                </c:pt>
                <c:pt idx="451">
                  <c:v>24270.613649166189</c:v>
                </c:pt>
                <c:pt idx="452">
                  <c:v>24249.836906665005</c:v>
                </c:pt>
                <c:pt idx="453">
                  <c:v>24226.177848729771</c:v>
                </c:pt>
                <c:pt idx="454">
                  <c:v>24199.647774450481</c:v>
                </c:pt>
                <c:pt idx="455">
                  <c:v>24170.259334336966</c:v>
                </c:pt>
                <c:pt idx="456">
                  <c:v>24138.026517554186</c:v>
                </c:pt>
                <c:pt idx="457">
                  <c:v>24102.964637806173</c:v>
                </c:pt>
                <c:pt idx="458">
                  <c:v>24065.090317929164</c:v>
                </c:pt>
                <c:pt idx="459">
                  <c:v>24024.421473257709</c:v>
                </c:pt>
                <c:pt idx="460">
                  <c:v>23980.977293695789</c:v>
                </c:pt>
                <c:pt idx="461">
                  <c:v>23934.77822459396</c:v>
                </c:pt>
                <c:pt idx="462">
                  <c:v>23885.845946491696</c:v>
                </c:pt>
                <c:pt idx="463">
                  <c:v>23834.203353655525</c:v>
                </c:pt>
                <c:pt idx="464">
                  <c:v>23779.874531536363</c:v>
                </c:pt>
                <c:pt idx="465">
                  <c:v>23722.884733185172</c:v>
                </c:pt>
                <c:pt idx="466">
                  <c:v>23663.260354590602</c:v>
                </c:pt>
                <c:pt idx="467">
                  <c:v>23601.028909051791</c:v>
                </c:pt>
                <c:pt idx="468">
                  <c:v>23536.219000614714</c:v>
                </c:pt>
                <c:pt idx="469">
                  <c:v>23468.860296591651</c:v>
                </c:pt>
                <c:pt idx="470">
                  <c:v>23398.983499213122</c:v>
                </c:pt>
                <c:pt idx="471">
                  <c:v>23326.620316483546</c:v>
                </c:pt>
                <c:pt idx="472">
                  <c:v>23251.803432262503</c:v>
                </c:pt>
                <c:pt idx="473">
                  <c:v>23174.5664756326</c:v>
                </c:pt>
                <c:pt idx="474">
                  <c:v>23094.943989560939</c:v>
                </c:pt>
                <c:pt idx="475">
                  <c:v>23012.971399021335</c:v>
                </c:pt>
                <c:pt idx="476">
                  <c:v>22928.684978434816</c:v>
                </c:pt>
                <c:pt idx="477">
                  <c:v>22842.121818662155</c:v>
                </c:pt>
                <c:pt idx="478">
                  <c:v>22753.31979349535</c:v>
                </c:pt>
                <c:pt idx="479">
                  <c:v>22662.317525735125</c:v>
                </c:pt>
                <c:pt idx="480">
                  <c:v>22569.154352851212</c:v>
                </c:pt>
                <c:pt idx="481">
                  <c:v>22473.870292412583</c:v>
                </c:pt>
                <c:pt idx="482">
                  <c:v>22376.506007125601</c:v>
                </c:pt>
                <c:pt idx="483">
                  <c:v>22277.102769730147</c:v>
                </c:pt>
                <c:pt idx="484">
                  <c:v>22175.702427687589</c:v>
                </c:pt>
                <c:pt idx="485">
                  <c:v>22072.347367749549</c:v>
                </c:pt>
                <c:pt idx="486">
                  <c:v>21967.080480416305</c:v>
                </c:pt>
                <c:pt idx="487">
                  <c:v>21859.945124446414</c:v>
                </c:pt>
                <c:pt idx="488">
                  <c:v>21750.98509126436</c:v>
                </c:pt>
                <c:pt idx="489">
                  <c:v>21640.244569517672</c:v>
                </c:pt>
                <c:pt idx="490">
                  <c:v>21527.768109709024</c:v>
                </c:pt>
                <c:pt idx="491">
                  <c:v>21413.600588975474</c:v>
                </c:pt>
                <c:pt idx="492">
                  <c:v>21297.787176045589</c:v>
                </c:pt>
                <c:pt idx="493">
                  <c:v>21180.373296491802</c:v>
                </c:pt>
                <c:pt idx="494">
                  <c:v>21061.404598172754</c:v>
                </c:pt>
                <c:pt idx="495">
                  <c:v>20940.926917050034</c:v>
                </c:pt>
                <c:pt idx="496">
                  <c:v>20818.986243337393</c:v>
                </c:pt>
                <c:pt idx="497">
                  <c:v>20695.628688049503</c:v>
                </c:pt>
                <c:pt idx="498">
                  <c:v>20570.900449936278</c:v>
                </c:pt>
                <c:pt idx="499">
                  <c:v>20444.847782966681</c:v>
                </c:pt>
                <c:pt idx="500">
                  <c:v>20317.516964185983</c:v>
                </c:pt>
                <c:pt idx="501">
                  <c:v>20188.954262188636</c:v>
                </c:pt>
                <c:pt idx="502">
                  <c:v>20059.205906098709</c:v>
                </c:pt>
                <c:pt idx="503">
                  <c:v>19928.318055151962</c:v>
                </c:pt>
                <c:pt idx="504">
                  <c:v>19796.336768846028</c:v>
                </c:pt>
                <c:pt idx="505">
                  <c:v>19663.307977796532</c:v>
                </c:pt>
                <c:pt idx="506">
                  <c:v>19529.277455166914</c:v>
                </c:pt>
                <c:pt idx="507">
                  <c:v>19394.290788811632</c:v>
                </c:pt>
                <c:pt idx="508">
                  <c:v>19258.393354135565</c:v>
                </c:pt>
                <c:pt idx="509">
                  <c:v>19121.630287630484</c:v>
                </c:pt>
                <c:pt idx="510">
                  <c:v>18984.046461148188</c:v>
                </c:pt>
                <c:pt idx="511">
                  <c:v>18845.686456980184</c:v>
                </c:pt>
                <c:pt idx="512">
                  <c:v>18706.594543595798</c:v>
                </c:pt>
                <c:pt idx="513">
                  <c:v>18566.814652247354</c:v>
                </c:pt>
                <c:pt idx="514">
                  <c:v>18426.390354303643</c:v>
                </c:pt>
                <c:pt idx="515">
                  <c:v>18285.364839407615</c:v>
                </c:pt>
                <c:pt idx="516">
                  <c:v>18143.780894399621</c:v>
                </c:pt>
                <c:pt idx="517">
                  <c:v>18001.680883108638</c:v>
                </c:pt>
                <c:pt idx="518">
                  <c:v>17859.106726886705</c:v>
                </c:pt>
                <c:pt idx="519">
                  <c:v>17716.0998859955</c:v>
                </c:pt>
                <c:pt idx="520">
                  <c:v>17572.701341819949</c:v>
                </c:pt>
                <c:pt idx="521">
                  <c:v>17428.951579876244</c:v>
                </c:pt>
                <c:pt idx="522">
                  <c:v>17284.890573636629</c:v>
                </c:pt>
                <c:pt idx="523">
                  <c:v>17140.557769219391</c:v>
                </c:pt>
                <c:pt idx="524">
                  <c:v>16995.992070814595</c:v>
                </c:pt>
                <c:pt idx="525">
                  <c:v>16851.231826987118</c:v>
                </c:pt>
                <c:pt idx="526">
                  <c:v>16706.314817741513</c:v>
                </c:pt>
                <c:pt idx="527">
                  <c:v>16561.278242426924</c:v>
                </c:pt>
                <c:pt idx="528">
                  <c:v>16416.158708360977</c:v>
                </c:pt>
                <c:pt idx="529">
                  <c:v>16270.99222034961</c:v>
                </c:pt>
                <c:pt idx="530">
                  <c:v>16125.814170857891</c:v>
                </c:pt>
                <c:pt idx="531">
                  <c:v>15980.659331029281</c:v>
                </c:pt>
              </c:numCache>
            </c:numRef>
          </c:yVal>
          <c:smooth val="0"/>
          <c:extLst>
            <c:ext xmlns:c16="http://schemas.microsoft.com/office/drawing/2014/chart" uri="{C3380CC4-5D6E-409C-BE32-E72D297353CC}">
              <c16:uniqueId val="{00000000-1592-41E7-85C4-D8888E6BBC5C}"/>
            </c:ext>
          </c:extLst>
        </c:ser>
        <c:ser>
          <c:idx val="1"/>
          <c:order val="1"/>
          <c:spPr>
            <a:ln w="25400" cap="rnd">
              <a:noFill/>
              <a:round/>
            </a:ln>
            <a:effectLst/>
          </c:spPr>
          <c:marker>
            <c:symbol val="circle"/>
            <c:size val="5"/>
            <c:spPr>
              <a:solidFill>
                <a:schemeClr val="accent2"/>
              </a:solidFill>
              <a:ln w="9525">
                <a:solidFill>
                  <a:schemeClr val="accent2"/>
                </a:solidFill>
              </a:ln>
              <a:effectLst/>
            </c:spPr>
          </c:marker>
          <c:xVal>
            <c:numRef>
              <c:f>'新規感染者数推定 graph'!$I$212:$I$310</c:f>
              <c:numCache>
                <c:formatCode>m"月"d"日";@</c:formatCode>
                <c:ptCount val="99"/>
                <c:pt idx="0">
                  <c:v>44133</c:v>
                </c:pt>
                <c:pt idx="1">
                  <c:v>44134</c:v>
                </c:pt>
                <c:pt idx="2">
                  <c:v>44135</c:v>
                </c:pt>
                <c:pt idx="3">
                  <c:v>44136</c:v>
                </c:pt>
                <c:pt idx="4">
                  <c:v>44137</c:v>
                </c:pt>
                <c:pt idx="5">
                  <c:v>44138</c:v>
                </c:pt>
                <c:pt idx="6">
                  <c:v>44139</c:v>
                </c:pt>
                <c:pt idx="7">
                  <c:v>44140</c:v>
                </c:pt>
                <c:pt idx="8">
                  <c:v>44141</c:v>
                </c:pt>
                <c:pt idx="9">
                  <c:v>44142</c:v>
                </c:pt>
                <c:pt idx="10">
                  <c:v>44143</c:v>
                </c:pt>
                <c:pt idx="11">
                  <c:v>44144</c:v>
                </c:pt>
                <c:pt idx="12">
                  <c:v>44145</c:v>
                </c:pt>
                <c:pt idx="13">
                  <c:v>44146</c:v>
                </c:pt>
                <c:pt idx="14">
                  <c:v>44147</c:v>
                </c:pt>
                <c:pt idx="15">
                  <c:v>44148</c:v>
                </c:pt>
                <c:pt idx="16">
                  <c:v>44149</c:v>
                </c:pt>
                <c:pt idx="17">
                  <c:v>44150</c:v>
                </c:pt>
                <c:pt idx="18">
                  <c:v>44151</c:v>
                </c:pt>
                <c:pt idx="19">
                  <c:v>44152</c:v>
                </c:pt>
                <c:pt idx="20">
                  <c:v>44153</c:v>
                </c:pt>
                <c:pt idx="21">
                  <c:v>44154</c:v>
                </c:pt>
                <c:pt idx="22">
                  <c:v>44155</c:v>
                </c:pt>
                <c:pt idx="23">
                  <c:v>44156</c:v>
                </c:pt>
                <c:pt idx="24">
                  <c:v>44157</c:v>
                </c:pt>
                <c:pt idx="25">
                  <c:v>44158</c:v>
                </c:pt>
                <c:pt idx="26">
                  <c:v>44159</c:v>
                </c:pt>
                <c:pt idx="27">
                  <c:v>44160</c:v>
                </c:pt>
                <c:pt idx="28">
                  <c:v>44161</c:v>
                </c:pt>
                <c:pt idx="29">
                  <c:v>44162</c:v>
                </c:pt>
                <c:pt idx="30">
                  <c:v>44163</c:v>
                </c:pt>
                <c:pt idx="31">
                  <c:v>44164</c:v>
                </c:pt>
                <c:pt idx="32">
                  <c:v>44165</c:v>
                </c:pt>
                <c:pt idx="33">
                  <c:v>44166</c:v>
                </c:pt>
                <c:pt idx="34">
                  <c:v>44167</c:v>
                </c:pt>
                <c:pt idx="35">
                  <c:v>44168</c:v>
                </c:pt>
                <c:pt idx="36">
                  <c:v>44169</c:v>
                </c:pt>
                <c:pt idx="37">
                  <c:v>44170</c:v>
                </c:pt>
                <c:pt idx="38">
                  <c:v>44171</c:v>
                </c:pt>
                <c:pt idx="39">
                  <c:v>44172</c:v>
                </c:pt>
                <c:pt idx="40">
                  <c:v>44173</c:v>
                </c:pt>
                <c:pt idx="41">
                  <c:v>44174</c:v>
                </c:pt>
                <c:pt idx="42">
                  <c:v>44175</c:v>
                </c:pt>
                <c:pt idx="43">
                  <c:v>44176</c:v>
                </c:pt>
                <c:pt idx="44">
                  <c:v>44177</c:v>
                </c:pt>
                <c:pt idx="45">
                  <c:v>44178</c:v>
                </c:pt>
                <c:pt idx="46">
                  <c:v>44179</c:v>
                </c:pt>
                <c:pt idx="47">
                  <c:v>44180</c:v>
                </c:pt>
                <c:pt idx="48">
                  <c:v>44181</c:v>
                </c:pt>
                <c:pt idx="49">
                  <c:v>44182</c:v>
                </c:pt>
                <c:pt idx="50">
                  <c:v>44183</c:v>
                </c:pt>
                <c:pt idx="51">
                  <c:v>44184</c:v>
                </c:pt>
                <c:pt idx="52">
                  <c:v>44185</c:v>
                </c:pt>
                <c:pt idx="53">
                  <c:v>44186</c:v>
                </c:pt>
                <c:pt idx="54">
                  <c:v>44187</c:v>
                </c:pt>
                <c:pt idx="55">
                  <c:v>44188</c:v>
                </c:pt>
                <c:pt idx="56">
                  <c:v>44189</c:v>
                </c:pt>
                <c:pt idx="57">
                  <c:v>44190</c:v>
                </c:pt>
                <c:pt idx="58">
                  <c:v>44191</c:v>
                </c:pt>
                <c:pt idx="59">
                  <c:v>44192</c:v>
                </c:pt>
                <c:pt idx="60">
                  <c:v>44193</c:v>
                </c:pt>
                <c:pt idx="61">
                  <c:v>44194</c:v>
                </c:pt>
                <c:pt idx="62">
                  <c:v>44195</c:v>
                </c:pt>
                <c:pt idx="63">
                  <c:v>44196</c:v>
                </c:pt>
                <c:pt idx="64">
                  <c:v>44197</c:v>
                </c:pt>
                <c:pt idx="65">
                  <c:v>44198</c:v>
                </c:pt>
                <c:pt idx="66">
                  <c:v>44199</c:v>
                </c:pt>
                <c:pt idx="67">
                  <c:v>44200</c:v>
                </c:pt>
                <c:pt idx="68">
                  <c:v>44201</c:v>
                </c:pt>
                <c:pt idx="69">
                  <c:v>44202</c:v>
                </c:pt>
                <c:pt idx="70">
                  <c:v>44203</c:v>
                </c:pt>
                <c:pt idx="71">
                  <c:v>44204</c:v>
                </c:pt>
                <c:pt idx="72">
                  <c:v>44205</c:v>
                </c:pt>
                <c:pt idx="73">
                  <c:v>44206</c:v>
                </c:pt>
                <c:pt idx="74">
                  <c:v>44207</c:v>
                </c:pt>
                <c:pt idx="75">
                  <c:v>44208</c:v>
                </c:pt>
                <c:pt idx="76">
                  <c:v>44209</c:v>
                </c:pt>
                <c:pt idx="77">
                  <c:v>44210</c:v>
                </c:pt>
                <c:pt idx="78">
                  <c:v>44211</c:v>
                </c:pt>
                <c:pt idx="79">
                  <c:v>44212</c:v>
                </c:pt>
                <c:pt idx="80">
                  <c:v>44213</c:v>
                </c:pt>
                <c:pt idx="81">
                  <c:v>44214</c:v>
                </c:pt>
                <c:pt idx="82">
                  <c:v>44215</c:v>
                </c:pt>
                <c:pt idx="83">
                  <c:v>44216</c:v>
                </c:pt>
                <c:pt idx="84">
                  <c:v>44217</c:v>
                </c:pt>
                <c:pt idx="85">
                  <c:v>44218</c:v>
                </c:pt>
                <c:pt idx="86">
                  <c:v>44219</c:v>
                </c:pt>
                <c:pt idx="87">
                  <c:v>44220</c:v>
                </c:pt>
                <c:pt idx="88">
                  <c:v>44221</c:v>
                </c:pt>
                <c:pt idx="89">
                  <c:v>44222</c:v>
                </c:pt>
                <c:pt idx="90">
                  <c:v>44223</c:v>
                </c:pt>
                <c:pt idx="91">
                  <c:v>44224</c:v>
                </c:pt>
                <c:pt idx="92">
                  <c:v>44225</c:v>
                </c:pt>
                <c:pt idx="93">
                  <c:v>44226</c:v>
                </c:pt>
                <c:pt idx="94">
                  <c:v>44227</c:v>
                </c:pt>
                <c:pt idx="95">
                  <c:v>44228</c:v>
                </c:pt>
                <c:pt idx="96">
                  <c:v>44229</c:v>
                </c:pt>
                <c:pt idx="97">
                  <c:v>44230</c:v>
                </c:pt>
                <c:pt idx="98">
                  <c:v>44231</c:v>
                </c:pt>
              </c:numCache>
            </c:numRef>
          </c:xVal>
          <c:yVal>
            <c:numRef>
              <c:f>'新規感染者数推定 graph'!$K$212:$K$310</c:f>
              <c:numCache>
                <c:formatCode>General</c:formatCode>
                <c:ptCount val="99"/>
                <c:pt idx="0">
                  <c:v>43</c:v>
                </c:pt>
                <c:pt idx="1">
                  <c:v>34</c:v>
                </c:pt>
                <c:pt idx="2">
                  <c:v>37</c:v>
                </c:pt>
                <c:pt idx="3">
                  <c:v>24</c:v>
                </c:pt>
                <c:pt idx="4">
                  <c:v>21</c:v>
                </c:pt>
                <c:pt idx="5">
                  <c:v>40</c:v>
                </c:pt>
                <c:pt idx="6">
                  <c:v>30</c:v>
                </c:pt>
                <c:pt idx="7">
                  <c:v>58</c:v>
                </c:pt>
                <c:pt idx="8">
                  <c:v>42</c:v>
                </c:pt>
                <c:pt idx="9">
                  <c:v>61</c:v>
                </c:pt>
                <c:pt idx="10">
                  <c:v>44</c:v>
                </c:pt>
                <c:pt idx="11">
                  <c:v>32</c:v>
                </c:pt>
                <c:pt idx="12">
                  <c:v>48</c:v>
                </c:pt>
                <c:pt idx="13">
                  <c:v>65</c:v>
                </c:pt>
                <c:pt idx="14">
                  <c:v>74</c:v>
                </c:pt>
                <c:pt idx="15">
                  <c:v>60</c:v>
                </c:pt>
                <c:pt idx="16">
                  <c:v>88</c:v>
                </c:pt>
                <c:pt idx="17">
                  <c:v>60</c:v>
                </c:pt>
                <c:pt idx="18">
                  <c:v>77</c:v>
                </c:pt>
                <c:pt idx="19">
                  <c:v>79</c:v>
                </c:pt>
                <c:pt idx="20">
                  <c:v>66</c:v>
                </c:pt>
                <c:pt idx="21">
                  <c:v>106</c:v>
                </c:pt>
                <c:pt idx="22">
                  <c:v>90</c:v>
                </c:pt>
                <c:pt idx="23">
                  <c:v>109</c:v>
                </c:pt>
                <c:pt idx="24">
                  <c:v>80</c:v>
                </c:pt>
                <c:pt idx="25">
                  <c:v>59</c:v>
                </c:pt>
                <c:pt idx="26">
                  <c:v>42</c:v>
                </c:pt>
                <c:pt idx="27">
                  <c:v>73</c:v>
                </c:pt>
                <c:pt idx="28">
                  <c:v>82</c:v>
                </c:pt>
                <c:pt idx="29">
                  <c:v>107</c:v>
                </c:pt>
                <c:pt idx="30">
                  <c:v>113</c:v>
                </c:pt>
                <c:pt idx="31">
                  <c:v>75</c:v>
                </c:pt>
                <c:pt idx="32">
                  <c:v>68</c:v>
                </c:pt>
                <c:pt idx="33">
                  <c:v>74</c:v>
                </c:pt>
                <c:pt idx="34">
                  <c:v>76</c:v>
                </c:pt>
                <c:pt idx="35">
                  <c:v>82</c:v>
                </c:pt>
                <c:pt idx="36">
                  <c:v>75</c:v>
                </c:pt>
                <c:pt idx="37">
                  <c:v>74</c:v>
                </c:pt>
                <c:pt idx="38">
                  <c:v>78</c:v>
                </c:pt>
                <c:pt idx="39">
                  <c:v>53</c:v>
                </c:pt>
                <c:pt idx="40">
                  <c:v>80</c:v>
                </c:pt>
                <c:pt idx="41">
                  <c:v>93</c:v>
                </c:pt>
                <c:pt idx="42">
                  <c:v>151</c:v>
                </c:pt>
                <c:pt idx="43">
                  <c:v>98</c:v>
                </c:pt>
                <c:pt idx="44">
                  <c:v>121</c:v>
                </c:pt>
                <c:pt idx="45">
                  <c:v>111</c:v>
                </c:pt>
                <c:pt idx="46">
                  <c:v>80</c:v>
                </c:pt>
                <c:pt idx="47">
                  <c:v>119</c:v>
                </c:pt>
                <c:pt idx="48">
                  <c:v>124</c:v>
                </c:pt>
                <c:pt idx="49">
                  <c:v>148</c:v>
                </c:pt>
                <c:pt idx="50">
                  <c:v>150</c:v>
                </c:pt>
                <c:pt idx="51">
                  <c:v>128</c:v>
                </c:pt>
                <c:pt idx="52">
                  <c:v>73</c:v>
                </c:pt>
                <c:pt idx="53">
                  <c:v>117</c:v>
                </c:pt>
                <c:pt idx="54">
                  <c:v>152</c:v>
                </c:pt>
                <c:pt idx="55">
                  <c:v>142</c:v>
                </c:pt>
                <c:pt idx="56">
                  <c:v>234</c:v>
                </c:pt>
                <c:pt idx="57">
                  <c:v>213</c:v>
                </c:pt>
                <c:pt idx="58">
                  <c:v>201</c:v>
                </c:pt>
                <c:pt idx="59">
                  <c:v>105</c:v>
                </c:pt>
                <c:pt idx="60">
                  <c:v>175</c:v>
                </c:pt>
                <c:pt idx="61">
                  <c:v>216</c:v>
                </c:pt>
                <c:pt idx="62">
                  <c:v>218</c:v>
                </c:pt>
                <c:pt idx="63">
                  <c:v>252</c:v>
                </c:pt>
                <c:pt idx="64">
                  <c:v>144</c:v>
                </c:pt>
                <c:pt idx="65">
                  <c:v>236</c:v>
                </c:pt>
                <c:pt idx="66">
                  <c:v>225</c:v>
                </c:pt>
                <c:pt idx="67">
                  <c:v>195</c:v>
                </c:pt>
                <c:pt idx="68">
                  <c:v>261</c:v>
                </c:pt>
                <c:pt idx="69">
                  <c:v>311</c:v>
                </c:pt>
                <c:pt idx="70">
                  <c:v>450</c:v>
                </c:pt>
                <c:pt idx="71">
                  <c:v>455</c:v>
                </c:pt>
                <c:pt idx="72">
                  <c:v>477</c:v>
                </c:pt>
                <c:pt idx="73">
                  <c:v>387</c:v>
                </c:pt>
                <c:pt idx="74">
                  <c:v>340</c:v>
                </c:pt>
                <c:pt idx="75">
                  <c:v>415</c:v>
                </c:pt>
                <c:pt idx="76">
                  <c:v>422</c:v>
                </c:pt>
                <c:pt idx="77">
                  <c:v>488</c:v>
                </c:pt>
                <c:pt idx="78">
                  <c:v>504</c:v>
                </c:pt>
                <c:pt idx="79">
                  <c:v>503</c:v>
                </c:pt>
                <c:pt idx="80">
                  <c:v>428</c:v>
                </c:pt>
                <c:pt idx="81">
                  <c:v>428</c:v>
                </c:pt>
                <c:pt idx="82">
                  <c:v>487</c:v>
                </c:pt>
                <c:pt idx="83">
                  <c:v>397</c:v>
                </c:pt>
                <c:pt idx="84">
                  <c:v>480</c:v>
                </c:pt>
                <c:pt idx="85">
                  <c:v>462</c:v>
                </c:pt>
                <c:pt idx="86">
                  <c:v>411</c:v>
                </c:pt>
                <c:pt idx="87">
                  <c:v>328</c:v>
                </c:pt>
                <c:pt idx="88">
                  <c:v>291</c:v>
                </c:pt>
                <c:pt idx="89">
                  <c:v>340</c:v>
                </c:pt>
                <c:pt idx="90">
                  <c:v>258</c:v>
                </c:pt>
                <c:pt idx="91">
                  <c:v>314</c:v>
                </c:pt>
                <c:pt idx="92">
                  <c:v>339</c:v>
                </c:pt>
                <c:pt idx="93">
                  <c:v>317</c:v>
                </c:pt>
                <c:pt idx="94">
                  <c:v>212</c:v>
                </c:pt>
                <c:pt idx="95">
                  <c:v>192</c:v>
                </c:pt>
                <c:pt idx="96">
                  <c:v>222</c:v>
                </c:pt>
                <c:pt idx="97">
                  <c:v>218</c:v>
                </c:pt>
                <c:pt idx="98">
                  <c:v>202</c:v>
                </c:pt>
              </c:numCache>
            </c:numRef>
          </c:yVal>
          <c:smooth val="0"/>
          <c:extLst>
            <c:ext xmlns:c16="http://schemas.microsoft.com/office/drawing/2014/chart" uri="{C3380CC4-5D6E-409C-BE32-E72D297353CC}">
              <c16:uniqueId val="{00000005-1564-4BDA-B5EB-B2BBCC4CE716}"/>
            </c:ext>
          </c:extLst>
        </c:ser>
        <c:dLbls>
          <c:showLegendKey val="0"/>
          <c:showVal val="0"/>
          <c:showCatName val="0"/>
          <c:showSerName val="0"/>
          <c:showPercent val="0"/>
          <c:showBubbleSize val="0"/>
        </c:dLbls>
        <c:axId val="588606872"/>
        <c:axId val="588607528"/>
      </c:scatterChart>
      <c:valAx>
        <c:axId val="588606872"/>
        <c:scaling>
          <c:orientation val="minMax"/>
        </c:scaling>
        <c:delete val="0"/>
        <c:axPos val="b"/>
        <c:majorGridlines>
          <c:spPr>
            <a:ln w="9525" cap="flat" cmpd="sng" algn="ctr">
              <a:solidFill>
                <a:schemeClr val="tx1">
                  <a:lumMod val="15000"/>
                  <a:lumOff val="85000"/>
                </a:schemeClr>
              </a:solidFill>
              <a:round/>
            </a:ln>
            <a:effectLst/>
          </c:spPr>
        </c:majorGridlines>
        <c:numFmt formatCode="m&quot;月&quot;d&quot;日&quot;;@"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88607528"/>
        <c:crosses val="autoZero"/>
        <c:crossBetween val="midCat"/>
        <c:majorUnit val="60"/>
        <c:minorUnit val="60"/>
      </c:valAx>
      <c:valAx>
        <c:axId val="58860752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88606872"/>
        <c:crosses val="autoZero"/>
        <c:crossBetween val="midCat"/>
        <c:majorUnit val="1000"/>
        <c:minorUnit val="5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千葉</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scatterChart>
        <c:scatterStyle val="lineMarker"/>
        <c:varyColors val="0"/>
        <c:ser>
          <c:idx val="0"/>
          <c:order val="0"/>
          <c:spPr>
            <a:ln w="19050" cap="rnd">
              <a:noFill/>
              <a:round/>
            </a:ln>
            <a:effectLst/>
          </c:spPr>
          <c:marker>
            <c:symbol val="circle"/>
            <c:size val="5"/>
            <c:spPr>
              <a:solidFill>
                <a:schemeClr val="accent1"/>
              </a:solidFill>
              <a:ln w="9525">
                <a:solidFill>
                  <a:schemeClr val="accent1"/>
                </a:solidFill>
              </a:ln>
              <a:effectLst/>
            </c:spPr>
          </c:marker>
          <c:xVal>
            <c:numRef>
              <c:f>'新規感染者数推定 graph'!$I$269:$I$800</c:f>
              <c:numCache>
                <c:formatCode>m"月"d"日";@</c:formatCode>
                <c:ptCount val="532"/>
                <c:pt idx="0">
                  <c:v>44190</c:v>
                </c:pt>
                <c:pt idx="1">
                  <c:v>44191</c:v>
                </c:pt>
                <c:pt idx="2">
                  <c:v>44192</c:v>
                </c:pt>
                <c:pt idx="3">
                  <c:v>44193</c:v>
                </c:pt>
                <c:pt idx="4">
                  <c:v>44194</c:v>
                </c:pt>
                <c:pt idx="5">
                  <c:v>44195</c:v>
                </c:pt>
                <c:pt idx="6">
                  <c:v>44196</c:v>
                </c:pt>
                <c:pt idx="7">
                  <c:v>44197</c:v>
                </c:pt>
                <c:pt idx="8">
                  <c:v>44198</c:v>
                </c:pt>
                <c:pt idx="9">
                  <c:v>44199</c:v>
                </c:pt>
                <c:pt idx="10">
                  <c:v>44200</c:v>
                </c:pt>
                <c:pt idx="11">
                  <c:v>44201</c:v>
                </c:pt>
                <c:pt idx="12">
                  <c:v>44202</c:v>
                </c:pt>
                <c:pt idx="13">
                  <c:v>44203</c:v>
                </c:pt>
                <c:pt idx="14">
                  <c:v>44204</c:v>
                </c:pt>
                <c:pt idx="15">
                  <c:v>44205</c:v>
                </c:pt>
                <c:pt idx="16">
                  <c:v>44206</c:v>
                </c:pt>
                <c:pt idx="17">
                  <c:v>44207</c:v>
                </c:pt>
                <c:pt idx="18">
                  <c:v>44208</c:v>
                </c:pt>
                <c:pt idx="19">
                  <c:v>44209</c:v>
                </c:pt>
                <c:pt idx="20">
                  <c:v>44210</c:v>
                </c:pt>
                <c:pt idx="21">
                  <c:v>44211</c:v>
                </c:pt>
                <c:pt idx="22">
                  <c:v>44212</c:v>
                </c:pt>
                <c:pt idx="23">
                  <c:v>44213</c:v>
                </c:pt>
                <c:pt idx="24">
                  <c:v>44214</c:v>
                </c:pt>
                <c:pt idx="25">
                  <c:v>44215</c:v>
                </c:pt>
                <c:pt idx="26">
                  <c:v>44216</c:v>
                </c:pt>
                <c:pt idx="27">
                  <c:v>44217</c:v>
                </c:pt>
                <c:pt idx="28">
                  <c:v>44218</c:v>
                </c:pt>
                <c:pt idx="29">
                  <c:v>44219</c:v>
                </c:pt>
                <c:pt idx="30">
                  <c:v>44220</c:v>
                </c:pt>
                <c:pt idx="31">
                  <c:v>44221</c:v>
                </c:pt>
                <c:pt idx="32">
                  <c:v>44222</c:v>
                </c:pt>
                <c:pt idx="33">
                  <c:v>44223</c:v>
                </c:pt>
                <c:pt idx="34">
                  <c:v>44224</c:v>
                </c:pt>
                <c:pt idx="35">
                  <c:v>44225</c:v>
                </c:pt>
                <c:pt idx="36">
                  <c:v>44226</c:v>
                </c:pt>
                <c:pt idx="37">
                  <c:v>44227</c:v>
                </c:pt>
                <c:pt idx="38">
                  <c:v>44228</c:v>
                </c:pt>
                <c:pt idx="39">
                  <c:v>44229</c:v>
                </c:pt>
                <c:pt idx="40">
                  <c:v>44230</c:v>
                </c:pt>
                <c:pt idx="41">
                  <c:v>44231</c:v>
                </c:pt>
                <c:pt idx="42">
                  <c:v>44232</c:v>
                </c:pt>
                <c:pt idx="43">
                  <c:v>44233</c:v>
                </c:pt>
                <c:pt idx="44">
                  <c:v>44234</c:v>
                </c:pt>
                <c:pt idx="45">
                  <c:v>44235</c:v>
                </c:pt>
                <c:pt idx="46">
                  <c:v>44236</c:v>
                </c:pt>
                <c:pt idx="47">
                  <c:v>44237</c:v>
                </c:pt>
                <c:pt idx="48">
                  <c:v>44238</c:v>
                </c:pt>
                <c:pt idx="49">
                  <c:v>44239</c:v>
                </c:pt>
                <c:pt idx="50">
                  <c:v>44240</c:v>
                </c:pt>
                <c:pt idx="51">
                  <c:v>44241</c:v>
                </c:pt>
                <c:pt idx="52">
                  <c:v>44242</c:v>
                </c:pt>
                <c:pt idx="53">
                  <c:v>44243</c:v>
                </c:pt>
                <c:pt idx="54">
                  <c:v>44244</c:v>
                </c:pt>
                <c:pt idx="55">
                  <c:v>44245</c:v>
                </c:pt>
                <c:pt idx="56">
                  <c:v>44246</c:v>
                </c:pt>
                <c:pt idx="57">
                  <c:v>44247</c:v>
                </c:pt>
                <c:pt idx="58">
                  <c:v>44248</c:v>
                </c:pt>
                <c:pt idx="59">
                  <c:v>44249</c:v>
                </c:pt>
                <c:pt idx="60">
                  <c:v>44250</c:v>
                </c:pt>
                <c:pt idx="61">
                  <c:v>44251</c:v>
                </c:pt>
                <c:pt idx="62">
                  <c:v>44252</c:v>
                </c:pt>
                <c:pt idx="63">
                  <c:v>44253</c:v>
                </c:pt>
                <c:pt idx="64">
                  <c:v>44254</c:v>
                </c:pt>
                <c:pt idx="65">
                  <c:v>44255</c:v>
                </c:pt>
                <c:pt idx="66">
                  <c:v>44256</c:v>
                </c:pt>
                <c:pt idx="67">
                  <c:v>44257</c:v>
                </c:pt>
                <c:pt idx="68">
                  <c:v>44258</c:v>
                </c:pt>
                <c:pt idx="69">
                  <c:v>44259</c:v>
                </c:pt>
                <c:pt idx="70">
                  <c:v>44260</c:v>
                </c:pt>
                <c:pt idx="71">
                  <c:v>44261</c:v>
                </c:pt>
                <c:pt idx="72">
                  <c:v>44262</c:v>
                </c:pt>
                <c:pt idx="73">
                  <c:v>44263</c:v>
                </c:pt>
                <c:pt idx="74">
                  <c:v>44264</c:v>
                </c:pt>
                <c:pt idx="75">
                  <c:v>44265</c:v>
                </c:pt>
                <c:pt idx="76">
                  <c:v>44266</c:v>
                </c:pt>
                <c:pt idx="77">
                  <c:v>44267</c:v>
                </c:pt>
                <c:pt idx="78">
                  <c:v>44268</c:v>
                </c:pt>
                <c:pt idx="79">
                  <c:v>44269</c:v>
                </c:pt>
                <c:pt idx="80">
                  <c:v>44270</c:v>
                </c:pt>
                <c:pt idx="81">
                  <c:v>44271</c:v>
                </c:pt>
                <c:pt idx="82">
                  <c:v>44272</c:v>
                </c:pt>
                <c:pt idx="83">
                  <c:v>44273</c:v>
                </c:pt>
                <c:pt idx="84">
                  <c:v>44274</c:v>
                </c:pt>
                <c:pt idx="85">
                  <c:v>44275</c:v>
                </c:pt>
                <c:pt idx="86">
                  <c:v>44276</c:v>
                </c:pt>
                <c:pt idx="87">
                  <c:v>44277</c:v>
                </c:pt>
                <c:pt idx="88">
                  <c:v>44278</c:v>
                </c:pt>
                <c:pt idx="89">
                  <c:v>44279</c:v>
                </c:pt>
                <c:pt idx="90">
                  <c:v>44280</c:v>
                </c:pt>
                <c:pt idx="91">
                  <c:v>44281</c:v>
                </c:pt>
                <c:pt idx="92">
                  <c:v>44282</c:v>
                </c:pt>
                <c:pt idx="93">
                  <c:v>44283</c:v>
                </c:pt>
                <c:pt idx="94">
                  <c:v>44284</c:v>
                </c:pt>
                <c:pt idx="95">
                  <c:v>44285</c:v>
                </c:pt>
                <c:pt idx="96">
                  <c:v>44286</c:v>
                </c:pt>
                <c:pt idx="97">
                  <c:v>44287</c:v>
                </c:pt>
                <c:pt idx="98">
                  <c:v>44288</c:v>
                </c:pt>
                <c:pt idx="99">
                  <c:v>44289</c:v>
                </c:pt>
                <c:pt idx="100">
                  <c:v>44290</c:v>
                </c:pt>
                <c:pt idx="101">
                  <c:v>44291</c:v>
                </c:pt>
                <c:pt idx="102">
                  <c:v>44292</c:v>
                </c:pt>
                <c:pt idx="103">
                  <c:v>44293</c:v>
                </c:pt>
                <c:pt idx="104">
                  <c:v>44294</c:v>
                </c:pt>
                <c:pt idx="105">
                  <c:v>44295</c:v>
                </c:pt>
                <c:pt idx="106">
                  <c:v>44296</c:v>
                </c:pt>
                <c:pt idx="107">
                  <c:v>44297</c:v>
                </c:pt>
                <c:pt idx="108">
                  <c:v>44298</c:v>
                </c:pt>
                <c:pt idx="109">
                  <c:v>44299</c:v>
                </c:pt>
                <c:pt idx="110">
                  <c:v>44300</c:v>
                </c:pt>
                <c:pt idx="111">
                  <c:v>44301</c:v>
                </c:pt>
                <c:pt idx="112">
                  <c:v>44302</c:v>
                </c:pt>
                <c:pt idx="113">
                  <c:v>44303</c:v>
                </c:pt>
                <c:pt idx="114">
                  <c:v>44304</c:v>
                </c:pt>
                <c:pt idx="115">
                  <c:v>44305</c:v>
                </c:pt>
                <c:pt idx="116">
                  <c:v>44306</c:v>
                </c:pt>
                <c:pt idx="117">
                  <c:v>44307</c:v>
                </c:pt>
                <c:pt idx="118">
                  <c:v>44308</c:v>
                </c:pt>
                <c:pt idx="119">
                  <c:v>44309</c:v>
                </c:pt>
                <c:pt idx="120">
                  <c:v>44310</c:v>
                </c:pt>
                <c:pt idx="121">
                  <c:v>44311</c:v>
                </c:pt>
                <c:pt idx="122">
                  <c:v>44312</c:v>
                </c:pt>
                <c:pt idx="123">
                  <c:v>44313</c:v>
                </c:pt>
                <c:pt idx="124">
                  <c:v>44314</c:v>
                </c:pt>
                <c:pt idx="125">
                  <c:v>44315</c:v>
                </c:pt>
                <c:pt idx="126">
                  <c:v>44316</c:v>
                </c:pt>
                <c:pt idx="127">
                  <c:v>44317</c:v>
                </c:pt>
                <c:pt idx="128">
                  <c:v>44318</c:v>
                </c:pt>
                <c:pt idx="129">
                  <c:v>44319</c:v>
                </c:pt>
                <c:pt idx="130">
                  <c:v>44320</c:v>
                </c:pt>
                <c:pt idx="131">
                  <c:v>44321</c:v>
                </c:pt>
                <c:pt idx="132">
                  <c:v>44322</c:v>
                </c:pt>
                <c:pt idx="133">
                  <c:v>44323</c:v>
                </c:pt>
                <c:pt idx="134">
                  <c:v>44324</c:v>
                </c:pt>
                <c:pt idx="135">
                  <c:v>44325</c:v>
                </c:pt>
                <c:pt idx="136">
                  <c:v>44326</c:v>
                </c:pt>
                <c:pt idx="137">
                  <c:v>44327</c:v>
                </c:pt>
                <c:pt idx="138">
                  <c:v>44328</c:v>
                </c:pt>
                <c:pt idx="139">
                  <c:v>44329</c:v>
                </c:pt>
                <c:pt idx="140">
                  <c:v>44330</c:v>
                </c:pt>
                <c:pt idx="141">
                  <c:v>44331</c:v>
                </c:pt>
                <c:pt idx="142">
                  <c:v>44332</c:v>
                </c:pt>
                <c:pt idx="143">
                  <c:v>44333</c:v>
                </c:pt>
                <c:pt idx="144">
                  <c:v>44334</c:v>
                </c:pt>
                <c:pt idx="145">
                  <c:v>44335</c:v>
                </c:pt>
                <c:pt idx="146">
                  <c:v>44336</c:v>
                </c:pt>
                <c:pt idx="147">
                  <c:v>44337</c:v>
                </c:pt>
                <c:pt idx="148">
                  <c:v>44338</c:v>
                </c:pt>
                <c:pt idx="149">
                  <c:v>44339</c:v>
                </c:pt>
                <c:pt idx="150">
                  <c:v>44340</c:v>
                </c:pt>
                <c:pt idx="151">
                  <c:v>44341</c:v>
                </c:pt>
                <c:pt idx="152">
                  <c:v>44342</c:v>
                </c:pt>
                <c:pt idx="153">
                  <c:v>44343</c:v>
                </c:pt>
                <c:pt idx="154">
                  <c:v>44344</c:v>
                </c:pt>
                <c:pt idx="155">
                  <c:v>44345</c:v>
                </c:pt>
                <c:pt idx="156">
                  <c:v>44346</c:v>
                </c:pt>
                <c:pt idx="157">
                  <c:v>44347</c:v>
                </c:pt>
                <c:pt idx="158">
                  <c:v>44348</c:v>
                </c:pt>
                <c:pt idx="159">
                  <c:v>44349</c:v>
                </c:pt>
                <c:pt idx="160">
                  <c:v>44350</c:v>
                </c:pt>
                <c:pt idx="161">
                  <c:v>44351</c:v>
                </c:pt>
                <c:pt idx="162">
                  <c:v>44352</c:v>
                </c:pt>
                <c:pt idx="163">
                  <c:v>44353</c:v>
                </c:pt>
                <c:pt idx="164">
                  <c:v>44354</c:v>
                </c:pt>
                <c:pt idx="165">
                  <c:v>44355</c:v>
                </c:pt>
                <c:pt idx="166">
                  <c:v>44356</c:v>
                </c:pt>
                <c:pt idx="167">
                  <c:v>44357</c:v>
                </c:pt>
                <c:pt idx="168">
                  <c:v>44358</c:v>
                </c:pt>
                <c:pt idx="169">
                  <c:v>44359</c:v>
                </c:pt>
                <c:pt idx="170">
                  <c:v>44360</c:v>
                </c:pt>
                <c:pt idx="171">
                  <c:v>44361</c:v>
                </c:pt>
                <c:pt idx="172">
                  <c:v>44362</c:v>
                </c:pt>
                <c:pt idx="173">
                  <c:v>44363</c:v>
                </c:pt>
                <c:pt idx="174">
                  <c:v>44364</c:v>
                </c:pt>
                <c:pt idx="175">
                  <c:v>44365</c:v>
                </c:pt>
                <c:pt idx="176">
                  <c:v>44366</c:v>
                </c:pt>
                <c:pt idx="177">
                  <c:v>44367</c:v>
                </c:pt>
                <c:pt idx="178">
                  <c:v>44368</c:v>
                </c:pt>
                <c:pt idx="179">
                  <c:v>44369</c:v>
                </c:pt>
                <c:pt idx="180">
                  <c:v>44370</c:v>
                </c:pt>
                <c:pt idx="181">
                  <c:v>44371</c:v>
                </c:pt>
                <c:pt idx="182">
                  <c:v>44372</c:v>
                </c:pt>
                <c:pt idx="183">
                  <c:v>44373</c:v>
                </c:pt>
                <c:pt idx="184">
                  <c:v>44374</c:v>
                </c:pt>
                <c:pt idx="185">
                  <c:v>44375</c:v>
                </c:pt>
                <c:pt idx="186">
                  <c:v>44376</c:v>
                </c:pt>
                <c:pt idx="187">
                  <c:v>44377</c:v>
                </c:pt>
                <c:pt idx="188">
                  <c:v>44378</c:v>
                </c:pt>
                <c:pt idx="189">
                  <c:v>44379</c:v>
                </c:pt>
                <c:pt idx="190">
                  <c:v>44380</c:v>
                </c:pt>
                <c:pt idx="191">
                  <c:v>44381</c:v>
                </c:pt>
                <c:pt idx="192">
                  <c:v>44382</c:v>
                </c:pt>
                <c:pt idx="193">
                  <c:v>44383</c:v>
                </c:pt>
                <c:pt idx="194">
                  <c:v>44384</c:v>
                </c:pt>
                <c:pt idx="195">
                  <c:v>44385</c:v>
                </c:pt>
                <c:pt idx="196">
                  <c:v>44386</c:v>
                </c:pt>
                <c:pt idx="197">
                  <c:v>44387</c:v>
                </c:pt>
                <c:pt idx="198">
                  <c:v>44388</c:v>
                </c:pt>
                <c:pt idx="199">
                  <c:v>44389</c:v>
                </c:pt>
                <c:pt idx="200">
                  <c:v>44390</c:v>
                </c:pt>
                <c:pt idx="201">
                  <c:v>44391</c:v>
                </c:pt>
                <c:pt idx="202">
                  <c:v>44392</c:v>
                </c:pt>
                <c:pt idx="203">
                  <c:v>44393</c:v>
                </c:pt>
                <c:pt idx="204">
                  <c:v>44394</c:v>
                </c:pt>
                <c:pt idx="205">
                  <c:v>44395</c:v>
                </c:pt>
                <c:pt idx="206">
                  <c:v>44396</c:v>
                </c:pt>
                <c:pt idx="207">
                  <c:v>44397</c:v>
                </c:pt>
                <c:pt idx="208">
                  <c:v>44398</c:v>
                </c:pt>
                <c:pt idx="209">
                  <c:v>44399</c:v>
                </c:pt>
                <c:pt idx="210">
                  <c:v>44400</c:v>
                </c:pt>
                <c:pt idx="211">
                  <c:v>44401</c:v>
                </c:pt>
                <c:pt idx="212">
                  <c:v>44402</c:v>
                </c:pt>
                <c:pt idx="213">
                  <c:v>44403</c:v>
                </c:pt>
                <c:pt idx="214">
                  <c:v>44404</c:v>
                </c:pt>
                <c:pt idx="215">
                  <c:v>44405</c:v>
                </c:pt>
                <c:pt idx="216">
                  <c:v>44406</c:v>
                </c:pt>
                <c:pt idx="217">
                  <c:v>44407</c:v>
                </c:pt>
                <c:pt idx="218">
                  <c:v>44408</c:v>
                </c:pt>
                <c:pt idx="219">
                  <c:v>44409</c:v>
                </c:pt>
                <c:pt idx="220">
                  <c:v>44410</c:v>
                </c:pt>
                <c:pt idx="221">
                  <c:v>44411</c:v>
                </c:pt>
                <c:pt idx="222">
                  <c:v>44412</c:v>
                </c:pt>
                <c:pt idx="223">
                  <c:v>44413</c:v>
                </c:pt>
                <c:pt idx="224">
                  <c:v>44414</c:v>
                </c:pt>
                <c:pt idx="225">
                  <c:v>44415</c:v>
                </c:pt>
                <c:pt idx="226">
                  <c:v>44416</c:v>
                </c:pt>
                <c:pt idx="227">
                  <c:v>44417</c:v>
                </c:pt>
                <c:pt idx="228">
                  <c:v>44418</c:v>
                </c:pt>
                <c:pt idx="229">
                  <c:v>44419</c:v>
                </c:pt>
                <c:pt idx="230">
                  <c:v>44420</c:v>
                </c:pt>
                <c:pt idx="231">
                  <c:v>44421</c:v>
                </c:pt>
                <c:pt idx="232">
                  <c:v>44422</c:v>
                </c:pt>
                <c:pt idx="233">
                  <c:v>44423</c:v>
                </c:pt>
                <c:pt idx="234">
                  <c:v>44424</c:v>
                </c:pt>
                <c:pt idx="235">
                  <c:v>44425</c:v>
                </c:pt>
                <c:pt idx="236">
                  <c:v>44426</c:v>
                </c:pt>
                <c:pt idx="237">
                  <c:v>44427</c:v>
                </c:pt>
                <c:pt idx="238">
                  <c:v>44428</c:v>
                </c:pt>
                <c:pt idx="239">
                  <c:v>44429</c:v>
                </c:pt>
                <c:pt idx="240">
                  <c:v>44430</c:v>
                </c:pt>
                <c:pt idx="241">
                  <c:v>44431</c:v>
                </c:pt>
                <c:pt idx="242">
                  <c:v>44432</c:v>
                </c:pt>
                <c:pt idx="243">
                  <c:v>44433</c:v>
                </c:pt>
                <c:pt idx="244">
                  <c:v>44434</c:v>
                </c:pt>
                <c:pt idx="245">
                  <c:v>44435</c:v>
                </c:pt>
                <c:pt idx="246">
                  <c:v>44436</c:v>
                </c:pt>
                <c:pt idx="247">
                  <c:v>44437</c:v>
                </c:pt>
                <c:pt idx="248">
                  <c:v>44438</c:v>
                </c:pt>
                <c:pt idx="249">
                  <c:v>44439</c:v>
                </c:pt>
                <c:pt idx="250">
                  <c:v>44440</c:v>
                </c:pt>
                <c:pt idx="251">
                  <c:v>44441</c:v>
                </c:pt>
                <c:pt idx="252">
                  <c:v>44442</c:v>
                </c:pt>
                <c:pt idx="253">
                  <c:v>44443</c:v>
                </c:pt>
                <c:pt idx="254">
                  <c:v>44444</c:v>
                </c:pt>
                <c:pt idx="255">
                  <c:v>44445</c:v>
                </c:pt>
                <c:pt idx="256">
                  <c:v>44446</c:v>
                </c:pt>
                <c:pt idx="257">
                  <c:v>44447</c:v>
                </c:pt>
                <c:pt idx="258">
                  <c:v>44448</c:v>
                </c:pt>
                <c:pt idx="259">
                  <c:v>44449</c:v>
                </c:pt>
                <c:pt idx="260">
                  <c:v>44450</c:v>
                </c:pt>
                <c:pt idx="261">
                  <c:v>44451</c:v>
                </c:pt>
                <c:pt idx="262">
                  <c:v>44452</c:v>
                </c:pt>
                <c:pt idx="263">
                  <c:v>44453</c:v>
                </c:pt>
                <c:pt idx="264">
                  <c:v>44454</c:v>
                </c:pt>
                <c:pt idx="265">
                  <c:v>44455</c:v>
                </c:pt>
                <c:pt idx="266">
                  <c:v>44456</c:v>
                </c:pt>
                <c:pt idx="267">
                  <c:v>44457</c:v>
                </c:pt>
                <c:pt idx="268">
                  <c:v>44458</c:v>
                </c:pt>
                <c:pt idx="269">
                  <c:v>44459</c:v>
                </c:pt>
                <c:pt idx="270">
                  <c:v>44460</c:v>
                </c:pt>
                <c:pt idx="271">
                  <c:v>44461</c:v>
                </c:pt>
                <c:pt idx="272">
                  <c:v>44462</c:v>
                </c:pt>
                <c:pt idx="273">
                  <c:v>44463</c:v>
                </c:pt>
                <c:pt idx="274">
                  <c:v>44464</c:v>
                </c:pt>
                <c:pt idx="275">
                  <c:v>44465</c:v>
                </c:pt>
                <c:pt idx="276">
                  <c:v>44466</c:v>
                </c:pt>
                <c:pt idx="277">
                  <c:v>44467</c:v>
                </c:pt>
                <c:pt idx="278">
                  <c:v>44468</c:v>
                </c:pt>
                <c:pt idx="279">
                  <c:v>44469</c:v>
                </c:pt>
                <c:pt idx="280">
                  <c:v>44470</c:v>
                </c:pt>
                <c:pt idx="281">
                  <c:v>44471</c:v>
                </c:pt>
                <c:pt idx="282">
                  <c:v>44472</c:v>
                </c:pt>
                <c:pt idx="283">
                  <c:v>44473</c:v>
                </c:pt>
                <c:pt idx="284">
                  <c:v>44474</c:v>
                </c:pt>
                <c:pt idx="285">
                  <c:v>44475</c:v>
                </c:pt>
                <c:pt idx="286">
                  <c:v>44476</c:v>
                </c:pt>
                <c:pt idx="287">
                  <c:v>44477</c:v>
                </c:pt>
                <c:pt idx="288">
                  <c:v>44478</c:v>
                </c:pt>
                <c:pt idx="289">
                  <c:v>44479</c:v>
                </c:pt>
                <c:pt idx="290">
                  <c:v>44480</c:v>
                </c:pt>
                <c:pt idx="291">
                  <c:v>44481</c:v>
                </c:pt>
                <c:pt idx="292">
                  <c:v>44482</c:v>
                </c:pt>
                <c:pt idx="293">
                  <c:v>44483</c:v>
                </c:pt>
                <c:pt idx="294">
                  <c:v>44484</c:v>
                </c:pt>
                <c:pt idx="295">
                  <c:v>44485</c:v>
                </c:pt>
                <c:pt idx="296">
                  <c:v>44486</c:v>
                </c:pt>
                <c:pt idx="297">
                  <c:v>44487</c:v>
                </c:pt>
                <c:pt idx="298">
                  <c:v>44488</c:v>
                </c:pt>
                <c:pt idx="299">
                  <c:v>44489</c:v>
                </c:pt>
                <c:pt idx="300">
                  <c:v>44490</c:v>
                </c:pt>
                <c:pt idx="301">
                  <c:v>44491</c:v>
                </c:pt>
                <c:pt idx="302">
                  <c:v>44492</c:v>
                </c:pt>
                <c:pt idx="303">
                  <c:v>44493</c:v>
                </c:pt>
                <c:pt idx="304">
                  <c:v>44494</c:v>
                </c:pt>
                <c:pt idx="305">
                  <c:v>44495</c:v>
                </c:pt>
                <c:pt idx="306">
                  <c:v>44496</c:v>
                </c:pt>
                <c:pt idx="307">
                  <c:v>44497</c:v>
                </c:pt>
                <c:pt idx="308">
                  <c:v>44498</c:v>
                </c:pt>
                <c:pt idx="309">
                  <c:v>44499</c:v>
                </c:pt>
                <c:pt idx="310">
                  <c:v>44500</c:v>
                </c:pt>
                <c:pt idx="311">
                  <c:v>44501</c:v>
                </c:pt>
                <c:pt idx="312">
                  <c:v>44502</c:v>
                </c:pt>
                <c:pt idx="313">
                  <c:v>44503</c:v>
                </c:pt>
                <c:pt idx="314">
                  <c:v>44504</c:v>
                </c:pt>
                <c:pt idx="315">
                  <c:v>44505</c:v>
                </c:pt>
                <c:pt idx="316">
                  <c:v>44506</c:v>
                </c:pt>
                <c:pt idx="317">
                  <c:v>44507</c:v>
                </c:pt>
                <c:pt idx="318">
                  <c:v>44508</c:v>
                </c:pt>
                <c:pt idx="319">
                  <c:v>44509</c:v>
                </c:pt>
                <c:pt idx="320">
                  <c:v>44510</c:v>
                </c:pt>
                <c:pt idx="321">
                  <c:v>44511</c:v>
                </c:pt>
                <c:pt idx="322">
                  <c:v>44512</c:v>
                </c:pt>
                <c:pt idx="323">
                  <c:v>44513</c:v>
                </c:pt>
                <c:pt idx="324">
                  <c:v>44514</c:v>
                </c:pt>
                <c:pt idx="325">
                  <c:v>44515</c:v>
                </c:pt>
                <c:pt idx="326">
                  <c:v>44516</c:v>
                </c:pt>
                <c:pt idx="327">
                  <c:v>44517</c:v>
                </c:pt>
                <c:pt idx="328">
                  <c:v>44518</c:v>
                </c:pt>
                <c:pt idx="329">
                  <c:v>44519</c:v>
                </c:pt>
                <c:pt idx="330">
                  <c:v>44520</c:v>
                </c:pt>
                <c:pt idx="331">
                  <c:v>44521</c:v>
                </c:pt>
                <c:pt idx="332">
                  <c:v>44522</c:v>
                </c:pt>
                <c:pt idx="333">
                  <c:v>44523</c:v>
                </c:pt>
                <c:pt idx="334">
                  <c:v>44524</c:v>
                </c:pt>
                <c:pt idx="335">
                  <c:v>44525</c:v>
                </c:pt>
                <c:pt idx="336">
                  <c:v>44526</c:v>
                </c:pt>
                <c:pt idx="337">
                  <c:v>44527</c:v>
                </c:pt>
                <c:pt idx="338">
                  <c:v>44528</c:v>
                </c:pt>
                <c:pt idx="339">
                  <c:v>44529</c:v>
                </c:pt>
                <c:pt idx="340">
                  <c:v>44530</c:v>
                </c:pt>
                <c:pt idx="341">
                  <c:v>44531</c:v>
                </c:pt>
                <c:pt idx="342">
                  <c:v>44532</c:v>
                </c:pt>
                <c:pt idx="343">
                  <c:v>44533</c:v>
                </c:pt>
                <c:pt idx="344">
                  <c:v>44534</c:v>
                </c:pt>
                <c:pt idx="345">
                  <c:v>44535</c:v>
                </c:pt>
                <c:pt idx="346">
                  <c:v>44536</c:v>
                </c:pt>
                <c:pt idx="347">
                  <c:v>44537</c:v>
                </c:pt>
                <c:pt idx="348">
                  <c:v>44538</c:v>
                </c:pt>
                <c:pt idx="349">
                  <c:v>44539</c:v>
                </c:pt>
                <c:pt idx="350">
                  <c:v>44540</c:v>
                </c:pt>
                <c:pt idx="351">
                  <c:v>44541</c:v>
                </c:pt>
                <c:pt idx="352">
                  <c:v>44542</c:v>
                </c:pt>
                <c:pt idx="353">
                  <c:v>44543</c:v>
                </c:pt>
                <c:pt idx="354">
                  <c:v>44544</c:v>
                </c:pt>
                <c:pt idx="355">
                  <c:v>44545</c:v>
                </c:pt>
                <c:pt idx="356">
                  <c:v>44546</c:v>
                </c:pt>
                <c:pt idx="357">
                  <c:v>44547</c:v>
                </c:pt>
                <c:pt idx="358">
                  <c:v>44548</c:v>
                </c:pt>
                <c:pt idx="359">
                  <c:v>44549</c:v>
                </c:pt>
                <c:pt idx="360">
                  <c:v>44550</c:v>
                </c:pt>
                <c:pt idx="361">
                  <c:v>44551</c:v>
                </c:pt>
                <c:pt idx="362">
                  <c:v>44552</c:v>
                </c:pt>
                <c:pt idx="363">
                  <c:v>44553</c:v>
                </c:pt>
                <c:pt idx="364">
                  <c:v>44554</c:v>
                </c:pt>
                <c:pt idx="365">
                  <c:v>44555</c:v>
                </c:pt>
                <c:pt idx="366">
                  <c:v>44556</c:v>
                </c:pt>
                <c:pt idx="367">
                  <c:v>44557</c:v>
                </c:pt>
                <c:pt idx="368">
                  <c:v>44558</c:v>
                </c:pt>
                <c:pt idx="369">
                  <c:v>44559</c:v>
                </c:pt>
                <c:pt idx="370">
                  <c:v>44560</c:v>
                </c:pt>
                <c:pt idx="371">
                  <c:v>44561</c:v>
                </c:pt>
                <c:pt idx="372">
                  <c:v>44562</c:v>
                </c:pt>
                <c:pt idx="373">
                  <c:v>44563</c:v>
                </c:pt>
                <c:pt idx="374">
                  <c:v>44564</c:v>
                </c:pt>
                <c:pt idx="375">
                  <c:v>44565</c:v>
                </c:pt>
                <c:pt idx="376">
                  <c:v>44566</c:v>
                </c:pt>
                <c:pt idx="377">
                  <c:v>44567</c:v>
                </c:pt>
                <c:pt idx="378">
                  <c:v>44568</c:v>
                </c:pt>
                <c:pt idx="379">
                  <c:v>44569</c:v>
                </c:pt>
                <c:pt idx="380">
                  <c:v>44570</c:v>
                </c:pt>
                <c:pt idx="381">
                  <c:v>44571</c:v>
                </c:pt>
                <c:pt idx="382">
                  <c:v>44572</c:v>
                </c:pt>
                <c:pt idx="383">
                  <c:v>44573</c:v>
                </c:pt>
                <c:pt idx="384">
                  <c:v>44574</c:v>
                </c:pt>
                <c:pt idx="385">
                  <c:v>44575</c:v>
                </c:pt>
                <c:pt idx="386">
                  <c:v>44576</c:v>
                </c:pt>
                <c:pt idx="387">
                  <c:v>44577</c:v>
                </c:pt>
                <c:pt idx="388">
                  <c:v>44578</c:v>
                </c:pt>
                <c:pt idx="389">
                  <c:v>44579</c:v>
                </c:pt>
                <c:pt idx="390">
                  <c:v>44580</c:v>
                </c:pt>
                <c:pt idx="391">
                  <c:v>44581</c:v>
                </c:pt>
                <c:pt idx="392">
                  <c:v>44582</c:v>
                </c:pt>
                <c:pt idx="393">
                  <c:v>44583</c:v>
                </c:pt>
                <c:pt idx="394">
                  <c:v>44584</c:v>
                </c:pt>
                <c:pt idx="395">
                  <c:v>44585</c:v>
                </c:pt>
                <c:pt idx="396">
                  <c:v>44586</c:v>
                </c:pt>
                <c:pt idx="397">
                  <c:v>44587</c:v>
                </c:pt>
                <c:pt idx="398">
                  <c:v>44588</c:v>
                </c:pt>
                <c:pt idx="399">
                  <c:v>44589</c:v>
                </c:pt>
                <c:pt idx="400">
                  <c:v>44590</c:v>
                </c:pt>
                <c:pt idx="401">
                  <c:v>44591</c:v>
                </c:pt>
                <c:pt idx="402">
                  <c:v>44592</c:v>
                </c:pt>
                <c:pt idx="403">
                  <c:v>44593</c:v>
                </c:pt>
                <c:pt idx="404">
                  <c:v>44594</c:v>
                </c:pt>
                <c:pt idx="405">
                  <c:v>44595</c:v>
                </c:pt>
                <c:pt idx="406">
                  <c:v>44596</c:v>
                </c:pt>
                <c:pt idx="407">
                  <c:v>44597</c:v>
                </c:pt>
                <c:pt idx="408">
                  <c:v>44598</c:v>
                </c:pt>
                <c:pt idx="409">
                  <c:v>44599</c:v>
                </c:pt>
                <c:pt idx="410">
                  <c:v>44600</c:v>
                </c:pt>
                <c:pt idx="411">
                  <c:v>44601</c:v>
                </c:pt>
                <c:pt idx="412">
                  <c:v>44602</c:v>
                </c:pt>
                <c:pt idx="413">
                  <c:v>44603</c:v>
                </c:pt>
                <c:pt idx="414">
                  <c:v>44604</c:v>
                </c:pt>
                <c:pt idx="415">
                  <c:v>44605</c:v>
                </c:pt>
                <c:pt idx="416">
                  <c:v>44606</c:v>
                </c:pt>
                <c:pt idx="417">
                  <c:v>44607</c:v>
                </c:pt>
                <c:pt idx="418">
                  <c:v>44608</c:v>
                </c:pt>
                <c:pt idx="419">
                  <c:v>44609</c:v>
                </c:pt>
                <c:pt idx="420">
                  <c:v>44610</c:v>
                </c:pt>
                <c:pt idx="421">
                  <c:v>44611</c:v>
                </c:pt>
                <c:pt idx="422">
                  <c:v>44612</c:v>
                </c:pt>
                <c:pt idx="423">
                  <c:v>44613</c:v>
                </c:pt>
                <c:pt idx="424">
                  <c:v>44614</c:v>
                </c:pt>
                <c:pt idx="425">
                  <c:v>44615</c:v>
                </c:pt>
                <c:pt idx="426">
                  <c:v>44616</c:v>
                </c:pt>
                <c:pt idx="427">
                  <c:v>44617</c:v>
                </c:pt>
                <c:pt idx="428">
                  <c:v>44618</c:v>
                </c:pt>
                <c:pt idx="429">
                  <c:v>44619</c:v>
                </c:pt>
                <c:pt idx="430">
                  <c:v>44620</c:v>
                </c:pt>
                <c:pt idx="431">
                  <c:v>44621</c:v>
                </c:pt>
                <c:pt idx="432">
                  <c:v>44622</c:v>
                </c:pt>
                <c:pt idx="433">
                  <c:v>44623</c:v>
                </c:pt>
                <c:pt idx="434">
                  <c:v>44624</c:v>
                </c:pt>
                <c:pt idx="435">
                  <c:v>44625</c:v>
                </c:pt>
                <c:pt idx="436">
                  <c:v>44626</c:v>
                </c:pt>
                <c:pt idx="437">
                  <c:v>44627</c:v>
                </c:pt>
                <c:pt idx="438">
                  <c:v>44628</c:v>
                </c:pt>
                <c:pt idx="439">
                  <c:v>44629</c:v>
                </c:pt>
                <c:pt idx="440">
                  <c:v>44630</c:v>
                </c:pt>
                <c:pt idx="441">
                  <c:v>44631</c:v>
                </c:pt>
                <c:pt idx="442">
                  <c:v>44632</c:v>
                </c:pt>
                <c:pt idx="443">
                  <c:v>44633</c:v>
                </c:pt>
                <c:pt idx="444">
                  <c:v>44634</c:v>
                </c:pt>
                <c:pt idx="445">
                  <c:v>44635</c:v>
                </c:pt>
                <c:pt idx="446">
                  <c:v>44636</c:v>
                </c:pt>
                <c:pt idx="447">
                  <c:v>44637</c:v>
                </c:pt>
                <c:pt idx="448">
                  <c:v>44638</c:v>
                </c:pt>
                <c:pt idx="449">
                  <c:v>44639</c:v>
                </c:pt>
                <c:pt idx="450">
                  <c:v>44640</c:v>
                </c:pt>
                <c:pt idx="451">
                  <c:v>44641</c:v>
                </c:pt>
                <c:pt idx="452">
                  <c:v>44642</c:v>
                </c:pt>
                <c:pt idx="453">
                  <c:v>44643</c:v>
                </c:pt>
                <c:pt idx="454">
                  <c:v>44644</c:v>
                </c:pt>
                <c:pt idx="455">
                  <c:v>44645</c:v>
                </c:pt>
                <c:pt idx="456">
                  <c:v>44646</c:v>
                </c:pt>
                <c:pt idx="457">
                  <c:v>44647</c:v>
                </c:pt>
                <c:pt idx="458">
                  <c:v>44648</c:v>
                </c:pt>
                <c:pt idx="459">
                  <c:v>44649</c:v>
                </c:pt>
                <c:pt idx="460">
                  <c:v>44650</c:v>
                </c:pt>
                <c:pt idx="461">
                  <c:v>44651</c:v>
                </c:pt>
                <c:pt idx="462">
                  <c:v>44652</c:v>
                </c:pt>
                <c:pt idx="463">
                  <c:v>44653</c:v>
                </c:pt>
                <c:pt idx="464">
                  <c:v>44654</c:v>
                </c:pt>
                <c:pt idx="465">
                  <c:v>44655</c:v>
                </c:pt>
                <c:pt idx="466">
                  <c:v>44656</c:v>
                </c:pt>
                <c:pt idx="467">
                  <c:v>44657</c:v>
                </c:pt>
                <c:pt idx="468">
                  <c:v>44658</c:v>
                </c:pt>
                <c:pt idx="469">
                  <c:v>44659</c:v>
                </c:pt>
                <c:pt idx="470">
                  <c:v>44660</c:v>
                </c:pt>
                <c:pt idx="471">
                  <c:v>44661</c:v>
                </c:pt>
                <c:pt idx="472">
                  <c:v>44662</c:v>
                </c:pt>
                <c:pt idx="473">
                  <c:v>44663</c:v>
                </c:pt>
                <c:pt idx="474">
                  <c:v>44664</c:v>
                </c:pt>
                <c:pt idx="475">
                  <c:v>44665</c:v>
                </c:pt>
                <c:pt idx="476">
                  <c:v>44666</c:v>
                </c:pt>
                <c:pt idx="477">
                  <c:v>44667</c:v>
                </c:pt>
                <c:pt idx="478">
                  <c:v>44668</c:v>
                </c:pt>
                <c:pt idx="479">
                  <c:v>44669</c:v>
                </c:pt>
                <c:pt idx="480">
                  <c:v>44670</c:v>
                </c:pt>
                <c:pt idx="481">
                  <c:v>44671</c:v>
                </c:pt>
                <c:pt idx="482">
                  <c:v>44672</c:v>
                </c:pt>
                <c:pt idx="483">
                  <c:v>44673</c:v>
                </c:pt>
                <c:pt idx="484">
                  <c:v>44674</c:v>
                </c:pt>
                <c:pt idx="485">
                  <c:v>44675</c:v>
                </c:pt>
                <c:pt idx="486">
                  <c:v>44676</c:v>
                </c:pt>
                <c:pt idx="487">
                  <c:v>44677</c:v>
                </c:pt>
                <c:pt idx="488">
                  <c:v>44678</c:v>
                </c:pt>
                <c:pt idx="489">
                  <c:v>44679</c:v>
                </c:pt>
                <c:pt idx="490">
                  <c:v>44680</c:v>
                </c:pt>
                <c:pt idx="491">
                  <c:v>44681</c:v>
                </c:pt>
                <c:pt idx="492">
                  <c:v>44682</c:v>
                </c:pt>
                <c:pt idx="493">
                  <c:v>44683</c:v>
                </c:pt>
                <c:pt idx="494">
                  <c:v>44684</c:v>
                </c:pt>
                <c:pt idx="495">
                  <c:v>44685</c:v>
                </c:pt>
                <c:pt idx="496">
                  <c:v>44686</c:v>
                </c:pt>
                <c:pt idx="497">
                  <c:v>44687</c:v>
                </c:pt>
                <c:pt idx="498">
                  <c:v>44688</c:v>
                </c:pt>
                <c:pt idx="499">
                  <c:v>44689</c:v>
                </c:pt>
                <c:pt idx="500">
                  <c:v>44690</c:v>
                </c:pt>
                <c:pt idx="501">
                  <c:v>44691</c:v>
                </c:pt>
                <c:pt idx="502">
                  <c:v>44692</c:v>
                </c:pt>
                <c:pt idx="503">
                  <c:v>44693</c:v>
                </c:pt>
                <c:pt idx="504">
                  <c:v>44694</c:v>
                </c:pt>
                <c:pt idx="505">
                  <c:v>44695</c:v>
                </c:pt>
                <c:pt idx="506">
                  <c:v>44696</c:v>
                </c:pt>
                <c:pt idx="507">
                  <c:v>44697</c:v>
                </c:pt>
                <c:pt idx="508">
                  <c:v>44698</c:v>
                </c:pt>
                <c:pt idx="509">
                  <c:v>44699</c:v>
                </c:pt>
                <c:pt idx="510">
                  <c:v>44700</c:v>
                </c:pt>
                <c:pt idx="511">
                  <c:v>44701</c:v>
                </c:pt>
                <c:pt idx="512">
                  <c:v>44702</c:v>
                </c:pt>
                <c:pt idx="513">
                  <c:v>44703</c:v>
                </c:pt>
                <c:pt idx="514">
                  <c:v>44704</c:v>
                </c:pt>
                <c:pt idx="515">
                  <c:v>44705</c:v>
                </c:pt>
                <c:pt idx="516">
                  <c:v>44706</c:v>
                </c:pt>
                <c:pt idx="517">
                  <c:v>44707</c:v>
                </c:pt>
                <c:pt idx="518">
                  <c:v>44708</c:v>
                </c:pt>
                <c:pt idx="519">
                  <c:v>44709</c:v>
                </c:pt>
                <c:pt idx="520">
                  <c:v>44710</c:v>
                </c:pt>
                <c:pt idx="521">
                  <c:v>44711</c:v>
                </c:pt>
                <c:pt idx="522">
                  <c:v>44712</c:v>
                </c:pt>
                <c:pt idx="523">
                  <c:v>44713</c:v>
                </c:pt>
                <c:pt idx="524">
                  <c:v>44714</c:v>
                </c:pt>
                <c:pt idx="525">
                  <c:v>44715</c:v>
                </c:pt>
                <c:pt idx="526">
                  <c:v>44716</c:v>
                </c:pt>
                <c:pt idx="527">
                  <c:v>44717</c:v>
                </c:pt>
                <c:pt idx="528">
                  <c:v>44718</c:v>
                </c:pt>
                <c:pt idx="529">
                  <c:v>44719</c:v>
                </c:pt>
                <c:pt idx="530">
                  <c:v>44720</c:v>
                </c:pt>
                <c:pt idx="531">
                  <c:v>44721</c:v>
                </c:pt>
              </c:numCache>
            </c:numRef>
          </c:xVal>
          <c:yVal>
            <c:numRef>
              <c:f>'新規感染者数推定 graph'!$H$269:$H$800</c:f>
              <c:numCache>
                <c:formatCode>General</c:formatCode>
                <c:ptCount val="532"/>
                <c:pt idx="0">
                  <c:v>99.11742280614726</c:v>
                </c:pt>
                <c:pt idx="1">
                  <c:v>100.66250546701849</c:v>
                </c:pt>
                <c:pt idx="2">
                  <c:v>102.23162270320972</c:v>
                </c:pt>
                <c:pt idx="3">
                  <c:v>103.82514678744974</c:v>
                </c:pt>
                <c:pt idx="4">
                  <c:v>105.44345570841779</c:v>
                </c:pt>
                <c:pt idx="5">
                  <c:v>107.08693325680997</c:v>
                </c:pt>
                <c:pt idx="6">
                  <c:v>108.75596911276716</c:v>
                </c:pt>
                <c:pt idx="7">
                  <c:v>110.45095893467987</c:v>
                </c:pt>
                <c:pt idx="8">
                  <c:v>112.17230444904089</c:v>
                </c:pt>
                <c:pt idx="9">
                  <c:v>113.92041354172943</c:v>
                </c:pt>
                <c:pt idx="10">
                  <c:v>115.69570035071592</c:v>
                </c:pt>
                <c:pt idx="11">
                  <c:v>117.4985853597982</c:v>
                </c:pt>
                <c:pt idx="12">
                  <c:v>119.3294954940684</c:v>
                </c:pt>
                <c:pt idx="13">
                  <c:v>121.18886421641764</c:v>
                </c:pt>
                <c:pt idx="14">
                  <c:v>123.07713162556684</c:v>
                </c:pt>
                <c:pt idx="15">
                  <c:v>124.99474455560721</c:v>
                </c:pt>
                <c:pt idx="16">
                  <c:v>126.94215667674962</c:v>
                </c:pt>
                <c:pt idx="17">
                  <c:v>128.91982859758173</c:v>
                </c:pt>
                <c:pt idx="18">
                  <c:v>130.92822796897417</c:v>
                </c:pt>
                <c:pt idx="19">
                  <c:v>132.96782958915537</c:v>
                </c:pt>
                <c:pt idx="20">
                  <c:v>135.03911551043893</c:v>
                </c:pt>
                <c:pt idx="21">
                  <c:v>137.14257514758538</c:v>
                </c:pt>
                <c:pt idx="22">
                  <c:v>139.27870538742354</c:v>
                </c:pt>
                <c:pt idx="23">
                  <c:v>141.44801070019639</c:v>
                </c:pt>
                <c:pt idx="24">
                  <c:v>143.65100325253661</c:v>
                </c:pt>
                <c:pt idx="25">
                  <c:v>145.88820302184831</c:v>
                </c:pt>
                <c:pt idx="26">
                  <c:v>148.16013791236583</c:v>
                </c:pt>
                <c:pt idx="27">
                  <c:v>150.46734387301512</c:v>
                </c:pt>
                <c:pt idx="28">
                  <c:v>152.81036501665221</c:v>
                </c:pt>
                <c:pt idx="29">
                  <c:v>155.18975374104775</c:v>
                </c:pt>
                <c:pt idx="30">
                  <c:v>157.60607085181437</c:v>
                </c:pt>
                <c:pt idx="31">
                  <c:v>160.05988568663815</c:v>
                </c:pt>
                <c:pt idx="32">
                  <c:v>162.55177624146381</c:v>
                </c:pt>
                <c:pt idx="33">
                  <c:v>165.08232929852966</c:v>
                </c:pt>
                <c:pt idx="34">
                  <c:v>167.65214055591969</c:v>
                </c:pt>
                <c:pt idx="35">
                  <c:v>170.26181475900376</c:v>
                </c:pt>
                <c:pt idx="36">
                  <c:v>172.91196583388955</c:v>
                </c:pt>
                <c:pt idx="37">
                  <c:v>175.60321702237343</c:v>
                </c:pt>
                <c:pt idx="38">
                  <c:v>178.33620101887755</c:v>
                </c:pt>
                <c:pt idx="39">
                  <c:v>181.11156010948253</c:v>
                </c:pt>
                <c:pt idx="40">
                  <c:v>183.92994631248803</c:v>
                </c:pt>
                <c:pt idx="41">
                  <c:v>186.79202152103608</c:v>
                </c:pt>
                <c:pt idx="42">
                  <c:v>189.69845764788079</c:v>
                </c:pt>
                <c:pt idx="43">
                  <c:v>192.64993677178245</c:v>
                </c:pt>
                <c:pt idx="44">
                  <c:v>195.64715128597163</c:v>
                </c:pt>
                <c:pt idx="45">
                  <c:v>198.69080404891429</c:v>
                </c:pt>
                <c:pt idx="46">
                  <c:v>201.78160853665031</c:v>
                </c:pt>
                <c:pt idx="47">
                  <c:v>204.92028899736215</c:v>
                </c:pt>
                <c:pt idx="48">
                  <c:v>208.10758060826811</c:v>
                </c:pt>
                <c:pt idx="49">
                  <c:v>211.34422963414545</c:v>
                </c:pt>
                <c:pt idx="50">
                  <c:v>214.63099358817271</c:v>
                </c:pt>
                <c:pt idx="51">
                  <c:v>217.96864139514219</c:v>
                </c:pt>
                <c:pt idx="52">
                  <c:v>221.35795355639129</c:v>
                </c:pt>
                <c:pt idx="53">
                  <c:v>224.79972231707143</c:v>
                </c:pt>
                <c:pt idx="54">
                  <c:v>228.29475183591421</c:v>
                </c:pt>
                <c:pt idx="55">
                  <c:v>231.84385835671128</c:v>
                </c:pt>
                <c:pt idx="56">
                  <c:v>235.44787038227878</c:v>
                </c:pt>
                <c:pt idx="57">
                  <c:v>239.10762885089025</c:v>
                </c:pt>
                <c:pt idx="58">
                  <c:v>242.82398731457033</c:v>
                </c:pt>
                <c:pt idx="59">
                  <c:v>246.59781211987138</c:v>
                </c:pt>
                <c:pt idx="60">
                  <c:v>250.42998259124215</c:v>
                </c:pt>
                <c:pt idx="61">
                  <c:v>254.32139121626824</c:v>
                </c:pt>
                <c:pt idx="62">
                  <c:v>258.2729438334718</c:v>
                </c:pt>
                <c:pt idx="63">
                  <c:v>262.28555982281978</c:v>
                </c:pt>
                <c:pt idx="64">
                  <c:v>266.36017229806021</c:v>
                </c:pt>
                <c:pt idx="65">
                  <c:v>270.4977283017688</c:v>
                </c:pt>
                <c:pt idx="66">
                  <c:v>274.69918900314951</c:v>
                </c:pt>
                <c:pt idx="67">
                  <c:v>278.96552989768315</c:v>
                </c:pt>
                <c:pt idx="68">
                  <c:v>283.29774100957729</c:v>
                </c:pt>
                <c:pt idx="69">
                  <c:v>287.69682709705376</c:v>
                </c:pt>
                <c:pt idx="70">
                  <c:v>292.16380785944784</c:v>
                </c:pt>
                <c:pt idx="71">
                  <c:v>296.69971814731252</c:v>
                </c:pt>
                <c:pt idx="72">
                  <c:v>301.30560817526202</c:v>
                </c:pt>
                <c:pt idx="73">
                  <c:v>305.98254373680902</c:v>
                </c:pt>
                <c:pt idx="74">
                  <c:v>310.73160642217772</c:v>
                </c:pt>
                <c:pt idx="75">
                  <c:v>315.55389383894726</c:v>
                </c:pt>
                <c:pt idx="76">
                  <c:v>320.45051983476515</c:v>
                </c:pt>
                <c:pt idx="77">
                  <c:v>325.42261472297832</c:v>
                </c:pt>
                <c:pt idx="78">
                  <c:v>330.47132551130926</c:v>
                </c:pt>
                <c:pt idx="79">
                  <c:v>335.59781613251107</c:v>
                </c:pt>
                <c:pt idx="80">
                  <c:v>340.80326767806764</c:v>
                </c:pt>
                <c:pt idx="81">
                  <c:v>346.08887863492419</c:v>
                </c:pt>
                <c:pt idx="82">
                  <c:v>351.45586512430236</c:v>
                </c:pt>
                <c:pt idx="83">
                  <c:v>356.90546114356039</c:v>
                </c:pt>
                <c:pt idx="84">
                  <c:v>362.43891881112722</c:v>
                </c:pt>
                <c:pt idx="85">
                  <c:v>368.05750861358683</c:v>
                </c:pt>
                <c:pt idx="86">
                  <c:v>373.76251965576012</c:v>
                </c:pt>
                <c:pt idx="87">
                  <c:v>379.55525991409013</c:v>
                </c:pt>
                <c:pt idx="88">
                  <c:v>385.4370564919227</c:v>
                </c:pt>
                <c:pt idx="89">
                  <c:v>391.40925587807578</c:v>
                </c:pt>
                <c:pt idx="90">
                  <c:v>397.47322420855926</c:v>
                </c:pt>
                <c:pt idx="91">
                  <c:v>403.63034753036845</c:v>
                </c:pt>
                <c:pt idx="92">
                  <c:v>409.88203206838443</c:v>
                </c:pt>
                <c:pt idx="93">
                  <c:v>416.22970449570494</c:v>
                </c:pt>
                <c:pt idx="94">
                  <c:v>422.67481220576883</c:v>
                </c:pt>
                <c:pt idx="95">
                  <c:v>429.21882358791117</c:v>
                </c:pt>
                <c:pt idx="96">
                  <c:v>435.8632283060324</c:v>
                </c:pt>
                <c:pt idx="97">
                  <c:v>442.60953757941752</c:v>
                </c:pt>
                <c:pt idx="98">
                  <c:v>449.45928446657126</c:v>
                </c:pt>
                <c:pt idx="99">
                  <c:v>456.41402415266202</c:v>
                </c:pt>
                <c:pt idx="100">
                  <c:v>463.47533423859932</c:v>
                </c:pt>
                <c:pt idx="101">
                  <c:v>470.64481503354546</c:v>
                </c:pt>
                <c:pt idx="102">
                  <c:v>477.92408985069778</c:v>
                </c:pt>
                <c:pt idx="103">
                  <c:v>485.31480530493718</c:v>
                </c:pt>
                <c:pt idx="104">
                  <c:v>492.81863161368892</c:v>
                </c:pt>
                <c:pt idx="105">
                  <c:v>500.43726290117047</c:v>
                </c:pt>
                <c:pt idx="106">
                  <c:v>508.17241750435642</c:v>
                </c:pt>
                <c:pt idx="107">
                  <c:v>516.02583828223578</c:v>
                </c:pt>
                <c:pt idx="108">
                  <c:v>523.99929292830348</c:v>
                </c:pt>
                <c:pt idx="109">
                  <c:v>532.09457428480528</c:v>
                </c:pt>
                <c:pt idx="110">
                  <c:v>540.31350066008599</c:v>
                </c:pt>
                <c:pt idx="111">
                  <c:v>548.65791614935006</c:v>
                </c:pt>
                <c:pt idx="112">
                  <c:v>557.1296909568191</c:v>
                </c:pt>
                <c:pt idx="113">
                  <c:v>565.73072172114189</c:v>
                </c:pt>
                <c:pt idx="114">
                  <c:v>574.46293184404203</c:v>
                </c:pt>
                <c:pt idx="115">
                  <c:v>583.32827182023175</c:v>
                </c:pt>
                <c:pt idx="116">
                  <c:v>592.32871957060706</c:v>
                </c:pt>
                <c:pt idx="117">
                  <c:v>601.46628077844798</c:v>
                </c:pt>
                <c:pt idx="118">
                  <c:v>610.74298922684102</c:v>
                </c:pt>
                <c:pt idx="119">
                  <c:v>620.16090713928861</c:v>
                </c:pt>
                <c:pt idx="120">
                  <c:v>629.72212552306883</c:v>
                </c:pt>
                <c:pt idx="121">
                  <c:v>639.42876451391203</c:v>
                </c:pt>
                <c:pt idx="122">
                  <c:v>649.28297372341331</c:v>
                </c:pt>
                <c:pt idx="123">
                  <c:v>659.28693258928979</c:v>
                </c:pt>
                <c:pt idx="124">
                  <c:v>669.44285072671482</c:v>
                </c:pt>
                <c:pt idx="125">
                  <c:v>679.7529682821114</c:v>
                </c:pt>
                <c:pt idx="126">
                  <c:v>690.21955628982687</c:v>
                </c:pt>
                <c:pt idx="127">
                  <c:v>700.84491702944069</c:v>
                </c:pt>
                <c:pt idx="128">
                  <c:v>711.631384385415</c:v>
                </c:pt>
                <c:pt idx="129">
                  <c:v>722.58132420956827</c:v>
                </c:pt>
                <c:pt idx="130">
                  <c:v>733.6971346836508</c:v>
                </c:pt>
                <c:pt idx="131">
                  <c:v>744.98124668430683</c:v>
                </c:pt>
                <c:pt idx="132">
                  <c:v>756.43612415033567</c:v>
                </c:pt>
                <c:pt idx="133">
                  <c:v>768.06426445009129</c:v>
                </c:pt>
                <c:pt idx="134">
                  <c:v>779.86819875067158</c:v>
                </c:pt>
                <c:pt idx="135">
                  <c:v>791.85049238934153</c:v>
                </c:pt>
                <c:pt idx="136">
                  <c:v>804.01374524465791</c:v>
                </c:pt>
                <c:pt idx="137">
                  <c:v>816.36059210906387</c:v>
                </c:pt>
                <c:pt idx="138">
                  <c:v>828.89370306358614</c:v>
                </c:pt>
                <c:pt idx="139">
                  <c:v>841.61578385141911</c:v>
                </c:pt>
                <c:pt idx="140">
                  <c:v>854.52957625316049</c:v>
                </c:pt>
                <c:pt idx="141">
                  <c:v>867.63785846332758</c:v>
                </c:pt>
                <c:pt idx="142">
                  <c:v>880.9434454651855</c:v>
                </c:pt>
                <c:pt idx="143">
                  <c:v>894.44918940833304</c:v>
                </c:pt>
                <c:pt idx="144">
                  <c:v>908.15797998419293</c:v>
                </c:pt>
                <c:pt idx="145">
                  <c:v>922.07274480230262</c:v>
                </c:pt>
                <c:pt idx="146">
                  <c:v>936.1964497673398</c:v>
                </c:pt>
                <c:pt idx="147">
                  <c:v>950.53209945371054</c:v>
                </c:pt>
                <c:pt idx="148">
                  <c:v>965.08273748066858</c:v>
                </c:pt>
                <c:pt idx="149">
                  <c:v>979.85144688755827</c:v>
                </c:pt>
                <c:pt idx="150">
                  <c:v>994.84135050596524</c:v>
                </c:pt>
                <c:pt idx="151">
                  <c:v>1010.0556113318598</c:v>
                </c:pt>
                <c:pt idx="152">
                  <c:v>1025.4974328972603</c:v>
                </c:pt>
                <c:pt idx="153">
                  <c:v>1041.1700596381997</c:v>
                </c:pt>
                <c:pt idx="154">
                  <c:v>1057.076777261871</c:v>
                </c:pt>
                <c:pt idx="155">
                  <c:v>1073.2209131128766</c:v>
                </c:pt>
                <c:pt idx="156">
                  <c:v>1089.6058365347708</c:v>
                </c:pt>
                <c:pt idx="157">
                  <c:v>1106.2349592303217</c:v>
                </c:pt>
                <c:pt idx="158">
                  <c:v>1123.1117356198083</c:v>
                </c:pt>
                <c:pt idx="159">
                  <c:v>1140.2396631941665</c:v>
                </c:pt>
                <c:pt idx="160">
                  <c:v>1157.6222828656464</c:v>
                </c:pt>
                <c:pt idx="161">
                  <c:v>1175.2631793161563</c:v>
                </c:pt>
                <c:pt idx="162">
                  <c:v>1193.1659813388978</c:v>
                </c:pt>
                <c:pt idx="163">
                  <c:v>1211.3343621773092</c:v>
                </c:pt>
                <c:pt idx="164">
                  <c:v>1229.7720398601668</c:v>
                </c:pt>
                <c:pt idx="165">
                  <c:v>1248.482777529498</c:v>
                </c:pt>
                <c:pt idx="166">
                  <c:v>1267.4703837642883</c:v>
                </c:pt>
                <c:pt idx="167">
                  <c:v>1286.7387128997361</c:v>
                </c:pt>
                <c:pt idx="168">
                  <c:v>1306.2916653381108</c:v>
                </c:pt>
                <c:pt idx="169">
                  <c:v>1326.1331878539204</c:v>
                </c:pt>
                <c:pt idx="170">
                  <c:v>1346.2672738942929</c:v>
                </c:pt>
                <c:pt idx="171">
                  <c:v>1366.6979638687044</c:v>
                </c:pt>
                <c:pt idx="172">
                  <c:v>1387.4293454329018</c:v>
                </c:pt>
                <c:pt idx="173">
                  <c:v>1408.46555376584</c:v>
                </c:pt>
                <c:pt idx="174">
                  <c:v>1429.8107718352258</c:v>
                </c:pt>
                <c:pt idx="175">
                  <c:v>1451.4692306556244</c:v>
                </c:pt>
                <c:pt idx="176">
                  <c:v>1473.445209538404</c:v>
                </c:pt>
                <c:pt idx="177">
                  <c:v>1495.7430363286694</c:v>
                </c:pt>
                <c:pt idx="178">
                  <c:v>1518.3670876332035</c:v>
                </c:pt>
                <c:pt idx="179">
                  <c:v>1541.3217890392407</c:v>
                </c:pt>
                <c:pt idx="180">
                  <c:v>1564.6116153177863</c:v>
                </c:pt>
                <c:pt idx="181">
                  <c:v>1588.24109061739</c:v>
                </c:pt>
                <c:pt idx="182">
                  <c:v>1612.2147886458552</c:v>
                </c:pt>
                <c:pt idx="183">
                  <c:v>1636.5373328362039</c:v>
                </c:pt>
                <c:pt idx="184">
                  <c:v>1661.2133964997483</c:v>
                </c:pt>
                <c:pt idx="185">
                  <c:v>1686.2477029669244</c:v>
                </c:pt>
                <c:pt idx="186">
                  <c:v>1711.6450257090328</c:v>
                </c:pt>
                <c:pt idx="187">
                  <c:v>1737.4101884462143</c:v>
                </c:pt>
                <c:pt idx="188">
                  <c:v>1763.5480652408005</c:v>
                </c:pt>
                <c:pt idx="189">
                  <c:v>1790.0635805694037</c:v>
                </c:pt>
                <c:pt idx="190">
                  <c:v>1816.9617093795823</c:v>
                </c:pt>
                <c:pt idx="191">
                  <c:v>1844.2474771291018</c:v>
                </c:pt>
                <c:pt idx="192">
                  <c:v>1871.9259598027566</c:v>
                </c:pt>
                <c:pt idx="193">
                  <c:v>1900.0022839101875</c:v>
                </c:pt>
                <c:pt idx="194">
                  <c:v>1928.4816264653055</c:v>
                </c:pt>
                <c:pt idx="195">
                  <c:v>1957.3692149397684</c:v>
                </c:pt>
                <c:pt idx="196">
                  <c:v>1986.6703271959414</c:v>
                </c:pt>
                <c:pt idx="197">
                  <c:v>2016.3902913982456</c:v>
                </c:pt>
                <c:pt idx="198">
                  <c:v>2046.5344858965545</c:v>
                </c:pt>
                <c:pt idx="199">
                  <c:v>2077.1083390860003</c:v>
                </c:pt>
                <c:pt idx="200">
                  <c:v>2108.1173292428721</c:v>
                </c:pt>
                <c:pt idx="201">
                  <c:v>2139.56698432946</c:v>
                </c:pt>
                <c:pt idx="202">
                  <c:v>2171.4628817727498</c:v>
                </c:pt>
                <c:pt idx="203">
                  <c:v>2203.8106482163712</c:v>
                </c:pt>
                <c:pt idx="204">
                  <c:v>2236.6159592379699</c:v>
                </c:pt>
                <c:pt idx="205">
                  <c:v>2269.8845390382339</c:v>
                </c:pt>
                <c:pt idx="206">
                  <c:v>2303.6221600996796</c:v>
                </c:pt>
                <c:pt idx="207">
                  <c:v>2337.8346428075165</c:v>
                </c:pt>
                <c:pt idx="208">
                  <c:v>2372.527855039225</c:v>
                </c:pt>
                <c:pt idx="209">
                  <c:v>2407.7077117203153</c:v>
                </c:pt>
                <c:pt idx="210">
                  <c:v>2443.3801743395452</c:v>
                </c:pt>
                <c:pt idx="211">
                  <c:v>2479.5512504281651</c:v>
                </c:pt>
                <c:pt idx="212">
                  <c:v>2516.2269930029579</c:v>
                </c:pt>
                <c:pt idx="213">
                  <c:v>2553.4134999646922</c:v>
                </c:pt>
                <c:pt idx="214">
                  <c:v>2591.1169134565571</c:v>
                </c:pt>
                <c:pt idx="215">
                  <c:v>2629.3434191839769</c:v>
                </c:pt>
                <c:pt idx="216">
                  <c:v>2668.0992456839012</c:v>
                </c:pt>
                <c:pt idx="217">
                  <c:v>2707.3906635526509</c:v>
                </c:pt>
                <c:pt idx="218">
                  <c:v>2747.2239846293232</c:v>
                </c:pt>
                <c:pt idx="219">
                  <c:v>2787.605561125587</c:v>
                </c:pt>
                <c:pt idx="220">
                  <c:v>2828.5417847094941</c:v>
                </c:pt>
                <c:pt idx="221">
                  <c:v>2870.0390855413862</c:v>
                </c:pt>
                <c:pt idx="222">
                  <c:v>2912.1039312509529</c:v>
                </c:pt>
                <c:pt idx="223">
                  <c:v>2954.7428258649888</c:v>
                </c:pt>
                <c:pt idx="224">
                  <c:v>2997.9623086821521</c:v>
                </c:pt>
                <c:pt idx="225">
                  <c:v>3041.7689530850621</c:v>
                </c:pt>
                <c:pt idx="226">
                  <c:v>3086.1693652981485</c:v>
                </c:pt>
                <c:pt idx="227">
                  <c:v>3131.1701830879028</c:v>
                </c:pt>
                <c:pt idx="228">
                  <c:v>3176.7780743967742</c:v>
                </c:pt>
                <c:pt idx="229">
                  <c:v>3222.999735916208</c:v>
                </c:pt>
                <c:pt idx="230">
                  <c:v>3269.8418915999937</c:v>
                </c:pt>
                <c:pt idx="231">
                  <c:v>3317.3112911036587</c:v>
                </c:pt>
                <c:pt idx="232">
                  <c:v>3365.4147081605624</c:v>
                </c:pt>
                <c:pt idx="233">
                  <c:v>3414.1589388916327</c:v>
                </c:pt>
                <c:pt idx="234">
                  <c:v>3463.5508000373666</c:v>
                </c:pt>
                <c:pt idx="235">
                  <c:v>3513.5971271208255</c:v>
                </c:pt>
                <c:pt idx="236">
                  <c:v>3564.3047725391225</c:v>
                </c:pt>
                <c:pt idx="237">
                  <c:v>3615.6806035733898</c:v>
                </c:pt>
                <c:pt idx="238">
                  <c:v>3667.7315003220283</c:v>
                </c:pt>
                <c:pt idx="239">
                  <c:v>3720.4643535608484</c:v>
                </c:pt>
                <c:pt idx="240">
                  <c:v>3773.8860625124944</c:v>
                </c:pt>
                <c:pt idx="241">
                  <c:v>3828.0035325374338</c:v>
                </c:pt>
                <c:pt idx="242">
                  <c:v>3882.8236727440672</c:v>
                </c:pt>
                <c:pt idx="243">
                  <c:v>3938.3533935045125</c:v>
                </c:pt>
                <c:pt idx="244">
                  <c:v>3994.5996038856101</c:v>
                </c:pt>
                <c:pt idx="245">
                  <c:v>4051.5692089943914</c:v>
                </c:pt>
                <c:pt idx="246">
                  <c:v>4109.2691072230809</c:v>
                </c:pt>
                <c:pt idx="247">
                  <c:v>4167.7061874055071</c:v>
                </c:pt>
                <c:pt idx="248">
                  <c:v>4226.8873258808744</c:v>
                </c:pt>
                <c:pt idx="249">
                  <c:v>4286.819383453636</c:v>
                </c:pt>
                <c:pt idx="250">
                  <c:v>4347.509202257148</c:v>
                </c:pt>
                <c:pt idx="251">
                  <c:v>4408.9636025227373</c:v>
                </c:pt>
                <c:pt idx="252">
                  <c:v>4471.1893792359624</c:v>
                </c:pt>
                <c:pt idx="253">
                  <c:v>4534.1932986949105</c:v>
                </c:pt>
                <c:pt idx="254">
                  <c:v>4597.9820949657587</c:v>
                </c:pt>
                <c:pt idx="255">
                  <c:v>4662.5624662238406</c:v>
                </c:pt>
                <c:pt idx="256">
                  <c:v>4727.9410709877266</c:v>
                </c:pt>
                <c:pt idx="257">
                  <c:v>4794.1245242499863</c:v>
                </c:pt>
                <c:pt idx="258">
                  <c:v>4861.1193934848998</c:v>
                </c:pt>
                <c:pt idx="259">
                  <c:v>4928.9321945471456</c:v>
                </c:pt>
                <c:pt idx="260">
                  <c:v>4997.5693874612916</c:v>
                </c:pt>
                <c:pt idx="261">
                  <c:v>5067.037372083636</c:v>
                </c:pt>
                <c:pt idx="262">
                  <c:v>5137.3424836518243</c:v>
                </c:pt>
                <c:pt idx="263">
                  <c:v>5208.4909882193897</c:v>
                </c:pt>
                <c:pt idx="264">
                  <c:v>5280.4890779607231</c:v>
                </c:pt>
                <c:pt idx="265">
                  <c:v>5353.3428663571831</c:v>
                </c:pt>
                <c:pt idx="266">
                  <c:v>5427.0583832687698</c:v>
                </c:pt>
                <c:pt idx="267">
                  <c:v>5501.6415698637138</c:v>
                </c:pt>
                <c:pt idx="268">
                  <c:v>5577.0982734436984</c:v>
                </c:pt>
                <c:pt idx="269">
                  <c:v>5653.4342421260662</c:v>
                </c:pt>
                <c:pt idx="270">
                  <c:v>5730.6551194060594</c:v>
                </c:pt>
                <c:pt idx="271">
                  <c:v>5808.7664385956014</c:v>
                </c:pt>
                <c:pt idx="272">
                  <c:v>5887.7736171245924</c:v>
                </c:pt>
                <c:pt idx="273">
                  <c:v>5967.6819507167093</c:v>
                </c:pt>
                <c:pt idx="274">
                  <c:v>6048.4966074424447</c:v>
                </c:pt>
                <c:pt idx="275">
                  <c:v>6130.2226216315175</c:v>
                </c:pt>
                <c:pt idx="276">
                  <c:v>6212.8648876591469</c:v>
                </c:pt>
                <c:pt idx="277">
                  <c:v>6296.4281536104972</c:v>
                </c:pt>
                <c:pt idx="278">
                  <c:v>6380.9170148007688</c:v>
                </c:pt>
                <c:pt idx="279">
                  <c:v>6466.335907173343</c:v>
                </c:pt>
                <c:pt idx="280">
                  <c:v>6552.6891005728976</c:v>
                </c:pt>
                <c:pt idx="281">
                  <c:v>6639.9806918782415</c:v>
                </c:pt>
                <c:pt idx="282">
                  <c:v>6728.2145980119822</c:v>
                </c:pt>
                <c:pt idx="283">
                  <c:v>6817.3945488289464</c:v>
                </c:pt>
                <c:pt idx="284">
                  <c:v>6907.5240798654268</c:v>
                </c:pt>
                <c:pt idx="285">
                  <c:v>6998.6065249692183</c:v>
                </c:pt>
                <c:pt idx="286">
                  <c:v>7090.6450088113197</c:v>
                </c:pt>
                <c:pt idx="287">
                  <c:v>7183.6424392620102</c:v>
                </c:pt>
                <c:pt idx="288">
                  <c:v>7277.60149965249</c:v>
                </c:pt>
                <c:pt idx="289">
                  <c:v>7372.5246409249376</c:v>
                </c:pt>
                <c:pt idx="290">
                  <c:v>7468.4140736504924</c:v>
                </c:pt>
                <c:pt idx="291">
                  <c:v>7565.2717599405441</c:v>
                </c:pt>
                <c:pt idx="292">
                  <c:v>7663.0994052530732</c:v>
                </c:pt>
                <c:pt idx="293">
                  <c:v>7761.8984500752995</c:v>
                </c:pt>
                <c:pt idx="294">
                  <c:v>7861.6700615080772</c:v>
                </c:pt>
                <c:pt idx="295">
                  <c:v>7962.4151247541886</c:v>
                </c:pt>
                <c:pt idx="296">
                  <c:v>8064.134234494064</c:v>
                </c:pt>
                <c:pt idx="297">
                  <c:v>8166.8276861719787</c:v>
                </c:pt>
                <c:pt idx="298">
                  <c:v>8270.4954672018066</c:v>
                </c:pt>
                <c:pt idx="299">
                  <c:v>8375.1372480671853</c:v>
                </c:pt>
                <c:pt idx="300">
                  <c:v>8480.7523733518319</c:v>
                </c:pt>
                <c:pt idx="301">
                  <c:v>8587.3398526980309</c:v>
                </c:pt>
                <c:pt idx="302">
                  <c:v>8694.8983516787412</c:v>
                </c:pt>
                <c:pt idx="303">
                  <c:v>8803.426182613126</c:v>
                </c:pt>
                <c:pt idx="304">
                  <c:v>8912.9212953299284</c:v>
                </c:pt>
                <c:pt idx="305">
                  <c:v>9023.3812678606482</c:v>
                </c:pt>
                <c:pt idx="306">
                  <c:v>9134.8032970954664</c:v>
                </c:pt>
                <c:pt idx="307">
                  <c:v>9247.1841894066893</c:v>
                </c:pt>
                <c:pt idx="308">
                  <c:v>9360.5203512256267</c:v>
                </c:pt>
                <c:pt idx="309">
                  <c:v>9474.8077795987483</c:v>
                </c:pt>
                <c:pt idx="310">
                  <c:v>9590.0420527420938</c:v>
                </c:pt>
                <c:pt idx="311">
                  <c:v>9706.2183205650654</c:v>
                </c:pt>
                <c:pt idx="312">
                  <c:v>9823.331295205513</c:v>
                </c:pt>
                <c:pt idx="313">
                  <c:v>9941.37524158624</c:v>
                </c:pt>
                <c:pt idx="314">
                  <c:v>10060.343967966852</c:v>
                </c:pt>
                <c:pt idx="315">
                  <c:v>10180.230816540658</c:v>
                </c:pt>
                <c:pt idx="316">
                  <c:v>10301.028654074878</c:v>
                </c:pt>
                <c:pt idx="317">
                  <c:v>10422.729862588109</c:v>
                </c:pt>
                <c:pt idx="318">
                  <c:v>10545.326330089709</c:v>
                </c:pt>
                <c:pt idx="319">
                  <c:v>10668.80944141245</c:v>
                </c:pt>
                <c:pt idx="320">
                  <c:v>10793.17006909987</c:v>
                </c:pt>
                <c:pt idx="321">
                  <c:v>10918.398564406554</c:v>
                </c:pt>
                <c:pt idx="322">
                  <c:v>11044.484748414601</c:v>
                </c:pt>
                <c:pt idx="323">
                  <c:v>11171.417903251946</c:v>
                </c:pt>
                <c:pt idx="324">
                  <c:v>11299.186763455975</c:v>
                </c:pt>
                <c:pt idx="325">
                  <c:v>11427.779507497558</c:v>
                </c:pt>
                <c:pt idx="326">
                  <c:v>11557.183749444201</c:v>
                </c:pt>
                <c:pt idx="327">
                  <c:v>11687.386530812131</c:v>
                </c:pt>
                <c:pt idx="328">
                  <c:v>11818.37431262061</c:v>
                </c:pt>
                <c:pt idx="329">
                  <c:v>11950.132967631449</c:v>
                </c:pt>
                <c:pt idx="330">
                  <c:v>12082.64777281764</c:v>
                </c:pt>
                <c:pt idx="331">
                  <c:v>12215.90340208658</c:v>
                </c:pt>
                <c:pt idx="332">
                  <c:v>12349.883919227286</c:v>
                </c:pt>
                <c:pt idx="333">
                  <c:v>12484.572771141655</c:v>
                </c:pt>
                <c:pt idx="334">
                  <c:v>12619.952781373751</c:v>
                </c:pt>
                <c:pt idx="335">
                  <c:v>12756.006143913604</c:v>
                </c:pt>
                <c:pt idx="336">
                  <c:v>12892.714417335927</c:v>
                </c:pt>
                <c:pt idx="337">
                  <c:v>13030.058519285289</c:v>
                </c:pt>
                <c:pt idx="338">
                  <c:v>13168.018721290166</c:v>
                </c:pt>
                <c:pt idx="339">
                  <c:v>13306.574643958127</c:v>
                </c:pt>
                <c:pt idx="340">
                  <c:v>13445.70525257627</c:v>
                </c:pt>
                <c:pt idx="341">
                  <c:v>13585.38885308872</c:v>
                </c:pt>
                <c:pt idx="342">
                  <c:v>13725.603088507429</c:v>
                </c:pt>
                <c:pt idx="343">
                  <c:v>13866.32493578759</c:v>
                </c:pt>
                <c:pt idx="344">
                  <c:v>14007.530703123892</c:v>
                </c:pt>
                <c:pt idx="345">
                  <c:v>14149.19602774363</c:v>
                </c:pt>
                <c:pt idx="346">
                  <c:v>14291.295874210075</c:v>
                </c:pt>
                <c:pt idx="347">
                  <c:v>14433.804533203365</c:v>
                </c:pt>
                <c:pt idx="348">
                  <c:v>14576.69562085392</c:v>
                </c:pt>
                <c:pt idx="349">
                  <c:v>14719.942078631138</c:v>
                </c:pt>
                <c:pt idx="350">
                  <c:v>14863.516173773445</c:v>
                </c:pt>
                <c:pt idx="351">
                  <c:v>15007.389500310412</c:v>
                </c:pt>
                <c:pt idx="352">
                  <c:v>15151.532980703516</c:v>
                </c:pt>
                <c:pt idx="353">
                  <c:v>15295.916868068743</c:v>
                </c:pt>
                <c:pt idx="354">
                  <c:v>15440.510749048786</c:v>
                </c:pt>
                <c:pt idx="355">
                  <c:v>15585.283547345083</c:v>
                </c:pt>
                <c:pt idx="356">
                  <c:v>15730.203527890146</c:v>
                </c:pt>
                <c:pt idx="357">
                  <c:v>15875.238301700912</c:v>
                </c:pt>
                <c:pt idx="358">
                  <c:v>16020.354831454577</c:v>
                </c:pt>
                <c:pt idx="359">
                  <c:v>16165.519437731011</c:v>
                </c:pt>
                <c:pt idx="360">
                  <c:v>16310.69780599256</c:v>
                </c:pt>
                <c:pt idx="361">
                  <c:v>16455.854994315887</c:v>
                </c:pt>
                <c:pt idx="362">
                  <c:v>16600.955441835104</c:v>
                </c:pt>
                <c:pt idx="363">
                  <c:v>16745.962977954885</c:v>
                </c:pt>
                <c:pt idx="364">
                  <c:v>16890.840832351707</c:v>
                </c:pt>
                <c:pt idx="365">
                  <c:v>17035.551645716187</c:v>
                </c:pt>
                <c:pt idx="366">
                  <c:v>17180.057481297059</c:v>
                </c:pt>
                <c:pt idx="367">
                  <c:v>17324.319837253075</c:v>
                </c:pt>
                <c:pt idx="368">
                  <c:v>17468.299659781391</c:v>
                </c:pt>
                <c:pt idx="369">
                  <c:v>17611.957357052481</c:v>
                </c:pt>
                <c:pt idx="370">
                  <c:v>17755.252813990926</c:v>
                </c:pt>
                <c:pt idx="371">
                  <c:v>17898.145407823147</c:v>
                </c:pt>
                <c:pt idx="372">
                  <c:v>18040.594024465419</c:v>
                </c:pt>
                <c:pt idx="373">
                  <c:v>18182.557075745892</c:v>
                </c:pt>
                <c:pt idx="374">
                  <c:v>18323.992517416365</c:v>
                </c:pt>
                <c:pt idx="375">
                  <c:v>18464.857867985731</c:v>
                </c:pt>
                <c:pt idx="376">
                  <c:v>18605.11022840091</c:v>
                </c:pt>
                <c:pt idx="377">
                  <c:v>18744.70630249544</c:v>
                </c:pt>
                <c:pt idx="378">
                  <c:v>18883.602418259718</c:v>
                </c:pt>
                <c:pt idx="379">
                  <c:v>19021.754549936159</c:v>
                </c:pt>
                <c:pt idx="380">
                  <c:v>19159.118340864079</c:v>
                </c:pt>
                <c:pt idx="381">
                  <c:v>19295.649127119686</c:v>
                </c:pt>
                <c:pt idx="382">
                  <c:v>19431.301961958408</c:v>
                </c:pt>
                <c:pt idx="383">
                  <c:v>19566.031640962465</c:v>
                </c:pt>
                <c:pt idx="384">
                  <c:v>19699.792727960041</c:v>
                </c:pt>
                <c:pt idx="385">
                  <c:v>19832.539581688121</c:v>
                </c:pt>
                <c:pt idx="386">
                  <c:v>19964.226383127505</c:v>
                </c:pt>
                <c:pt idx="387">
                  <c:v>20094.807163547957</c:v>
                </c:pt>
                <c:pt idx="388">
                  <c:v>20224.235833244398</c:v>
                </c:pt>
                <c:pt idx="389">
                  <c:v>20352.466210882878</c:v>
                </c:pt>
                <c:pt idx="390">
                  <c:v>20479.452053487767</c:v>
                </c:pt>
                <c:pt idx="391">
                  <c:v>20605.147087055724</c:v>
                </c:pt>
                <c:pt idx="392">
                  <c:v>20729.50503769354</c:v>
                </c:pt>
                <c:pt idx="393">
                  <c:v>20852.479663327336</c:v>
                </c:pt>
                <c:pt idx="394">
                  <c:v>20974.024785942165</c:v>
                </c:pt>
                <c:pt idx="395">
                  <c:v>21094.094324267935</c:v>
                </c:pt>
                <c:pt idx="396">
                  <c:v>21212.642326928675</c:v>
                </c:pt>
                <c:pt idx="397">
                  <c:v>21329.623006038601</c:v>
                </c:pt>
                <c:pt idx="398">
                  <c:v>21444.990771114826</c:v>
                </c:pt>
                <c:pt idx="399">
                  <c:v>21558.700263402658</c:v>
                </c:pt>
                <c:pt idx="400">
                  <c:v>21670.706390447682</c:v>
                </c:pt>
                <c:pt idx="401">
                  <c:v>21780.964360954706</c:v>
                </c:pt>
                <c:pt idx="402">
                  <c:v>21889.429719890002</c:v>
                </c:pt>
                <c:pt idx="403">
                  <c:v>21996.058383726981</c:v>
                </c:pt>
                <c:pt idx="404">
                  <c:v>22100.806675836444</c:v>
                </c:pt>
                <c:pt idx="405">
                  <c:v>22203.631362017244</c:v>
                </c:pt>
                <c:pt idx="406">
                  <c:v>22304.489685998298</c:v>
                </c:pt>
                <c:pt idx="407">
                  <c:v>22403.339404996019</c:v>
                </c:pt>
                <c:pt idx="408">
                  <c:v>22500.138825226109</c:v>
                </c:pt>
                <c:pt idx="409">
                  <c:v>22594.846837291028</c:v>
                </c:pt>
                <c:pt idx="410">
                  <c:v>22687.422951437999</c:v>
                </c:pt>
                <c:pt idx="411">
                  <c:v>22777.827332664747</c:v>
                </c:pt>
                <c:pt idx="412">
                  <c:v>22866.020835523959</c:v>
                </c:pt>
                <c:pt idx="413">
                  <c:v>22951.965038673021</c:v>
                </c:pt>
                <c:pt idx="414">
                  <c:v>23035.622279102914</c:v>
                </c:pt>
                <c:pt idx="415">
                  <c:v>23116.95568593964</c:v>
                </c:pt>
                <c:pt idx="416">
                  <c:v>23195.929213814903</c:v>
                </c:pt>
                <c:pt idx="417">
                  <c:v>23272.507675795816</c:v>
                </c:pt>
                <c:pt idx="418">
                  <c:v>23346.656775701791</c:v>
                </c:pt>
                <c:pt idx="419">
                  <c:v>23418.343139883131</c:v>
                </c:pt>
                <c:pt idx="420">
                  <c:v>23487.534348368645</c:v>
                </c:pt>
                <c:pt idx="421">
                  <c:v>23554.198965291493</c:v>
                </c:pt>
                <c:pt idx="422">
                  <c:v>23618.306568597443</c:v>
                </c:pt>
                <c:pt idx="423">
                  <c:v>23679.827779013664</c:v>
                </c:pt>
                <c:pt idx="424">
                  <c:v>23738.734288114123</c:v>
                </c:pt>
                <c:pt idx="425">
                  <c:v>23794.998885572422</c:v>
                </c:pt>
                <c:pt idx="426">
                  <c:v>23848.595485497732</c:v>
                </c:pt>
                <c:pt idx="427">
                  <c:v>23899.499151775148</c:v>
                </c:pt>
                <c:pt idx="428">
                  <c:v>23947.686122426763</c:v>
                </c:pt>
                <c:pt idx="429">
                  <c:v>23993.13383295713</c:v>
                </c:pt>
                <c:pt idx="430">
                  <c:v>24035.820938573685</c:v>
                </c:pt>
                <c:pt idx="431">
                  <c:v>24075.727335303556</c:v>
                </c:pt>
                <c:pt idx="432">
                  <c:v>24112.834180004895</c:v>
                </c:pt>
                <c:pt idx="433">
                  <c:v>24147.123909113929</c:v>
                </c:pt>
                <c:pt idx="434">
                  <c:v>24178.580256224144</c:v>
                </c:pt>
                <c:pt idx="435">
                  <c:v>24207.188268430065</c:v>
                </c:pt>
                <c:pt idx="436">
                  <c:v>24232.934321342502</c:v>
                </c:pt>
                <c:pt idx="437">
                  <c:v>24255.806132839061</c:v>
                </c:pt>
                <c:pt idx="438">
                  <c:v>24275.792775502428</c:v>
                </c:pt>
                <c:pt idx="439">
                  <c:v>24292.884687663987</c:v>
                </c:pt>
                <c:pt idx="440">
                  <c:v>24307.073683115654</c:v>
                </c:pt>
                <c:pt idx="441">
                  <c:v>24318.352959448937</c:v>
                </c:pt>
                <c:pt idx="442">
                  <c:v>24326.717104957439</c:v>
                </c:pt>
                <c:pt idx="443">
                  <c:v>24332.162104149815</c:v>
                </c:pt>
                <c:pt idx="444">
                  <c:v>24334.685341873206</c:v>
                </c:pt>
                <c:pt idx="445">
                  <c:v>24334.285605947953</c:v>
                </c:pt>
                <c:pt idx="446">
                  <c:v>24330.963088414632</c:v>
                </c:pt>
                <c:pt idx="447">
                  <c:v>24324.719385358039</c:v>
                </c:pt>
                <c:pt idx="448">
                  <c:v>24315.557495254558</c:v>
                </c:pt>
                <c:pt idx="449">
                  <c:v>24303.48181590857</c:v>
                </c:pt>
                <c:pt idx="450">
                  <c:v>24288.498140004463</c:v>
                </c:pt>
                <c:pt idx="451">
                  <c:v>24270.613649166189</c:v>
                </c:pt>
                <c:pt idx="452">
                  <c:v>24249.836906665005</c:v>
                </c:pt>
                <c:pt idx="453">
                  <c:v>24226.177848729771</c:v>
                </c:pt>
                <c:pt idx="454">
                  <c:v>24199.647774450481</c:v>
                </c:pt>
                <c:pt idx="455">
                  <c:v>24170.259334336966</c:v>
                </c:pt>
                <c:pt idx="456">
                  <c:v>24138.026517554186</c:v>
                </c:pt>
                <c:pt idx="457">
                  <c:v>24102.964637806173</c:v>
                </c:pt>
                <c:pt idx="458">
                  <c:v>24065.090317929164</c:v>
                </c:pt>
                <c:pt idx="459">
                  <c:v>24024.421473257709</c:v>
                </c:pt>
                <c:pt idx="460">
                  <c:v>23980.977293695789</c:v>
                </c:pt>
                <c:pt idx="461">
                  <c:v>23934.77822459396</c:v>
                </c:pt>
                <c:pt idx="462">
                  <c:v>23885.845946491696</c:v>
                </c:pt>
                <c:pt idx="463">
                  <c:v>23834.203353655525</c:v>
                </c:pt>
                <c:pt idx="464">
                  <c:v>23779.874531536363</c:v>
                </c:pt>
                <c:pt idx="465">
                  <c:v>23722.884733185172</c:v>
                </c:pt>
                <c:pt idx="466">
                  <c:v>23663.260354590602</c:v>
                </c:pt>
                <c:pt idx="467">
                  <c:v>23601.028909051791</c:v>
                </c:pt>
                <c:pt idx="468">
                  <c:v>23536.219000614714</c:v>
                </c:pt>
                <c:pt idx="469">
                  <c:v>23468.860296591651</c:v>
                </c:pt>
                <c:pt idx="470">
                  <c:v>23398.983499213122</c:v>
                </c:pt>
                <c:pt idx="471">
                  <c:v>23326.620316483546</c:v>
                </c:pt>
                <c:pt idx="472">
                  <c:v>23251.803432262503</c:v>
                </c:pt>
                <c:pt idx="473">
                  <c:v>23174.5664756326</c:v>
                </c:pt>
                <c:pt idx="474">
                  <c:v>23094.943989560939</c:v>
                </c:pt>
                <c:pt idx="475">
                  <c:v>23012.971399021335</c:v>
                </c:pt>
                <c:pt idx="476">
                  <c:v>22928.684978434816</c:v>
                </c:pt>
                <c:pt idx="477">
                  <c:v>22842.121818662155</c:v>
                </c:pt>
                <c:pt idx="478">
                  <c:v>22753.31979349535</c:v>
                </c:pt>
                <c:pt idx="479">
                  <c:v>22662.317525735125</c:v>
                </c:pt>
                <c:pt idx="480">
                  <c:v>22569.154352851212</c:v>
                </c:pt>
                <c:pt idx="481">
                  <c:v>22473.870292412583</c:v>
                </c:pt>
                <c:pt idx="482">
                  <c:v>22376.506007125601</c:v>
                </c:pt>
                <c:pt idx="483">
                  <c:v>22277.102769730147</c:v>
                </c:pt>
                <c:pt idx="484">
                  <c:v>22175.702427687589</c:v>
                </c:pt>
                <c:pt idx="485">
                  <c:v>22072.347367749549</c:v>
                </c:pt>
                <c:pt idx="486">
                  <c:v>21967.080480416305</c:v>
                </c:pt>
                <c:pt idx="487">
                  <c:v>21859.945124446414</c:v>
                </c:pt>
                <c:pt idx="488">
                  <c:v>21750.98509126436</c:v>
                </c:pt>
                <c:pt idx="489">
                  <c:v>21640.244569517672</c:v>
                </c:pt>
                <c:pt idx="490">
                  <c:v>21527.768109709024</c:v>
                </c:pt>
                <c:pt idx="491">
                  <c:v>21413.600588975474</c:v>
                </c:pt>
                <c:pt idx="492">
                  <c:v>21297.787176045589</c:v>
                </c:pt>
                <c:pt idx="493">
                  <c:v>21180.373296491802</c:v>
                </c:pt>
                <c:pt idx="494">
                  <c:v>21061.404598172754</c:v>
                </c:pt>
                <c:pt idx="495">
                  <c:v>20940.926917050034</c:v>
                </c:pt>
                <c:pt idx="496">
                  <c:v>20818.986243337393</c:v>
                </c:pt>
                <c:pt idx="497">
                  <c:v>20695.628688049503</c:v>
                </c:pt>
                <c:pt idx="498">
                  <c:v>20570.900449936278</c:v>
                </c:pt>
                <c:pt idx="499">
                  <c:v>20444.847782966681</c:v>
                </c:pt>
                <c:pt idx="500">
                  <c:v>20317.516964185983</c:v>
                </c:pt>
                <c:pt idx="501">
                  <c:v>20188.954262188636</c:v>
                </c:pt>
                <c:pt idx="502">
                  <c:v>20059.205906098709</c:v>
                </c:pt>
                <c:pt idx="503">
                  <c:v>19928.318055151962</c:v>
                </c:pt>
                <c:pt idx="504">
                  <c:v>19796.336768846028</c:v>
                </c:pt>
                <c:pt idx="505">
                  <c:v>19663.307977796532</c:v>
                </c:pt>
                <c:pt idx="506">
                  <c:v>19529.277455166914</c:v>
                </c:pt>
                <c:pt idx="507">
                  <c:v>19394.290788811632</c:v>
                </c:pt>
                <c:pt idx="508">
                  <c:v>19258.393354135565</c:v>
                </c:pt>
                <c:pt idx="509">
                  <c:v>19121.630287630484</c:v>
                </c:pt>
                <c:pt idx="510">
                  <c:v>18984.046461148188</c:v>
                </c:pt>
                <c:pt idx="511">
                  <c:v>18845.686456980184</c:v>
                </c:pt>
                <c:pt idx="512">
                  <c:v>18706.594543595798</c:v>
                </c:pt>
                <c:pt idx="513">
                  <c:v>18566.814652247354</c:v>
                </c:pt>
                <c:pt idx="514">
                  <c:v>18426.390354303643</c:v>
                </c:pt>
                <c:pt idx="515">
                  <c:v>18285.364839407615</c:v>
                </c:pt>
                <c:pt idx="516">
                  <c:v>18143.780894399621</c:v>
                </c:pt>
                <c:pt idx="517">
                  <c:v>18001.680883108638</c:v>
                </c:pt>
                <c:pt idx="518">
                  <c:v>17859.106726886705</c:v>
                </c:pt>
                <c:pt idx="519">
                  <c:v>17716.0998859955</c:v>
                </c:pt>
                <c:pt idx="520">
                  <c:v>17572.701341819949</c:v>
                </c:pt>
                <c:pt idx="521">
                  <c:v>17428.951579876244</c:v>
                </c:pt>
                <c:pt idx="522">
                  <c:v>17284.890573636629</c:v>
                </c:pt>
                <c:pt idx="523">
                  <c:v>17140.557769219391</c:v>
                </c:pt>
                <c:pt idx="524">
                  <c:v>16995.992070814595</c:v>
                </c:pt>
                <c:pt idx="525">
                  <c:v>16851.231826987118</c:v>
                </c:pt>
                <c:pt idx="526">
                  <c:v>16706.314817741513</c:v>
                </c:pt>
                <c:pt idx="527">
                  <c:v>16561.278242426924</c:v>
                </c:pt>
                <c:pt idx="528">
                  <c:v>16416.158708360977</c:v>
                </c:pt>
                <c:pt idx="529">
                  <c:v>16270.99222034961</c:v>
                </c:pt>
                <c:pt idx="530">
                  <c:v>16125.814170857891</c:v>
                </c:pt>
                <c:pt idx="531">
                  <c:v>15980.659331029281</c:v>
                </c:pt>
              </c:numCache>
            </c:numRef>
          </c:yVal>
          <c:smooth val="0"/>
          <c:extLst>
            <c:ext xmlns:c16="http://schemas.microsoft.com/office/drawing/2014/chart" uri="{C3380CC4-5D6E-409C-BE32-E72D297353CC}">
              <c16:uniqueId val="{00000000-9922-4AEF-81E4-DF00859A2205}"/>
            </c:ext>
          </c:extLst>
        </c:ser>
        <c:ser>
          <c:idx val="1"/>
          <c:order val="1"/>
          <c:spPr>
            <a:ln w="25400" cap="rnd">
              <a:noFill/>
              <a:round/>
            </a:ln>
            <a:effectLst/>
          </c:spPr>
          <c:marker>
            <c:symbol val="circle"/>
            <c:size val="5"/>
            <c:spPr>
              <a:solidFill>
                <a:schemeClr val="accent2"/>
              </a:solidFill>
              <a:ln w="9525">
                <a:solidFill>
                  <a:schemeClr val="accent2"/>
                </a:solidFill>
              </a:ln>
              <a:effectLst/>
            </c:spPr>
          </c:marker>
          <c:xVal>
            <c:numRef>
              <c:f>'新規感染者数推定 graph'!$I$212:$I$800</c:f>
              <c:numCache>
                <c:formatCode>m"月"d"日";@</c:formatCode>
                <c:ptCount val="589"/>
                <c:pt idx="0">
                  <c:v>44133</c:v>
                </c:pt>
                <c:pt idx="1">
                  <c:v>44134</c:v>
                </c:pt>
                <c:pt idx="2">
                  <c:v>44135</c:v>
                </c:pt>
                <c:pt idx="3">
                  <c:v>44136</c:v>
                </c:pt>
                <c:pt idx="4">
                  <c:v>44137</c:v>
                </c:pt>
                <c:pt idx="5">
                  <c:v>44138</c:v>
                </c:pt>
                <c:pt idx="6">
                  <c:v>44139</c:v>
                </c:pt>
                <c:pt idx="7">
                  <c:v>44140</c:v>
                </c:pt>
                <c:pt idx="8">
                  <c:v>44141</c:v>
                </c:pt>
                <c:pt idx="9">
                  <c:v>44142</c:v>
                </c:pt>
                <c:pt idx="10">
                  <c:v>44143</c:v>
                </c:pt>
                <c:pt idx="11">
                  <c:v>44144</c:v>
                </c:pt>
                <c:pt idx="12">
                  <c:v>44145</c:v>
                </c:pt>
                <c:pt idx="13">
                  <c:v>44146</c:v>
                </c:pt>
                <c:pt idx="14">
                  <c:v>44147</c:v>
                </c:pt>
                <c:pt idx="15">
                  <c:v>44148</c:v>
                </c:pt>
                <c:pt idx="16">
                  <c:v>44149</c:v>
                </c:pt>
                <c:pt idx="17">
                  <c:v>44150</c:v>
                </c:pt>
                <c:pt idx="18">
                  <c:v>44151</c:v>
                </c:pt>
                <c:pt idx="19">
                  <c:v>44152</c:v>
                </c:pt>
                <c:pt idx="20">
                  <c:v>44153</c:v>
                </c:pt>
                <c:pt idx="21">
                  <c:v>44154</c:v>
                </c:pt>
                <c:pt idx="22">
                  <c:v>44155</c:v>
                </c:pt>
                <c:pt idx="23">
                  <c:v>44156</c:v>
                </c:pt>
                <c:pt idx="24">
                  <c:v>44157</c:v>
                </c:pt>
                <c:pt idx="25">
                  <c:v>44158</c:v>
                </c:pt>
                <c:pt idx="26">
                  <c:v>44159</c:v>
                </c:pt>
                <c:pt idx="27">
                  <c:v>44160</c:v>
                </c:pt>
                <c:pt idx="28">
                  <c:v>44161</c:v>
                </c:pt>
                <c:pt idx="29">
                  <c:v>44162</c:v>
                </c:pt>
                <c:pt idx="30">
                  <c:v>44163</c:v>
                </c:pt>
                <c:pt idx="31">
                  <c:v>44164</c:v>
                </c:pt>
                <c:pt idx="32">
                  <c:v>44165</c:v>
                </c:pt>
                <c:pt idx="33">
                  <c:v>44166</c:v>
                </c:pt>
                <c:pt idx="34">
                  <c:v>44167</c:v>
                </c:pt>
                <c:pt idx="35">
                  <c:v>44168</c:v>
                </c:pt>
                <c:pt idx="36">
                  <c:v>44169</c:v>
                </c:pt>
                <c:pt idx="37">
                  <c:v>44170</c:v>
                </c:pt>
                <c:pt idx="38">
                  <c:v>44171</c:v>
                </c:pt>
                <c:pt idx="39">
                  <c:v>44172</c:v>
                </c:pt>
                <c:pt idx="40">
                  <c:v>44173</c:v>
                </c:pt>
                <c:pt idx="41">
                  <c:v>44174</c:v>
                </c:pt>
                <c:pt idx="42">
                  <c:v>44175</c:v>
                </c:pt>
                <c:pt idx="43">
                  <c:v>44176</c:v>
                </c:pt>
                <c:pt idx="44">
                  <c:v>44177</c:v>
                </c:pt>
                <c:pt idx="45">
                  <c:v>44178</c:v>
                </c:pt>
                <c:pt idx="46">
                  <c:v>44179</c:v>
                </c:pt>
                <c:pt idx="47">
                  <c:v>44180</c:v>
                </c:pt>
                <c:pt idx="48">
                  <c:v>44181</c:v>
                </c:pt>
                <c:pt idx="49">
                  <c:v>44182</c:v>
                </c:pt>
                <c:pt idx="50">
                  <c:v>44183</c:v>
                </c:pt>
                <c:pt idx="51">
                  <c:v>44184</c:v>
                </c:pt>
                <c:pt idx="52">
                  <c:v>44185</c:v>
                </c:pt>
                <c:pt idx="53">
                  <c:v>44186</c:v>
                </c:pt>
                <c:pt idx="54">
                  <c:v>44187</c:v>
                </c:pt>
                <c:pt idx="55">
                  <c:v>44188</c:v>
                </c:pt>
                <c:pt idx="56">
                  <c:v>44189</c:v>
                </c:pt>
                <c:pt idx="57">
                  <c:v>44190</c:v>
                </c:pt>
                <c:pt idx="58">
                  <c:v>44191</c:v>
                </c:pt>
                <c:pt idx="59">
                  <c:v>44192</c:v>
                </c:pt>
                <c:pt idx="60">
                  <c:v>44193</c:v>
                </c:pt>
                <c:pt idx="61">
                  <c:v>44194</c:v>
                </c:pt>
                <c:pt idx="62">
                  <c:v>44195</c:v>
                </c:pt>
                <c:pt idx="63">
                  <c:v>44196</c:v>
                </c:pt>
                <c:pt idx="64">
                  <c:v>44197</c:v>
                </c:pt>
                <c:pt idx="65">
                  <c:v>44198</c:v>
                </c:pt>
                <c:pt idx="66">
                  <c:v>44199</c:v>
                </c:pt>
                <c:pt idx="67">
                  <c:v>44200</c:v>
                </c:pt>
                <c:pt idx="68">
                  <c:v>44201</c:v>
                </c:pt>
                <c:pt idx="69">
                  <c:v>44202</c:v>
                </c:pt>
                <c:pt idx="70">
                  <c:v>44203</c:v>
                </c:pt>
                <c:pt idx="71">
                  <c:v>44204</c:v>
                </c:pt>
                <c:pt idx="72">
                  <c:v>44205</c:v>
                </c:pt>
                <c:pt idx="73">
                  <c:v>44206</c:v>
                </c:pt>
                <c:pt idx="74">
                  <c:v>44207</c:v>
                </c:pt>
                <c:pt idx="75">
                  <c:v>44208</c:v>
                </c:pt>
                <c:pt idx="76">
                  <c:v>44209</c:v>
                </c:pt>
                <c:pt idx="77">
                  <c:v>44210</c:v>
                </c:pt>
                <c:pt idx="78">
                  <c:v>44211</c:v>
                </c:pt>
                <c:pt idx="79">
                  <c:v>44212</c:v>
                </c:pt>
                <c:pt idx="80">
                  <c:v>44213</c:v>
                </c:pt>
                <c:pt idx="81">
                  <c:v>44214</c:v>
                </c:pt>
                <c:pt idx="82">
                  <c:v>44215</c:v>
                </c:pt>
                <c:pt idx="83">
                  <c:v>44216</c:v>
                </c:pt>
                <c:pt idx="84">
                  <c:v>44217</c:v>
                </c:pt>
                <c:pt idx="85">
                  <c:v>44218</c:v>
                </c:pt>
                <c:pt idx="86">
                  <c:v>44219</c:v>
                </c:pt>
                <c:pt idx="87">
                  <c:v>44220</c:v>
                </c:pt>
                <c:pt idx="88">
                  <c:v>44221</c:v>
                </c:pt>
                <c:pt idx="89">
                  <c:v>44222</c:v>
                </c:pt>
                <c:pt idx="90">
                  <c:v>44223</c:v>
                </c:pt>
                <c:pt idx="91">
                  <c:v>44224</c:v>
                </c:pt>
                <c:pt idx="92">
                  <c:v>44225</c:v>
                </c:pt>
                <c:pt idx="93">
                  <c:v>44226</c:v>
                </c:pt>
                <c:pt idx="94">
                  <c:v>44227</c:v>
                </c:pt>
                <c:pt idx="95">
                  <c:v>44228</c:v>
                </c:pt>
                <c:pt idx="96">
                  <c:v>44229</c:v>
                </c:pt>
                <c:pt idx="97">
                  <c:v>44230</c:v>
                </c:pt>
                <c:pt idx="98">
                  <c:v>44231</c:v>
                </c:pt>
                <c:pt idx="99">
                  <c:v>44232</c:v>
                </c:pt>
                <c:pt idx="100">
                  <c:v>44233</c:v>
                </c:pt>
                <c:pt idx="101">
                  <c:v>44234</c:v>
                </c:pt>
                <c:pt idx="102">
                  <c:v>44235</c:v>
                </c:pt>
                <c:pt idx="103">
                  <c:v>44236</c:v>
                </c:pt>
                <c:pt idx="104">
                  <c:v>44237</c:v>
                </c:pt>
                <c:pt idx="105">
                  <c:v>44238</c:v>
                </c:pt>
                <c:pt idx="106">
                  <c:v>44239</c:v>
                </c:pt>
                <c:pt idx="107">
                  <c:v>44240</c:v>
                </c:pt>
                <c:pt idx="108">
                  <c:v>44241</c:v>
                </c:pt>
                <c:pt idx="109">
                  <c:v>44242</c:v>
                </c:pt>
                <c:pt idx="110">
                  <c:v>44243</c:v>
                </c:pt>
                <c:pt idx="111">
                  <c:v>44244</c:v>
                </c:pt>
                <c:pt idx="112">
                  <c:v>44245</c:v>
                </c:pt>
                <c:pt idx="113">
                  <c:v>44246</c:v>
                </c:pt>
                <c:pt idx="114">
                  <c:v>44247</c:v>
                </c:pt>
                <c:pt idx="115">
                  <c:v>44248</c:v>
                </c:pt>
                <c:pt idx="116">
                  <c:v>44249</c:v>
                </c:pt>
                <c:pt idx="117">
                  <c:v>44250</c:v>
                </c:pt>
                <c:pt idx="118">
                  <c:v>44251</c:v>
                </c:pt>
                <c:pt idx="119">
                  <c:v>44252</c:v>
                </c:pt>
                <c:pt idx="120">
                  <c:v>44253</c:v>
                </c:pt>
                <c:pt idx="121">
                  <c:v>44254</c:v>
                </c:pt>
                <c:pt idx="122">
                  <c:v>44255</c:v>
                </c:pt>
                <c:pt idx="123">
                  <c:v>44256</c:v>
                </c:pt>
                <c:pt idx="124">
                  <c:v>44257</c:v>
                </c:pt>
                <c:pt idx="125">
                  <c:v>44258</c:v>
                </c:pt>
                <c:pt idx="126">
                  <c:v>44259</c:v>
                </c:pt>
                <c:pt idx="127">
                  <c:v>44260</c:v>
                </c:pt>
                <c:pt idx="128">
                  <c:v>44261</c:v>
                </c:pt>
                <c:pt idx="129">
                  <c:v>44262</c:v>
                </c:pt>
                <c:pt idx="130">
                  <c:v>44263</c:v>
                </c:pt>
                <c:pt idx="131">
                  <c:v>44264</c:v>
                </c:pt>
                <c:pt idx="132">
                  <c:v>44265</c:v>
                </c:pt>
                <c:pt idx="133">
                  <c:v>44266</c:v>
                </c:pt>
                <c:pt idx="134">
                  <c:v>44267</c:v>
                </c:pt>
                <c:pt idx="135">
                  <c:v>44268</c:v>
                </c:pt>
                <c:pt idx="136">
                  <c:v>44269</c:v>
                </c:pt>
                <c:pt idx="137">
                  <c:v>44270</c:v>
                </c:pt>
                <c:pt idx="138">
                  <c:v>44271</c:v>
                </c:pt>
                <c:pt idx="139">
                  <c:v>44272</c:v>
                </c:pt>
                <c:pt idx="140">
                  <c:v>44273</c:v>
                </c:pt>
                <c:pt idx="141">
                  <c:v>44274</c:v>
                </c:pt>
                <c:pt idx="142">
                  <c:v>44275</c:v>
                </c:pt>
                <c:pt idx="143">
                  <c:v>44276</c:v>
                </c:pt>
                <c:pt idx="144">
                  <c:v>44277</c:v>
                </c:pt>
                <c:pt idx="145">
                  <c:v>44278</c:v>
                </c:pt>
                <c:pt idx="146">
                  <c:v>44279</c:v>
                </c:pt>
                <c:pt idx="147">
                  <c:v>44280</c:v>
                </c:pt>
                <c:pt idx="148">
                  <c:v>44281</c:v>
                </c:pt>
                <c:pt idx="149">
                  <c:v>44282</c:v>
                </c:pt>
                <c:pt idx="150">
                  <c:v>44283</c:v>
                </c:pt>
                <c:pt idx="151">
                  <c:v>44284</c:v>
                </c:pt>
                <c:pt idx="152">
                  <c:v>44285</c:v>
                </c:pt>
                <c:pt idx="153">
                  <c:v>44286</c:v>
                </c:pt>
                <c:pt idx="154">
                  <c:v>44287</c:v>
                </c:pt>
                <c:pt idx="155">
                  <c:v>44288</c:v>
                </c:pt>
                <c:pt idx="156">
                  <c:v>44289</c:v>
                </c:pt>
                <c:pt idx="157">
                  <c:v>44290</c:v>
                </c:pt>
                <c:pt idx="158">
                  <c:v>44291</c:v>
                </c:pt>
                <c:pt idx="159">
                  <c:v>44292</c:v>
                </c:pt>
                <c:pt idx="160">
                  <c:v>44293</c:v>
                </c:pt>
                <c:pt idx="161">
                  <c:v>44294</c:v>
                </c:pt>
                <c:pt idx="162">
                  <c:v>44295</c:v>
                </c:pt>
                <c:pt idx="163">
                  <c:v>44296</c:v>
                </c:pt>
                <c:pt idx="164">
                  <c:v>44297</c:v>
                </c:pt>
                <c:pt idx="165">
                  <c:v>44298</c:v>
                </c:pt>
                <c:pt idx="166">
                  <c:v>44299</c:v>
                </c:pt>
                <c:pt idx="167">
                  <c:v>44300</c:v>
                </c:pt>
                <c:pt idx="168">
                  <c:v>44301</c:v>
                </c:pt>
                <c:pt idx="169">
                  <c:v>44302</c:v>
                </c:pt>
                <c:pt idx="170">
                  <c:v>44303</c:v>
                </c:pt>
                <c:pt idx="171">
                  <c:v>44304</c:v>
                </c:pt>
                <c:pt idx="172">
                  <c:v>44305</c:v>
                </c:pt>
                <c:pt idx="173">
                  <c:v>44306</c:v>
                </c:pt>
                <c:pt idx="174">
                  <c:v>44307</c:v>
                </c:pt>
                <c:pt idx="175">
                  <c:v>44308</c:v>
                </c:pt>
                <c:pt idx="176">
                  <c:v>44309</c:v>
                </c:pt>
                <c:pt idx="177">
                  <c:v>44310</c:v>
                </c:pt>
                <c:pt idx="178">
                  <c:v>44311</c:v>
                </c:pt>
                <c:pt idx="179">
                  <c:v>44312</c:v>
                </c:pt>
                <c:pt idx="180">
                  <c:v>44313</c:v>
                </c:pt>
                <c:pt idx="181">
                  <c:v>44314</c:v>
                </c:pt>
                <c:pt idx="182">
                  <c:v>44315</c:v>
                </c:pt>
                <c:pt idx="183">
                  <c:v>44316</c:v>
                </c:pt>
                <c:pt idx="184">
                  <c:v>44317</c:v>
                </c:pt>
                <c:pt idx="185">
                  <c:v>44318</c:v>
                </c:pt>
                <c:pt idx="186">
                  <c:v>44319</c:v>
                </c:pt>
                <c:pt idx="187">
                  <c:v>44320</c:v>
                </c:pt>
                <c:pt idx="188">
                  <c:v>44321</c:v>
                </c:pt>
                <c:pt idx="189">
                  <c:v>44322</c:v>
                </c:pt>
                <c:pt idx="190">
                  <c:v>44323</c:v>
                </c:pt>
                <c:pt idx="191">
                  <c:v>44324</c:v>
                </c:pt>
                <c:pt idx="192">
                  <c:v>44325</c:v>
                </c:pt>
                <c:pt idx="193">
                  <c:v>44326</c:v>
                </c:pt>
                <c:pt idx="194">
                  <c:v>44327</c:v>
                </c:pt>
                <c:pt idx="195">
                  <c:v>44328</c:v>
                </c:pt>
                <c:pt idx="196">
                  <c:v>44329</c:v>
                </c:pt>
                <c:pt idx="197">
                  <c:v>44330</c:v>
                </c:pt>
                <c:pt idx="198">
                  <c:v>44331</c:v>
                </c:pt>
                <c:pt idx="199">
                  <c:v>44332</c:v>
                </c:pt>
                <c:pt idx="200">
                  <c:v>44333</c:v>
                </c:pt>
                <c:pt idx="201">
                  <c:v>44334</c:v>
                </c:pt>
                <c:pt idx="202">
                  <c:v>44335</c:v>
                </c:pt>
                <c:pt idx="203">
                  <c:v>44336</c:v>
                </c:pt>
                <c:pt idx="204">
                  <c:v>44337</c:v>
                </c:pt>
                <c:pt idx="205">
                  <c:v>44338</c:v>
                </c:pt>
                <c:pt idx="206">
                  <c:v>44339</c:v>
                </c:pt>
                <c:pt idx="207">
                  <c:v>44340</c:v>
                </c:pt>
                <c:pt idx="208">
                  <c:v>44341</c:v>
                </c:pt>
                <c:pt idx="209">
                  <c:v>44342</c:v>
                </c:pt>
                <c:pt idx="210">
                  <c:v>44343</c:v>
                </c:pt>
                <c:pt idx="211">
                  <c:v>44344</c:v>
                </c:pt>
                <c:pt idx="212">
                  <c:v>44345</c:v>
                </c:pt>
                <c:pt idx="213">
                  <c:v>44346</c:v>
                </c:pt>
                <c:pt idx="214">
                  <c:v>44347</c:v>
                </c:pt>
                <c:pt idx="215">
                  <c:v>44348</c:v>
                </c:pt>
                <c:pt idx="216">
                  <c:v>44349</c:v>
                </c:pt>
                <c:pt idx="217">
                  <c:v>44350</c:v>
                </c:pt>
                <c:pt idx="218">
                  <c:v>44351</c:v>
                </c:pt>
                <c:pt idx="219">
                  <c:v>44352</c:v>
                </c:pt>
                <c:pt idx="220">
                  <c:v>44353</c:v>
                </c:pt>
                <c:pt idx="221">
                  <c:v>44354</c:v>
                </c:pt>
                <c:pt idx="222">
                  <c:v>44355</c:v>
                </c:pt>
                <c:pt idx="223">
                  <c:v>44356</c:v>
                </c:pt>
                <c:pt idx="224">
                  <c:v>44357</c:v>
                </c:pt>
                <c:pt idx="225">
                  <c:v>44358</c:v>
                </c:pt>
                <c:pt idx="226">
                  <c:v>44359</c:v>
                </c:pt>
                <c:pt idx="227">
                  <c:v>44360</c:v>
                </c:pt>
                <c:pt idx="228">
                  <c:v>44361</c:v>
                </c:pt>
                <c:pt idx="229">
                  <c:v>44362</c:v>
                </c:pt>
                <c:pt idx="230">
                  <c:v>44363</c:v>
                </c:pt>
                <c:pt idx="231">
                  <c:v>44364</c:v>
                </c:pt>
                <c:pt idx="232">
                  <c:v>44365</c:v>
                </c:pt>
                <c:pt idx="233">
                  <c:v>44366</c:v>
                </c:pt>
                <c:pt idx="234">
                  <c:v>44367</c:v>
                </c:pt>
                <c:pt idx="235">
                  <c:v>44368</c:v>
                </c:pt>
                <c:pt idx="236">
                  <c:v>44369</c:v>
                </c:pt>
                <c:pt idx="237">
                  <c:v>44370</c:v>
                </c:pt>
                <c:pt idx="238">
                  <c:v>44371</c:v>
                </c:pt>
                <c:pt idx="239">
                  <c:v>44372</c:v>
                </c:pt>
                <c:pt idx="240">
                  <c:v>44373</c:v>
                </c:pt>
                <c:pt idx="241">
                  <c:v>44374</c:v>
                </c:pt>
                <c:pt idx="242">
                  <c:v>44375</c:v>
                </c:pt>
                <c:pt idx="243">
                  <c:v>44376</c:v>
                </c:pt>
                <c:pt idx="244">
                  <c:v>44377</c:v>
                </c:pt>
                <c:pt idx="245">
                  <c:v>44378</c:v>
                </c:pt>
                <c:pt idx="246">
                  <c:v>44379</c:v>
                </c:pt>
                <c:pt idx="247">
                  <c:v>44380</c:v>
                </c:pt>
                <c:pt idx="248">
                  <c:v>44381</c:v>
                </c:pt>
                <c:pt idx="249">
                  <c:v>44382</c:v>
                </c:pt>
                <c:pt idx="250">
                  <c:v>44383</c:v>
                </c:pt>
                <c:pt idx="251">
                  <c:v>44384</c:v>
                </c:pt>
                <c:pt idx="252">
                  <c:v>44385</c:v>
                </c:pt>
                <c:pt idx="253">
                  <c:v>44386</c:v>
                </c:pt>
                <c:pt idx="254">
                  <c:v>44387</c:v>
                </c:pt>
                <c:pt idx="255">
                  <c:v>44388</c:v>
                </c:pt>
                <c:pt idx="256">
                  <c:v>44389</c:v>
                </c:pt>
                <c:pt idx="257">
                  <c:v>44390</c:v>
                </c:pt>
                <c:pt idx="258">
                  <c:v>44391</c:v>
                </c:pt>
                <c:pt idx="259">
                  <c:v>44392</c:v>
                </c:pt>
                <c:pt idx="260">
                  <c:v>44393</c:v>
                </c:pt>
                <c:pt idx="261">
                  <c:v>44394</c:v>
                </c:pt>
                <c:pt idx="262">
                  <c:v>44395</c:v>
                </c:pt>
                <c:pt idx="263">
                  <c:v>44396</c:v>
                </c:pt>
                <c:pt idx="264">
                  <c:v>44397</c:v>
                </c:pt>
                <c:pt idx="265">
                  <c:v>44398</c:v>
                </c:pt>
                <c:pt idx="266">
                  <c:v>44399</c:v>
                </c:pt>
                <c:pt idx="267">
                  <c:v>44400</c:v>
                </c:pt>
                <c:pt idx="268">
                  <c:v>44401</c:v>
                </c:pt>
                <c:pt idx="269">
                  <c:v>44402</c:v>
                </c:pt>
                <c:pt idx="270">
                  <c:v>44403</c:v>
                </c:pt>
                <c:pt idx="271">
                  <c:v>44404</c:v>
                </c:pt>
                <c:pt idx="272">
                  <c:v>44405</c:v>
                </c:pt>
                <c:pt idx="273">
                  <c:v>44406</c:v>
                </c:pt>
                <c:pt idx="274">
                  <c:v>44407</c:v>
                </c:pt>
                <c:pt idx="275">
                  <c:v>44408</c:v>
                </c:pt>
                <c:pt idx="276">
                  <c:v>44409</c:v>
                </c:pt>
                <c:pt idx="277">
                  <c:v>44410</c:v>
                </c:pt>
                <c:pt idx="278">
                  <c:v>44411</c:v>
                </c:pt>
                <c:pt idx="279">
                  <c:v>44412</c:v>
                </c:pt>
                <c:pt idx="280">
                  <c:v>44413</c:v>
                </c:pt>
                <c:pt idx="281">
                  <c:v>44414</c:v>
                </c:pt>
                <c:pt idx="282">
                  <c:v>44415</c:v>
                </c:pt>
                <c:pt idx="283">
                  <c:v>44416</c:v>
                </c:pt>
                <c:pt idx="284">
                  <c:v>44417</c:v>
                </c:pt>
                <c:pt idx="285">
                  <c:v>44418</c:v>
                </c:pt>
                <c:pt idx="286">
                  <c:v>44419</c:v>
                </c:pt>
                <c:pt idx="287">
                  <c:v>44420</c:v>
                </c:pt>
                <c:pt idx="288">
                  <c:v>44421</c:v>
                </c:pt>
                <c:pt idx="289">
                  <c:v>44422</c:v>
                </c:pt>
                <c:pt idx="290">
                  <c:v>44423</c:v>
                </c:pt>
                <c:pt idx="291">
                  <c:v>44424</c:v>
                </c:pt>
                <c:pt idx="292">
                  <c:v>44425</c:v>
                </c:pt>
                <c:pt idx="293">
                  <c:v>44426</c:v>
                </c:pt>
                <c:pt idx="294">
                  <c:v>44427</c:v>
                </c:pt>
                <c:pt idx="295">
                  <c:v>44428</c:v>
                </c:pt>
                <c:pt idx="296">
                  <c:v>44429</c:v>
                </c:pt>
                <c:pt idx="297">
                  <c:v>44430</c:v>
                </c:pt>
                <c:pt idx="298">
                  <c:v>44431</c:v>
                </c:pt>
                <c:pt idx="299">
                  <c:v>44432</c:v>
                </c:pt>
                <c:pt idx="300">
                  <c:v>44433</c:v>
                </c:pt>
                <c:pt idx="301">
                  <c:v>44434</c:v>
                </c:pt>
                <c:pt idx="302">
                  <c:v>44435</c:v>
                </c:pt>
                <c:pt idx="303">
                  <c:v>44436</c:v>
                </c:pt>
                <c:pt idx="304">
                  <c:v>44437</c:v>
                </c:pt>
                <c:pt idx="305">
                  <c:v>44438</c:v>
                </c:pt>
                <c:pt idx="306">
                  <c:v>44439</c:v>
                </c:pt>
                <c:pt idx="307">
                  <c:v>44440</c:v>
                </c:pt>
                <c:pt idx="308">
                  <c:v>44441</c:v>
                </c:pt>
                <c:pt idx="309">
                  <c:v>44442</c:v>
                </c:pt>
                <c:pt idx="310">
                  <c:v>44443</c:v>
                </c:pt>
                <c:pt idx="311">
                  <c:v>44444</c:v>
                </c:pt>
                <c:pt idx="312">
                  <c:v>44445</c:v>
                </c:pt>
                <c:pt idx="313">
                  <c:v>44446</c:v>
                </c:pt>
                <c:pt idx="314">
                  <c:v>44447</c:v>
                </c:pt>
                <c:pt idx="315">
                  <c:v>44448</c:v>
                </c:pt>
                <c:pt idx="316">
                  <c:v>44449</c:v>
                </c:pt>
                <c:pt idx="317">
                  <c:v>44450</c:v>
                </c:pt>
                <c:pt idx="318">
                  <c:v>44451</c:v>
                </c:pt>
                <c:pt idx="319">
                  <c:v>44452</c:v>
                </c:pt>
                <c:pt idx="320">
                  <c:v>44453</c:v>
                </c:pt>
                <c:pt idx="321">
                  <c:v>44454</c:v>
                </c:pt>
                <c:pt idx="322">
                  <c:v>44455</c:v>
                </c:pt>
                <c:pt idx="323">
                  <c:v>44456</c:v>
                </c:pt>
                <c:pt idx="324">
                  <c:v>44457</c:v>
                </c:pt>
                <c:pt idx="325">
                  <c:v>44458</c:v>
                </c:pt>
                <c:pt idx="326">
                  <c:v>44459</c:v>
                </c:pt>
                <c:pt idx="327">
                  <c:v>44460</c:v>
                </c:pt>
                <c:pt idx="328">
                  <c:v>44461</c:v>
                </c:pt>
                <c:pt idx="329">
                  <c:v>44462</c:v>
                </c:pt>
                <c:pt idx="330">
                  <c:v>44463</c:v>
                </c:pt>
                <c:pt idx="331">
                  <c:v>44464</c:v>
                </c:pt>
                <c:pt idx="332">
                  <c:v>44465</c:v>
                </c:pt>
                <c:pt idx="333">
                  <c:v>44466</c:v>
                </c:pt>
                <c:pt idx="334">
                  <c:v>44467</c:v>
                </c:pt>
                <c:pt idx="335">
                  <c:v>44468</c:v>
                </c:pt>
                <c:pt idx="336">
                  <c:v>44469</c:v>
                </c:pt>
                <c:pt idx="337">
                  <c:v>44470</c:v>
                </c:pt>
                <c:pt idx="338">
                  <c:v>44471</c:v>
                </c:pt>
                <c:pt idx="339">
                  <c:v>44472</c:v>
                </c:pt>
                <c:pt idx="340">
                  <c:v>44473</c:v>
                </c:pt>
                <c:pt idx="341">
                  <c:v>44474</c:v>
                </c:pt>
                <c:pt idx="342">
                  <c:v>44475</c:v>
                </c:pt>
                <c:pt idx="343">
                  <c:v>44476</c:v>
                </c:pt>
                <c:pt idx="344">
                  <c:v>44477</c:v>
                </c:pt>
                <c:pt idx="345">
                  <c:v>44478</c:v>
                </c:pt>
                <c:pt idx="346">
                  <c:v>44479</c:v>
                </c:pt>
                <c:pt idx="347">
                  <c:v>44480</c:v>
                </c:pt>
                <c:pt idx="348">
                  <c:v>44481</c:v>
                </c:pt>
                <c:pt idx="349">
                  <c:v>44482</c:v>
                </c:pt>
                <c:pt idx="350">
                  <c:v>44483</c:v>
                </c:pt>
                <c:pt idx="351">
                  <c:v>44484</c:v>
                </c:pt>
                <c:pt idx="352">
                  <c:v>44485</c:v>
                </c:pt>
                <c:pt idx="353">
                  <c:v>44486</c:v>
                </c:pt>
                <c:pt idx="354">
                  <c:v>44487</c:v>
                </c:pt>
                <c:pt idx="355">
                  <c:v>44488</c:v>
                </c:pt>
                <c:pt idx="356">
                  <c:v>44489</c:v>
                </c:pt>
                <c:pt idx="357">
                  <c:v>44490</c:v>
                </c:pt>
                <c:pt idx="358">
                  <c:v>44491</c:v>
                </c:pt>
                <c:pt idx="359">
                  <c:v>44492</c:v>
                </c:pt>
                <c:pt idx="360">
                  <c:v>44493</c:v>
                </c:pt>
                <c:pt idx="361">
                  <c:v>44494</c:v>
                </c:pt>
                <c:pt idx="362">
                  <c:v>44495</c:v>
                </c:pt>
                <c:pt idx="363">
                  <c:v>44496</c:v>
                </c:pt>
                <c:pt idx="364">
                  <c:v>44497</c:v>
                </c:pt>
                <c:pt idx="365">
                  <c:v>44498</c:v>
                </c:pt>
                <c:pt idx="366">
                  <c:v>44499</c:v>
                </c:pt>
                <c:pt idx="367">
                  <c:v>44500</c:v>
                </c:pt>
                <c:pt idx="368">
                  <c:v>44501</c:v>
                </c:pt>
                <c:pt idx="369">
                  <c:v>44502</c:v>
                </c:pt>
                <c:pt idx="370">
                  <c:v>44503</c:v>
                </c:pt>
                <c:pt idx="371">
                  <c:v>44504</c:v>
                </c:pt>
                <c:pt idx="372">
                  <c:v>44505</c:v>
                </c:pt>
                <c:pt idx="373">
                  <c:v>44506</c:v>
                </c:pt>
                <c:pt idx="374">
                  <c:v>44507</c:v>
                </c:pt>
                <c:pt idx="375">
                  <c:v>44508</c:v>
                </c:pt>
                <c:pt idx="376">
                  <c:v>44509</c:v>
                </c:pt>
                <c:pt idx="377">
                  <c:v>44510</c:v>
                </c:pt>
                <c:pt idx="378">
                  <c:v>44511</c:v>
                </c:pt>
                <c:pt idx="379">
                  <c:v>44512</c:v>
                </c:pt>
                <c:pt idx="380">
                  <c:v>44513</c:v>
                </c:pt>
                <c:pt idx="381">
                  <c:v>44514</c:v>
                </c:pt>
                <c:pt idx="382">
                  <c:v>44515</c:v>
                </c:pt>
                <c:pt idx="383">
                  <c:v>44516</c:v>
                </c:pt>
                <c:pt idx="384">
                  <c:v>44517</c:v>
                </c:pt>
                <c:pt idx="385">
                  <c:v>44518</c:v>
                </c:pt>
                <c:pt idx="386">
                  <c:v>44519</c:v>
                </c:pt>
                <c:pt idx="387">
                  <c:v>44520</c:v>
                </c:pt>
                <c:pt idx="388">
                  <c:v>44521</c:v>
                </c:pt>
                <c:pt idx="389">
                  <c:v>44522</c:v>
                </c:pt>
                <c:pt idx="390">
                  <c:v>44523</c:v>
                </c:pt>
                <c:pt idx="391">
                  <c:v>44524</c:v>
                </c:pt>
                <c:pt idx="392">
                  <c:v>44525</c:v>
                </c:pt>
                <c:pt idx="393">
                  <c:v>44526</c:v>
                </c:pt>
                <c:pt idx="394">
                  <c:v>44527</c:v>
                </c:pt>
                <c:pt idx="395">
                  <c:v>44528</c:v>
                </c:pt>
                <c:pt idx="396">
                  <c:v>44529</c:v>
                </c:pt>
                <c:pt idx="397">
                  <c:v>44530</c:v>
                </c:pt>
                <c:pt idx="398">
                  <c:v>44531</c:v>
                </c:pt>
                <c:pt idx="399">
                  <c:v>44532</c:v>
                </c:pt>
                <c:pt idx="400">
                  <c:v>44533</c:v>
                </c:pt>
                <c:pt idx="401">
                  <c:v>44534</c:v>
                </c:pt>
                <c:pt idx="402">
                  <c:v>44535</c:v>
                </c:pt>
                <c:pt idx="403">
                  <c:v>44536</c:v>
                </c:pt>
                <c:pt idx="404">
                  <c:v>44537</c:v>
                </c:pt>
                <c:pt idx="405">
                  <c:v>44538</c:v>
                </c:pt>
                <c:pt idx="406">
                  <c:v>44539</c:v>
                </c:pt>
                <c:pt idx="407">
                  <c:v>44540</c:v>
                </c:pt>
                <c:pt idx="408">
                  <c:v>44541</c:v>
                </c:pt>
                <c:pt idx="409">
                  <c:v>44542</c:v>
                </c:pt>
                <c:pt idx="410">
                  <c:v>44543</c:v>
                </c:pt>
                <c:pt idx="411">
                  <c:v>44544</c:v>
                </c:pt>
                <c:pt idx="412">
                  <c:v>44545</c:v>
                </c:pt>
                <c:pt idx="413">
                  <c:v>44546</c:v>
                </c:pt>
                <c:pt idx="414">
                  <c:v>44547</c:v>
                </c:pt>
                <c:pt idx="415">
                  <c:v>44548</c:v>
                </c:pt>
                <c:pt idx="416">
                  <c:v>44549</c:v>
                </c:pt>
                <c:pt idx="417">
                  <c:v>44550</c:v>
                </c:pt>
                <c:pt idx="418">
                  <c:v>44551</c:v>
                </c:pt>
                <c:pt idx="419">
                  <c:v>44552</c:v>
                </c:pt>
                <c:pt idx="420">
                  <c:v>44553</c:v>
                </c:pt>
                <c:pt idx="421">
                  <c:v>44554</c:v>
                </c:pt>
                <c:pt idx="422">
                  <c:v>44555</c:v>
                </c:pt>
                <c:pt idx="423">
                  <c:v>44556</c:v>
                </c:pt>
                <c:pt idx="424">
                  <c:v>44557</c:v>
                </c:pt>
                <c:pt idx="425">
                  <c:v>44558</c:v>
                </c:pt>
                <c:pt idx="426">
                  <c:v>44559</c:v>
                </c:pt>
                <c:pt idx="427">
                  <c:v>44560</c:v>
                </c:pt>
                <c:pt idx="428">
                  <c:v>44561</c:v>
                </c:pt>
                <c:pt idx="429">
                  <c:v>44562</c:v>
                </c:pt>
                <c:pt idx="430">
                  <c:v>44563</c:v>
                </c:pt>
                <c:pt idx="431">
                  <c:v>44564</c:v>
                </c:pt>
                <c:pt idx="432">
                  <c:v>44565</c:v>
                </c:pt>
                <c:pt idx="433">
                  <c:v>44566</c:v>
                </c:pt>
                <c:pt idx="434">
                  <c:v>44567</c:v>
                </c:pt>
                <c:pt idx="435">
                  <c:v>44568</c:v>
                </c:pt>
                <c:pt idx="436">
                  <c:v>44569</c:v>
                </c:pt>
                <c:pt idx="437">
                  <c:v>44570</c:v>
                </c:pt>
                <c:pt idx="438">
                  <c:v>44571</c:v>
                </c:pt>
                <c:pt idx="439">
                  <c:v>44572</c:v>
                </c:pt>
                <c:pt idx="440">
                  <c:v>44573</c:v>
                </c:pt>
                <c:pt idx="441">
                  <c:v>44574</c:v>
                </c:pt>
                <c:pt idx="442">
                  <c:v>44575</c:v>
                </c:pt>
                <c:pt idx="443">
                  <c:v>44576</c:v>
                </c:pt>
                <c:pt idx="444">
                  <c:v>44577</c:v>
                </c:pt>
                <c:pt idx="445">
                  <c:v>44578</c:v>
                </c:pt>
                <c:pt idx="446">
                  <c:v>44579</c:v>
                </c:pt>
                <c:pt idx="447">
                  <c:v>44580</c:v>
                </c:pt>
                <c:pt idx="448">
                  <c:v>44581</c:v>
                </c:pt>
                <c:pt idx="449">
                  <c:v>44582</c:v>
                </c:pt>
                <c:pt idx="450">
                  <c:v>44583</c:v>
                </c:pt>
                <c:pt idx="451">
                  <c:v>44584</c:v>
                </c:pt>
                <c:pt idx="452">
                  <c:v>44585</c:v>
                </c:pt>
                <c:pt idx="453">
                  <c:v>44586</c:v>
                </c:pt>
                <c:pt idx="454">
                  <c:v>44587</c:v>
                </c:pt>
                <c:pt idx="455">
                  <c:v>44588</c:v>
                </c:pt>
                <c:pt idx="456">
                  <c:v>44589</c:v>
                </c:pt>
                <c:pt idx="457">
                  <c:v>44590</c:v>
                </c:pt>
                <c:pt idx="458">
                  <c:v>44591</c:v>
                </c:pt>
                <c:pt idx="459">
                  <c:v>44592</c:v>
                </c:pt>
                <c:pt idx="460">
                  <c:v>44593</c:v>
                </c:pt>
                <c:pt idx="461">
                  <c:v>44594</c:v>
                </c:pt>
                <c:pt idx="462">
                  <c:v>44595</c:v>
                </c:pt>
                <c:pt idx="463">
                  <c:v>44596</c:v>
                </c:pt>
                <c:pt idx="464">
                  <c:v>44597</c:v>
                </c:pt>
                <c:pt idx="465">
                  <c:v>44598</c:v>
                </c:pt>
                <c:pt idx="466">
                  <c:v>44599</c:v>
                </c:pt>
                <c:pt idx="467">
                  <c:v>44600</c:v>
                </c:pt>
                <c:pt idx="468">
                  <c:v>44601</c:v>
                </c:pt>
                <c:pt idx="469">
                  <c:v>44602</c:v>
                </c:pt>
                <c:pt idx="470">
                  <c:v>44603</c:v>
                </c:pt>
                <c:pt idx="471">
                  <c:v>44604</c:v>
                </c:pt>
                <c:pt idx="472">
                  <c:v>44605</c:v>
                </c:pt>
                <c:pt idx="473">
                  <c:v>44606</c:v>
                </c:pt>
                <c:pt idx="474">
                  <c:v>44607</c:v>
                </c:pt>
                <c:pt idx="475">
                  <c:v>44608</c:v>
                </c:pt>
                <c:pt idx="476">
                  <c:v>44609</c:v>
                </c:pt>
                <c:pt idx="477">
                  <c:v>44610</c:v>
                </c:pt>
                <c:pt idx="478">
                  <c:v>44611</c:v>
                </c:pt>
                <c:pt idx="479">
                  <c:v>44612</c:v>
                </c:pt>
                <c:pt idx="480">
                  <c:v>44613</c:v>
                </c:pt>
                <c:pt idx="481">
                  <c:v>44614</c:v>
                </c:pt>
                <c:pt idx="482">
                  <c:v>44615</c:v>
                </c:pt>
                <c:pt idx="483">
                  <c:v>44616</c:v>
                </c:pt>
                <c:pt idx="484">
                  <c:v>44617</c:v>
                </c:pt>
                <c:pt idx="485">
                  <c:v>44618</c:v>
                </c:pt>
                <c:pt idx="486">
                  <c:v>44619</c:v>
                </c:pt>
                <c:pt idx="487">
                  <c:v>44620</c:v>
                </c:pt>
                <c:pt idx="488">
                  <c:v>44621</c:v>
                </c:pt>
                <c:pt idx="489">
                  <c:v>44622</c:v>
                </c:pt>
                <c:pt idx="490">
                  <c:v>44623</c:v>
                </c:pt>
                <c:pt idx="491">
                  <c:v>44624</c:v>
                </c:pt>
                <c:pt idx="492">
                  <c:v>44625</c:v>
                </c:pt>
                <c:pt idx="493">
                  <c:v>44626</c:v>
                </c:pt>
                <c:pt idx="494">
                  <c:v>44627</c:v>
                </c:pt>
                <c:pt idx="495">
                  <c:v>44628</c:v>
                </c:pt>
                <c:pt idx="496">
                  <c:v>44629</c:v>
                </c:pt>
                <c:pt idx="497">
                  <c:v>44630</c:v>
                </c:pt>
                <c:pt idx="498">
                  <c:v>44631</c:v>
                </c:pt>
                <c:pt idx="499">
                  <c:v>44632</c:v>
                </c:pt>
                <c:pt idx="500">
                  <c:v>44633</c:v>
                </c:pt>
                <c:pt idx="501">
                  <c:v>44634</c:v>
                </c:pt>
                <c:pt idx="502">
                  <c:v>44635</c:v>
                </c:pt>
                <c:pt idx="503">
                  <c:v>44636</c:v>
                </c:pt>
                <c:pt idx="504">
                  <c:v>44637</c:v>
                </c:pt>
                <c:pt idx="505">
                  <c:v>44638</c:v>
                </c:pt>
                <c:pt idx="506">
                  <c:v>44639</c:v>
                </c:pt>
                <c:pt idx="507">
                  <c:v>44640</c:v>
                </c:pt>
                <c:pt idx="508">
                  <c:v>44641</c:v>
                </c:pt>
                <c:pt idx="509">
                  <c:v>44642</c:v>
                </c:pt>
                <c:pt idx="510">
                  <c:v>44643</c:v>
                </c:pt>
                <c:pt idx="511">
                  <c:v>44644</c:v>
                </c:pt>
                <c:pt idx="512">
                  <c:v>44645</c:v>
                </c:pt>
                <c:pt idx="513">
                  <c:v>44646</c:v>
                </c:pt>
                <c:pt idx="514">
                  <c:v>44647</c:v>
                </c:pt>
                <c:pt idx="515">
                  <c:v>44648</c:v>
                </c:pt>
                <c:pt idx="516">
                  <c:v>44649</c:v>
                </c:pt>
                <c:pt idx="517">
                  <c:v>44650</c:v>
                </c:pt>
                <c:pt idx="518">
                  <c:v>44651</c:v>
                </c:pt>
                <c:pt idx="519">
                  <c:v>44652</c:v>
                </c:pt>
                <c:pt idx="520">
                  <c:v>44653</c:v>
                </c:pt>
                <c:pt idx="521">
                  <c:v>44654</c:v>
                </c:pt>
                <c:pt idx="522">
                  <c:v>44655</c:v>
                </c:pt>
                <c:pt idx="523">
                  <c:v>44656</c:v>
                </c:pt>
                <c:pt idx="524">
                  <c:v>44657</c:v>
                </c:pt>
                <c:pt idx="525">
                  <c:v>44658</c:v>
                </c:pt>
                <c:pt idx="526">
                  <c:v>44659</c:v>
                </c:pt>
                <c:pt idx="527">
                  <c:v>44660</c:v>
                </c:pt>
                <c:pt idx="528">
                  <c:v>44661</c:v>
                </c:pt>
                <c:pt idx="529">
                  <c:v>44662</c:v>
                </c:pt>
                <c:pt idx="530">
                  <c:v>44663</c:v>
                </c:pt>
                <c:pt idx="531">
                  <c:v>44664</c:v>
                </c:pt>
                <c:pt idx="532">
                  <c:v>44665</c:v>
                </c:pt>
                <c:pt idx="533">
                  <c:v>44666</c:v>
                </c:pt>
                <c:pt idx="534">
                  <c:v>44667</c:v>
                </c:pt>
                <c:pt idx="535">
                  <c:v>44668</c:v>
                </c:pt>
                <c:pt idx="536">
                  <c:v>44669</c:v>
                </c:pt>
                <c:pt idx="537">
                  <c:v>44670</c:v>
                </c:pt>
                <c:pt idx="538">
                  <c:v>44671</c:v>
                </c:pt>
                <c:pt idx="539">
                  <c:v>44672</c:v>
                </c:pt>
                <c:pt idx="540">
                  <c:v>44673</c:v>
                </c:pt>
                <c:pt idx="541">
                  <c:v>44674</c:v>
                </c:pt>
                <c:pt idx="542">
                  <c:v>44675</c:v>
                </c:pt>
                <c:pt idx="543">
                  <c:v>44676</c:v>
                </c:pt>
                <c:pt idx="544">
                  <c:v>44677</c:v>
                </c:pt>
                <c:pt idx="545">
                  <c:v>44678</c:v>
                </c:pt>
                <c:pt idx="546">
                  <c:v>44679</c:v>
                </c:pt>
                <c:pt idx="547">
                  <c:v>44680</c:v>
                </c:pt>
                <c:pt idx="548">
                  <c:v>44681</c:v>
                </c:pt>
                <c:pt idx="549">
                  <c:v>44682</c:v>
                </c:pt>
                <c:pt idx="550">
                  <c:v>44683</c:v>
                </c:pt>
                <c:pt idx="551">
                  <c:v>44684</c:v>
                </c:pt>
                <c:pt idx="552">
                  <c:v>44685</c:v>
                </c:pt>
                <c:pt idx="553">
                  <c:v>44686</c:v>
                </c:pt>
                <c:pt idx="554">
                  <c:v>44687</c:v>
                </c:pt>
                <c:pt idx="555">
                  <c:v>44688</c:v>
                </c:pt>
                <c:pt idx="556">
                  <c:v>44689</c:v>
                </c:pt>
                <c:pt idx="557">
                  <c:v>44690</c:v>
                </c:pt>
                <c:pt idx="558">
                  <c:v>44691</c:v>
                </c:pt>
                <c:pt idx="559">
                  <c:v>44692</c:v>
                </c:pt>
                <c:pt idx="560">
                  <c:v>44693</c:v>
                </c:pt>
                <c:pt idx="561">
                  <c:v>44694</c:v>
                </c:pt>
                <c:pt idx="562">
                  <c:v>44695</c:v>
                </c:pt>
                <c:pt idx="563">
                  <c:v>44696</c:v>
                </c:pt>
                <c:pt idx="564">
                  <c:v>44697</c:v>
                </c:pt>
                <c:pt idx="565">
                  <c:v>44698</c:v>
                </c:pt>
                <c:pt idx="566">
                  <c:v>44699</c:v>
                </c:pt>
                <c:pt idx="567">
                  <c:v>44700</c:v>
                </c:pt>
                <c:pt idx="568">
                  <c:v>44701</c:v>
                </c:pt>
                <c:pt idx="569">
                  <c:v>44702</c:v>
                </c:pt>
                <c:pt idx="570">
                  <c:v>44703</c:v>
                </c:pt>
                <c:pt idx="571">
                  <c:v>44704</c:v>
                </c:pt>
                <c:pt idx="572">
                  <c:v>44705</c:v>
                </c:pt>
                <c:pt idx="573">
                  <c:v>44706</c:v>
                </c:pt>
                <c:pt idx="574">
                  <c:v>44707</c:v>
                </c:pt>
                <c:pt idx="575">
                  <c:v>44708</c:v>
                </c:pt>
                <c:pt idx="576">
                  <c:v>44709</c:v>
                </c:pt>
                <c:pt idx="577">
                  <c:v>44710</c:v>
                </c:pt>
                <c:pt idx="578">
                  <c:v>44711</c:v>
                </c:pt>
                <c:pt idx="579">
                  <c:v>44712</c:v>
                </c:pt>
                <c:pt idx="580">
                  <c:v>44713</c:v>
                </c:pt>
                <c:pt idx="581">
                  <c:v>44714</c:v>
                </c:pt>
                <c:pt idx="582">
                  <c:v>44715</c:v>
                </c:pt>
                <c:pt idx="583">
                  <c:v>44716</c:v>
                </c:pt>
                <c:pt idx="584">
                  <c:v>44717</c:v>
                </c:pt>
                <c:pt idx="585">
                  <c:v>44718</c:v>
                </c:pt>
                <c:pt idx="586">
                  <c:v>44719</c:v>
                </c:pt>
                <c:pt idx="587">
                  <c:v>44720</c:v>
                </c:pt>
                <c:pt idx="588">
                  <c:v>44721</c:v>
                </c:pt>
              </c:numCache>
            </c:numRef>
          </c:xVal>
          <c:yVal>
            <c:numRef>
              <c:f>'新規感染者数推定 graph'!$K$212:$K$800</c:f>
              <c:numCache>
                <c:formatCode>General</c:formatCode>
                <c:ptCount val="589"/>
                <c:pt idx="0">
                  <c:v>43</c:v>
                </c:pt>
                <c:pt idx="1">
                  <c:v>34</c:v>
                </c:pt>
                <c:pt idx="2">
                  <c:v>37</c:v>
                </c:pt>
                <c:pt idx="3">
                  <c:v>24</c:v>
                </c:pt>
                <c:pt idx="4">
                  <c:v>21</c:v>
                </c:pt>
                <c:pt idx="5">
                  <c:v>40</c:v>
                </c:pt>
                <c:pt idx="6">
                  <c:v>30</c:v>
                </c:pt>
                <c:pt idx="7">
                  <c:v>58</c:v>
                </c:pt>
                <c:pt idx="8">
                  <c:v>42</c:v>
                </c:pt>
                <c:pt idx="9">
                  <c:v>61</c:v>
                </c:pt>
                <c:pt idx="10">
                  <c:v>44</c:v>
                </c:pt>
                <c:pt idx="11">
                  <c:v>32</c:v>
                </c:pt>
                <c:pt idx="12">
                  <c:v>48</c:v>
                </c:pt>
                <c:pt idx="13">
                  <c:v>65</c:v>
                </c:pt>
                <c:pt idx="14">
                  <c:v>74</c:v>
                </c:pt>
                <c:pt idx="15">
                  <c:v>60</c:v>
                </c:pt>
                <c:pt idx="16">
                  <c:v>88</c:v>
                </c:pt>
                <c:pt idx="17">
                  <c:v>60</c:v>
                </c:pt>
                <c:pt idx="18">
                  <c:v>77</c:v>
                </c:pt>
                <c:pt idx="19">
                  <c:v>79</c:v>
                </c:pt>
                <c:pt idx="20">
                  <c:v>66</c:v>
                </c:pt>
                <c:pt idx="21">
                  <c:v>106</c:v>
                </c:pt>
                <c:pt idx="22">
                  <c:v>90</c:v>
                </c:pt>
                <c:pt idx="23">
                  <c:v>109</c:v>
                </c:pt>
                <c:pt idx="24">
                  <c:v>80</c:v>
                </c:pt>
                <c:pt idx="25">
                  <c:v>59</c:v>
                </c:pt>
                <c:pt idx="26">
                  <c:v>42</c:v>
                </c:pt>
                <c:pt idx="27">
                  <c:v>73</c:v>
                </c:pt>
                <c:pt idx="28">
                  <c:v>82</c:v>
                </c:pt>
                <c:pt idx="29">
                  <c:v>107</c:v>
                </c:pt>
                <c:pt idx="30">
                  <c:v>113</c:v>
                </c:pt>
                <c:pt idx="31">
                  <c:v>75</c:v>
                </c:pt>
                <c:pt idx="32">
                  <c:v>68</c:v>
                </c:pt>
                <c:pt idx="33">
                  <c:v>74</c:v>
                </c:pt>
                <c:pt idx="34">
                  <c:v>76</c:v>
                </c:pt>
                <c:pt idx="35">
                  <c:v>82</c:v>
                </c:pt>
                <c:pt idx="36">
                  <c:v>75</c:v>
                </c:pt>
                <c:pt idx="37">
                  <c:v>74</c:v>
                </c:pt>
                <c:pt idx="38">
                  <c:v>78</c:v>
                </c:pt>
                <c:pt idx="39">
                  <c:v>53</c:v>
                </c:pt>
                <c:pt idx="40">
                  <c:v>80</c:v>
                </c:pt>
                <c:pt idx="41">
                  <c:v>93</c:v>
                </c:pt>
                <c:pt idx="42">
                  <c:v>151</c:v>
                </c:pt>
                <c:pt idx="43">
                  <c:v>98</c:v>
                </c:pt>
                <c:pt idx="44">
                  <c:v>121</c:v>
                </c:pt>
                <c:pt idx="45">
                  <c:v>111</c:v>
                </c:pt>
                <c:pt idx="46">
                  <c:v>80</c:v>
                </c:pt>
                <c:pt idx="47">
                  <c:v>119</c:v>
                </c:pt>
                <c:pt idx="48">
                  <c:v>124</c:v>
                </c:pt>
                <c:pt idx="49">
                  <c:v>148</c:v>
                </c:pt>
                <c:pt idx="50">
                  <c:v>150</c:v>
                </c:pt>
                <c:pt idx="51">
                  <c:v>128</c:v>
                </c:pt>
                <c:pt idx="52">
                  <c:v>73</c:v>
                </c:pt>
                <c:pt idx="53">
                  <c:v>117</c:v>
                </c:pt>
                <c:pt idx="54">
                  <c:v>152</c:v>
                </c:pt>
                <c:pt idx="55">
                  <c:v>142</c:v>
                </c:pt>
                <c:pt idx="56">
                  <c:v>234</c:v>
                </c:pt>
                <c:pt idx="57">
                  <c:v>213</c:v>
                </c:pt>
                <c:pt idx="58">
                  <c:v>201</c:v>
                </c:pt>
                <c:pt idx="59">
                  <c:v>105</c:v>
                </c:pt>
                <c:pt idx="60">
                  <c:v>175</c:v>
                </c:pt>
                <c:pt idx="61">
                  <c:v>216</c:v>
                </c:pt>
                <c:pt idx="62">
                  <c:v>218</c:v>
                </c:pt>
                <c:pt idx="63">
                  <c:v>252</c:v>
                </c:pt>
                <c:pt idx="64">
                  <c:v>144</c:v>
                </c:pt>
                <c:pt idx="65">
                  <c:v>236</c:v>
                </c:pt>
                <c:pt idx="66">
                  <c:v>225</c:v>
                </c:pt>
                <c:pt idx="67">
                  <c:v>195</c:v>
                </c:pt>
                <c:pt idx="68">
                  <c:v>261</c:v>
                </c:pt>
                <c:pt idx="69">
                  <c:v>311</c:v>
                </c:pt>
                <c:pt idx="70">
                  <c:v>450</c:v>
                </c:pt>
                <c:pt idx="71">
                  <c:v>455</c:v>
                </c:pt>
                <c:pt idx="72">
                  <c:v>477</c:v>
                </c:pt>
                <c:pt idx="73">
                  <c:v>387</c:v>
                </c:pt>
                <c:pt idx="74">
                  <c:v>340</c:v>
                </c:pt>
                <c:pt idx="75">
                  <c:v>415</c:v>
                </c:pt>
                <c:pt idx="76">
                  <c:v>422</c:v>
                </c:pt>
                <c:pt idx="77">
                  <c:v>488</c:v>
                </c:pt>
                <c:pt idx="78">
                  <c:v>504</c:v>
                </c:pt>
                <c:pt idx="79">
                  <c:v>503</c:v>
                </c:pt>
                <c:pt idx="80">
                  <c:v>428</c:v>
                </c:pt>
                <c:pt idx="81">
                  <c:v>428</c:v>
                </c:pt>
                <c:pt idx="82">
                  <c:v>487</c:v>
                </c:pt>
                <c:pt idx="83">
                  <c:v>397</c:v>
                </c:pt>
                <c:pt idx="84">
                  <c:v>480</c:v>
                </c:pt>
                <c:pt idx="85">
                  <c:v>462</c:v>
                </c:pt>
                <c:pt idx="86">
                  <c:v>411</c:v>
                </c:pt>
                <c:pt idx="87">
                  <c:v>328</c:v>
                </c:pt>
                <c:pt idx="88">
                  <c:v>291</c:v>
                </c:pt>
                <c:pt idx="89">
                  <c:v>340</c:v>
                </c:pt>
                <c:pt idx="90">
                  <c:v>258</c:v>
                </c:pt>
                <c:pt idx="91">
                  <c:v>314</c:v>
                </c:pt>
                <c:pt idx="92">
                  <c:v>339</c:v>
                </c:pt>
                <c:pt idx="93">
                  <c:v>317</c:v>
                </c:pt>
                <c:pt idx="94">
                  <c:v>212</c:v>
                </c:pt>
                <c:pt idx="95">
                  <c:v>192</c:v>
                </c:pt>
                <c:pt idx="96">
                  <c:v>222</c:v>
                </c:pt>
                <c:pt idx="97">
                  <c:v>218</c:v>
                </c:pt>
                <c:pt idx="98">
                  <c:v>202</c:v>
                </c:pt>
                <c:pt idx="99">
                  <c:v>239</c:v>
                </c:pt>
                <c:pt idx="100">
                  <c:v>227</c:v>
                </c:pt>
                <c:pt idx="101">
                  <c:v>121</c:v>
                </c:pt>
                <c:pt idx="102">
                  <c:v>155</c:v>
                </c:pt>
                <c:pt idx="103">
                  <c:v>98</c:v>
                </c:pt>
                <c:pt idx="104">
                  <c:v>145</c:v>
                </c:pt>
                <c:pt idx="105">
                  <c:v>127</c:v>
                </c:pt>
                <c:pt idx="106">
                  <c:v>117</c:v>
                </c:pt>
                <c:pt idx="107">
                  <c:v>98</c:v>
                </c:pt>
                <c:pt idx="108">
                  <c:v>108</c:v>
                </c:pt>
                <c:pt idx="109">
                  <c:v>136</c:v>
                </c:pt>
                <c:pt idx="110">
                  <c:v>145</c:v>
                </c:pt>
                <c:pt idx="111">
                  <c:v>130</c:v>
                </c:pt>
                <c:pt idx="112">
                  <c:v>149</c:v>
                </c:pt>
                <c:pt idx="113">
                  <c:v>147</c:v>
                </c:pt>
                <c:pt idx="114">
                  <c:v>123</c:v>
                </c:pt>
                <c:pt idx="115">
                  <c:v>163</c:v>
                </c:pt>
                <c:pt idx="116">
                  <c:v>99</c:v>
                </c:pt>
                <c:pt idx="117">
                  <c:v>90</c:v>
                </c:pt>
                <c:pt idx="118">
                  <c:v>127</c:v>
                </c:pt>
                <c:pt idx="119">
                  <c:v>107</c:v>
                </c:pt>
                <c:pt idx="120">
                  <c:v>113</c:v>
                </c:pt>
                <c:pt idx="121">
                  <c:v>151</c:v>
                </c:pt>
              </c:numCache>
            </c:numRef>
          </c:yVal>
          <c:smooth val="0"/>
          <c:extLst>
            <c:ext xmlns:c16="http://schemas.microsoft.com/office/drawing/2014/chart" uri="{C3380CC4-5D6E-409C-BE32-E72D297353CC}">
              <c16:uniqueId val="{00000001-9922-4AEF-81E4-DF00859A2205}"/>
            </c:ext>
          </c:extLst>
        </c:ser>
        <c:dLbls>
          <c:showLegendKey val="0"/>
          <c:showVal val="0"/>
          <c:showCatName val="0"/>
          <c:showSerName val="0"/>
          <c:showPercent val="0"/>
          <c:showBubbleSize val="0"/>
        </c:dLbls>
        <c:axId val="588606872"/>
        <c:axId val="588607528"/>
      </c:scatterChart>
      <c:valAx>
        <c:axId val="588606872"/>
        <c:scaling>
          <c:orientation val="minMax"/>
        </c:scaling>
        <c:delete val="0"/>
        <c:axPos val="b"/>
        <c:majorGridlines>
          <c:spPr>
            <a:ln w="9525" cap="flat" cmpd="sng" algn="ctr">
              <a:solidFill>
                <a:schemeClr val="tx1">
                  <a:lumMod val="15000"/>
                  <a:lumOff val="85000"/>
                </a:schemeClr>
              </a:solidFill>
              <a:round/>
            </a:ln>
            <a:effectLst/>
          </c:spPr>
        </c:majorGridlines>
        <c:numFmt formatCode="m&quot;月&quot;d&quot;日&quot;;@"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88607528"/>
        <c:crosses val="autoZero"/>
        <c:crossBetween val="midCat"/>
        <c:majorUnit val="60"/>
        <c:minorUnit val="60"/>
      </c:valAx>
      <c:valAx>
        <c:axId val="58860752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88606872"/>
        <c:crosses val="autoZero"/>
        <c:crossBetween val="midCat"/>
        <c:majorUnit val="1000"/>
        <c:minorUnit val="5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冨里市</a:t>
            </a:r>
          </a:p>
        </c:rich>
      </c:tx>
      <c:layout>
        <c:manualLayout>
          <c:xMode val="edge"/>
          <c:yMode val="edge"/>
          <c:x val="0.36504855643044626"/>
          <c:y val="7.870370370370370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scatterChart>
        <c:scatterStyle val="lineMarker"/>
        <c:varyColors val="0"/>
        <c:ser>
          <c:idx val="0"/>
          <c:order val="0"/>
          <c:spPr>
            <a:ln w="19050" cap="rnd">
              <a:noFill/>
              <a:round/>
            </a:ln>
            <a:effectLst/>
          </c:spPr>
          <c:marker>
            <c:symbol val="circle"/>
            <c:size val="5"/>
            <c:spPr>
              <a:solidFill>
                <a:schemeClr val="accent1"/>
              </a:solidFill>
              <a:ln w="9525">
                <a:solidFill>
                  <a:schemeClr val="accent1"/>
                </a:solidFill>
              </a:ln>
              <a:effectLst/>
            </c:spPr>
          </c:marker>
          <c:xVal>
            <c:numRef>
              <c:f>'新規感染者数推定 graph'!$B$309:$B$800</c:f>
              <c:numCache>
                <c:formatCode>m"月"d"日";@</c:formatCode>
                <c:ptCount val="492"/>
                <c:pt idx="0">
                  <c:v>44136</c:v>
                </c:pt>
                <c:pt idx="1">
                  <c:v>44137</c:v>
                </c:pt>
                <c:pt idx="2">
                  <c:v>44138</c:v>
                </c:pt>
                <c:pt idx="3">
                  <c:v>44139</c:v>
                </c:pt>
                <c:pt idx="4">
                  <c:v>44140</c:v>
                </c:pt>
                <c:pt idx="5">
                  <c:v>44141</c:v>
                </c:pt>
                <c:pt idx="6">
                  <c:v>44142</c:v>
                </c:pt>
                <c:pt idx="7">
                  <c:v>44143</c:v>
                </c:pt>
                <c:pt idx="8">
                  <c:v>44144</c:v>
                </c:pt>
                <c:pt idx="9">
                  <c:v>44145</c:v>
                </c:pt>
                <c:pt idx="10">
                  <c:v>44146</c:v>
                </c:pt>
                <c:pt idx="11">
                  <c:v>44147</c:v>
                </c:pt>
                <c:pt idx="12">
                  <c:v>44148</c:v>
                </c:pt>
                <c:pt idx="13">
                  <c:v>44149</c:v>
                </c:pt>
                <c:pt idx="14">
                  <c:v>44150</c:v>
                </c:pt>
                <c:pt idx="15">
                  <c:v>44151</c:v>
                </c:pt>
                <c:pt idx="16">
                  <c:v>44152</c:v>
                </c:pt>
                <c:pt idx="17">
                  <c:v>44153</c:v>
                </c:pt>
                <c:pt idx="18">
                  <c:v>44154</c:v>
                </c:pt>
                <c:pt idx="19">
                  <c:v>44155</c:v>
                </c:pt>
                <c:pt idx="20">
                  <c:v>44156</c:v>
                </c:pt>
                <c:pt idx="21">
                  <c:v>44157</c:v>
                </c:pt>
                <c:pt idx="22">
                  <c:v>44158</c:v>
                </c:pt>
                <c:pt idx="23">
                  <c:v>44159</c:v>
                </c:pt>
                <c:pt idx="24">
                  <c:v>44160</c:v>
                </c:pt>
                <c:pt idx="25">
                  <c:v>44161</c:v>
                </c:pt>
                <c:pt idx="26">
                  <c:v>44162</c:v>
                </c:pt>
                <c:pt idx="27">
                  <c:v>44163</c:v>
                </c:pt>
                <c:pt idx="28">
                  <c:v>44164</c:v>
                </c:pt>
                <c:pt idx="29">
                  <c:v>44165</c:v>
                </c:pt>
                <c:pt idx="30">
                  <c:v>44166</c:v>
                </c:pt>
                <c:pt idx="31">
                  <c:v>44167</c:v>
                </c:pt>
                <c:pt idx="32">
                  <c:v>44168</c:v>
                </c:pt>
                <c:pt idx="33">
                  <c:v>44169</c:v>
                </c:pt>
                <c:pt idx="34">
                  <c:v>44170</c:v>
                </c:pt>
                <c:pt idx="35">
                  <c:v>44171</c:v>
                </c:pt>
                <c:pt idx="36">
                  <c:v>44172</c:v>
                </c:pt>
                <c:pt idx="37">
                  <c:v>44173</c:v>
                </c:pt>
                <c:pt idx="38">
                  <c:v>44174</c:v>
                </c:pt>
                <c:pt idx="39">
                  <c:v>44175</c:v>
                </c:pt>
                <c:pt idx="40">
                  <c:v>44176</c:v>
                </c:pt>
                <c:pt idx="41">
                  <c:v>44177</c:v>
                </c:pt>
                <c:pt idx="42">
                  <c:v>44178</c:v>
                </c:pt>
                <c:pt idx="43">
                  <c:v>44179</c:v>
                </c:pt>
                <c:pt idx="44">
                  <c:v>44180</c:v>
                </c:pt>
                <c:pt idx="45">
                  <c:v>44181</c:v>
                </c:pt>
                <c:pt idx="46">
                  <c:v>44182</c:v>
                </c:pt>
                <c:pt idx="47">
                  <c:v>44183</c:v>
                </c:pt>
                <c:pt idx="48">
                  <c:v>44184</c:v>
                </c:pt>
                <c:pt idx="49">
                  <c:v>44185</c:v>
                </c:pt>
                <c:pt idx="50">
                  <c:v>44186</c:v>
                </c:pt>
                <c:pt idx="51">
                  <c:v>44187</c:v>
                </c:pt>
                <c:pt idx="52">
                  <c:v>44188</c:v>
                </c:pt>
                <c:pt idx="53">
                  <c:v>44189</c:v>
                </c:pt>
                <c:pt idx="54">
                  <c:v>44190</c:v>
                </c:pt>
                <c:pt idx="55">
                  <c:v>44191</c:v>
                </c:pt>
                <c:pt idx="56">
                  <c:v>44192</c:v>
                </c:pt>
                <c:pt idx="57">
                  <c:v>44193</c:v>
                </c:pt>
                <c:pt idx="58">
                  <c:v>44194</c:v>
                </c:pt>
                <c:pt idx="59">
                  <c:v>44195</c:v>
                </c:pt>
                <c:pt idx="60">
                  <c:v>44196</c:v>
                </c:pt>
                <c:pt idx="61">
                  <c:v>44197</c:v>
                </c:pt>
                <c:pt idx="62">
                  <c:v>44198</c:v>
                </c:pt>
                <c:pt idx="63">
                  <c:v>44199</c:v>
                </c:pt>
                <c:pt idx="64">
                  <c:v>44200</c:v>
                </c:pt>
                <c:pt idx="65">
                  <c:v>44201</c:v>
                </c:pt>
                <c:pt idx="66">
                  <c:v>44202</c:v>
                </c:pt>
                <c:pt idx="67">
                  <c:v>44203</c:v>
                </c:pt>
                <c:pt idx="68">
                  <c:v>44204</c:v>
                </c:pt>
                <c:pt idx="69">
                  <c:v>44205</c:v>
                </c:pt>
                <c:pt idx="70">
                  <c:v>44206</c:v>
                </c:pt>
                <c:pt idx="71">
                  <c:v>44207</c:v>
                </c:pt>
                <c:pt idx="72">
                  <c:v>44208</c:v>
                </c:pt>
                <c:pt idx="73">
                  <c:v>44209</c:v>
                </c:pt>
                <c:pt idx="74">
                  <c:v>44210</c:v>
                </c:pt>
                <c:pt idx="75">
                  <c:v>44211</c:v>
                </c:pt>
                <c:pt idx="76">
                  <c:v>44212</c:v>
                </c:pt>
                <c:pt idx="77">
                  <c:v>44213</c:v>
                </c:pt>
                <c:pt idx="78">
                  <c:v>44214</c:v>
                </c:pt>
                <c:pt idx="79">
                  <c:v>44215</c:v>
                </c:pt>
                <c:pt idx="80">
                  <c:v>44216</c:v>
                </c:pt>
                <c:pt idx="81">
                  <c:v>44217</c:v>
                </c:pt>
                <c:pt idx="82">
                  <c:v>44218</c:v>
                </c:pt>
                <c:pt idx="83">
                  <c:v>44219</c:v>
                </c:pt>
                <c:pt idx="84">
                  <c:v>44220</c:v>
                </c:pt>
                <c:pt idx="85">
                  <c:v>44221</c:v>
                </c:pt>
                <c:pt idx="86">
                  <c:v>44222</c:v>
                </c:pt>
                <c:pt idx="87">
                  <c:v>44223</c:v>
                </c:pt>
                <c:pt idx="88">
                  <c:v>44224</c:v>
                </c:pt>
                <c:pt idx="89">
                  <c:v>44225</c:v>
                </c:pt>
                <c:pt idx="90">
                  <c:v>44226</c:v>
                </c:pt>
                <c:pt idx="91">
                  <c:v>44227</c:v>
                </c:pt>
                <c:pt idx="92">
                  <c:v>44228</c:v>
                </c:pt>
                <c:pt idx="93">
                  <c:v>44229</c:v>
                </c:pt>
                <c:pt idx="94">
                  <c:v>44230</c:v>
                </c:pt>
                <c:pt idx="95">
                  <c:v>44231</c:v>
                </c:pt>
                <c:pt idx="96">
                  <c:v>44232</c:v>
                </c:pt>
                <c:pt idx="97">
                  <c:v>44233</c:v>
                </c:pt>
                <c:pt idx="98">
                  <c:v>44234</c:v>
                </c:pt>
                <c:pt idx="99">
                  <c:v>44235</c:v>
                </c:pt>
                <c:pt idx="100">
                  <c:v>44236</c:v>
                </c:pt>
                <c:pt idx="101">
                  <c:v>44237</c:v>
                </c:pt>
                <c:pt idx="102">
                  <c:v>44238</c:v>
                </c:pt>
                <c:pt idx="103">
                  <c:v>44239</c:v>
                </c:pt>
                <c:pt idx="104">
                  <c:v>44240</c:v>
                </c:pt>
                <c:pt idx="105">
                  <c:v>44241</c:v>
                </c:pt>
                <c:pt idx="106">
                  <c:v>44242</c:v>
                </c:pt>
                <c:pt idx="107">
                  <c:v>44243</c:v>
                </c:pt>
                <c:pt idx="108">
                  <c:v>44244</c:v>
                </c:pt>
                <c:pt idx="109">
                  <c:v>44245</c:v>
                </c:pt>
                <c:pt idx="110">
                  <c:v>44246</c:v>
                </c:pt>
                <c:pt idx="111">
                  <c:v>44247</c:v>
                </c:pt>
                <c:pt idx="112">
                  <c:v>44248</c:v>
                </c:pt>
                <c:pt idx="113">
                  <c:v>44249</c:v>
                </c:pt>
                <c:pt idx="114">
                  <c:v>44250</c:v>
                </c:pt>
                <c:pt idx="115">
                  <c:v>44251</c:v>
                </c:pt>
                <c:pt idx="116">
                  <c:v>44252</c:v>
                </c:pt>
                <c:pt idx="117">
                  <c:v>44253</c:v>
                </c:pt>
                <c:pt idx="118">
                  <c:v>44254</c:v>
                </c:pt>
                <c:pt idx="119">
                  <c:v>44255</c:v>
                </c:pt>
                <c:pt idx="120">
                  <c:v>44256</c:v>
                </c:pt>
                <c:pt idx="121">
                  <c:v>44257</c:v>
                </c:pt>
                <c:pt idx="122">
                  <c:v>44258</c:v>
                </c:pt>
                <c:pt idx="123">
                  <c:v>44259</c:v>
                </c:pt>
                <c:pt idx="124">
                  <c:v>44260</c:v>
                </c:pt>
                <c:pt idx="125">
                  <c:v>44261</c:v>
                </c:pt>
                <c:pt idx="126">
                  <c:v>44262</c:v>
                </c:pt>
                <c:pt idx="127">
                  <c:v>44263</c:v>
                </c:pt>
                <c:pt idx="128">
                  <c:v>44264</c:v>
                </c:pt>
                <c:pt idx="129">
                  <c:v>44265</c:v>
                </c:pt>
                <c:pt idx="130">
                  <c:v>44266</c:v>
                </c:pt>
                <c:pt idx="131">
                  <c:v>44267</c:v>
                </c:pt>
                <c:pt idx="132">
                  <c:v>44268</c:v>
                </c:pt>
                <c:pt idx="133">
                  <c:v>44269</c:v>
                </c:pt>
                <c:pt idx="134">
                  <c:v>44270</c:v>
                </c:pt>
                <c:pt idx="135">
                  <c:v>44271</c:v>
                </c:pt>
                <c:pt idx="136">
                  <c:v>44272</c:v>
                </c:pt>
                <c:pt idx="137">
                  <c:v>44273</c:v>
                </c:pt>
                <c:pt idx="138">
                  <c:v>44274</c:v>
                </c:pt>
                <c:pt idx="139">
                  <c:v>44275</c:v>
                </c:pt>
                <c:pt idx="140">
                  <c:v>44276</c:v>
                </c:pt>
                <c:pt idx="141">
                  <c:v>44277</c:v>
                </c:pt>
                <c:pt idx="142">
                  <c:v>44278</c:v>
                </c:pt>
                <c:pt idx="143">
                  <c:v>44279</c:v>
                </c:pt>
                <c:pt idx="144">
                  <c:v>44280</c:v>
                </c:pt>
                <c:pt idx="145">
                  <c:v>44281</c:v>
                </c:pt>
                <c:pt idx="146">
                  <c:v>44282</c:v>
                </c:pt>
                <c:pt idx="147">
                  <c:v>44283</c:v>
                </c:pt>
                <c:pt idx="148">
                  <c:v>44284</c:v>
                </c:pt>
                <c:pt idx="149">
                  <c:v>44285</c:v>
                </c:pt>
                <c:pt idx="150">
                  <c:v>44286</c:v>
                </c:pt>
                <c:pt idx="151">
                  <c:v>44287</c:v>
                </c:pt>
                <c:pt idx="152">
                  <c:v>44288</c:v>
                </c:pt>
                <c:pt idx="153">
                  <c:v>44289</c:v>
                </c:pt>
                <c:pt idx="154">
                  <c:v>44290</c:v>
                </c:pt>
                <c:pt idx="155">
                  <c:v>44291</c:v>
                </c:pt>
                <c:pt idx="156">
                  <c:v>44292</c:v>
                </c:pt>
                <c:pt idx="157">
                  <c:v>44293</c:v>
                </c:pt>
                <c:pt idx="158">
                  <c:v>44294</c:v>
                </c:pt>
                <c:pt idx="159">
                  <c:v>44295</c:v>
                </c:pt>
                <c:pt idx="160">
                  <c:v>44296</c:v>
                </c:pt>
                <c:pt idx="161">
                  <c:v>44297</c:v>
                </c:pt>
                <c:pt idx="162">
                  <c:v>44298</c:v>
                </c:pt>
                <c:pt idx="163">
                  <c:v>44299</c:v>
                </c:pt>
                <c:pt idx="164">
                  <c:v>44300</c:v>
                </c:pt>
                <c:pt idx="165">
                  <c:v>44301</c:v>
                </c:pt>
                <c:pt idx="166">
                  <c:v>44302</c:v>
                </c:pt>
                <c:pt idx="167">
                  <c:v>44303</c:v>
                </c:pt>
                <c:pt idx="168">
                  <c:v>44304</c:v>
                </c:pt>
                <c:pt idx="169">
                  <c:v>44305</c:v>
                </c:pt>
                <c:pt idx="170">
                  <c:v>44306</c:v>
                </c:pt>
                <c:pt idx="171">
                  <c:v>44307</c:v>
                </c:pt>
                <c:pt idx="172">
                  <c:v>44308</c:v>
                </c:pt>
                <c:pt idx="173">
                  <c:v>44309</c:v>
                </c:pt>
                <c:pt idx="174">
                  <c:v>44310</c:v>
                </c:pt>
                <c:pt idx="175">
                  <c:v>44311</c:v>
                </c:pt>
                <c:pt idx="176">
                  <c:v>44312</c:v>
                </c:pt>
                <c:pt idx="177">
                  <c:v>44313</c:v>
                </c:pt>
                <c:pt idx="178">
                  <c:v>44314</c:v>
                </c:pt>
                <c:pt idx="179">
                  <c:v>44315</c:v>
                </c:pt>
                <c:pt idx="180">
                  <c:v>44316</c:v>
                </c:pt>
                <c:pt idx="181">
                  <c:v>44317</c:v>
                </c:pt>
                <c:pt idx="182">
                  <c:v>44318</c:v>
                </c:pt>
                <c:pt idx="183">
                  <c:v>44319</c:v>
                </c:pt>
                <c:pt idx="184">
                  <c:v>44320</c:v>
                </c:pt>
                <c:pt idx="185">
                  <c:v>44321</c:v>
                </c:pt>
                <c:pt idx="186">
                  <c:v>44322</c:v>
                </c:pt>
                <c:pt idx="187">
                  <c:v>44323</c:v>
                </c:pt>
                <c:pt idx="188">
                  <c:v>44324</c:v>
                </c:pt>
                <c:pt idx="189">
                  <c:v>44325</c:v>
                </c:pt>
                <c:pt idx="190">
                  <c:v>44326</c:v>
                </c:pt>
                <c:pt idx="191">
                  <c:v>44327</c:v>
                </c:pt>
                <c:pt idx="192">
                  <c:v>44328</c:v>
                </c:pt>
                <c:pt idx="193">
                  <c:v>44329</c:v>
                </c:pt>
                <c:pt idx="194">
                  <c:v>44330</c:v>
                </c:pt>
                <c:pt idx="195">
                  <c:v>44331</c:v>
                </c:pt>
                <c:pt idx="196">
                  <c:v>44332</c:v>
                </c:pt>
                <c:pt idx="197">
                  <c:v>44333</c:v>
                </c:pt>
                <c:pt idx="198">
                  <c:v>44334</c:v>
                </c:pt>
                <c:pt idx="199">
                  <c:v>44335</c:v>
                </c:pt>
                <c:pt idx="200">
                  <c:v>44336</c:v>
                </c:pt>
                <c:pt idx="201">
                  <c:v>44337</c:v>
                </c:pt>
                <c:pt idx="202">
                  <c:v>44338</c:v>
                </c:pt>
                <c:pt idx="203">
                  <c:v>44339</c:v>
                </c:pt>
                <c:pt idx="204">
                  <c:v>44340</c:v>
                </c:pt>
                <c:pt idx="205">
                  <c:v>44341</c:v>
                </c:pt>
                <c:pt idx="206">
                  <c:v>44342</c:v>
                </c:pt>
                <c:pt idx="207">
                  <c:v>44343</c:v>
                </c:pt>
                <c:pt idx="208">
                  <c:v>44344</c:v>
                </c:pt>
                <c:pt idx="209">
                  <c:v>44345</c:v>
                </c:pt>
                <c:pt idx="210">
                  <c:v>44346</c:v>
                </c:pt>
                <c:pt idx="211">
                  <c:v>44347</c:v>
                </c:pt>
                <c:pt idx="212">
                  <c:v>44348</c:v>
                </c:pt>
                <c:pt idx="213">
                  <c:v>44349</c:v>
                </c:pt>
                <c:pt idx="214">
                  <c:v>44350</c:v>
                </c:pt>
                <c:pt idx="215">
                  <c:v>44351</c:v>
                </c:pt>
                <c:pt idx="216">
                  <c:v>44352</c:v>
                </c:pt>
                <c:pt idx="217">
                  <c:v>44353</c:v>
                </c:pt>
                <c:pt idx="218">
                  <c:v>44354</c:v>
                </c:pt>
                <c:pt idx="219">
                  <c:v>44355</c:v>
                </c:pt>
                <c:pt idx="220">
                  <c:v>44356</c:v>
                </c:pt>
                <c:pt idx="221">
                  <c:v>44357</c:v>
                </c:pt>
                <c:pt idx="222">
                  <c:v>44358</c:v>
                </c:pt>
                <c:pt idx="223">
                  <c:v>44359</c:v>
                </c:pt>
                <c:pt idx="224">
                  <c:v>44360</c:v>
                </c:pt>
                <c:pt idx="225">
                  <c:v>44361</c:v>
                </c:pt>
                <c:pt idx="226">
                  <c:v>44362</c:v>
                </c:pt>
                <c:pt idx="227">
                  <c:v>44363</c:v>
                </c:pt>
                <c:pt idx="228">
                  <c:v>44364</c:v>
                </c:pt>
                <c:pt idx="229">
                  <c:v>44365</c:v>
                </c:pt>
                <c:pt idx="230">
                  <c:v>44366</c:v>
                </c:pt>
                <c:pt idx="231">
                  <c:v>44367</c:v>
                </c:pt>
                <c:pt idx="232">
                  <c:v>44368</c:v>
                </c:pt>
                <c:pt idx="233">
                  <c:v>44369</c:v>
                </c:pt>
                <c:pt idx="234">
                  <c:v>44370</c:v>
                </c:pt>
                <c:pt idx="235">
                  <c:v>44371</c:v>
                </c:pt>
                <c:pt idx="236">
                  <c:v>44372</c:v>
                </c:pt>
                <c:pt idx="237">
                  <c:v>44373</c:v>
                </c:pt>
                <c:pt idx="238">
                  <c:v>44374</c:v>
                </c:pt>
                <c:pt idx="239">
                  <c:v>44375</c:v>
                </c:pt>
                <c:pt idx="240">
                  <c:v>44376</c:v>
                </c:pt>
                <c:pt idx="241">
                  <c:v>44377</c:v>
                </c:pt>
                <c:pt idx="242">
                  <c:v>44378</c:v>
                </c:pt>
                <c:pt idx="243">
                  <c:v>44379</c:v>
                </c:pt>
                <c:pt idx="244">
                  <c:v>44380</c:v>
                </c:pt>
                <c:pt idx="245">
                  <c:v>44381</c:v>
                </c:pt>
                <c:pt idx="246">
                  <c:v>44382</c:v>
                </c:pt>
                <c:pt idx="247">
                  <c:v>44383</c:v>
                </c:pt>
                <c:pt idx="248">
                  <c:v>44384</c:v>
                </c:pt>
                <c:pt idx="249">
                  <c:v>44385</c:v>
                </c:pt>
                <c:pt idx="250">
                  <c:v>44386</c:v>
                </c:pt>
                <c:pt idx="251">
                  <c:v>44387</c:v>
                </c:pt>
                <c:pt idx="252">
                  <c:v>44388</c:v>
                </c:pt>
                <c:pt idx="253">
                  <c:v>44389</c:v>
                </c:pt>
                <c:pt idx="254">
                  <c:v>44390</c:v>
                </c:pt>
                <c:pt idx="255">
                  <c:v>44391</c:v>
                </c:pt>
                <c:pt idx="256">
                  <c:v>44392</c:v>
                </c:pt>
                <c:pt idx="257">
                  <c:v>44393</c:v>
                </c:pt>
                <c:pt idx="258">
                  <c:v>44394</c:v>
                </c:pt>
                <c:pt idx="259">
                  <c:v>44395</c:v>
                </c:pt>
                <c:pt idx="260">
                  <c:v>44396</c:v>
                </c:pt>
                <c:pt idx="261">
                  <c:v>44397</c:v>
                </c:pt>
                <c:pt idx="262">
                  <c:v>44398</c:v>
                </c:pt>
                <c:pt idx="263">
                  <c:v>44399</c:v>
                </c:pt>
                <c:pt idx="264">
                  <c:v>44400</c:v>
                </c:pt>
                <c:pt idx="265">
                  <c:v>44401</c:v>
                </c:pt>
                <c:pt idx="266">
                  <c:v>44402</c:v>
                </c:pt>
                <c:pt idx="267">
                  <c:v>44403</c:v>
                </c:pt>
                <c:pt idx="268">
                  <c:v>44404</c:v>
                </c:pt>
                <c:pt idx="269">
                  <c:v>44405</c:v>
                </c:pt>
                <c:pt idx="270">
                  <c:v>44406</c:v>
                </c:pt>
                <c:pt idx="271">
                  <c:v>44407</c:v>
                </c:pt>
                <c:pt idx="272">
                  <c:v>44408</c:v>
                </c:pt>
                <c:pt idx="273">
                  <c:v>44409</c:v>
                </c:pt>
                <c:pt idx="274">
                  <c:v>44410</c:v>
                </c:pt>
                <c:pt idx="275">
                  <c:v>44411</c:v>
                </c:pt>
                <c:pt idx="276">
                  <c:v>44412</c:v>
                </c:pt>
                <c:pt idx="277">
                  <c:v>44413</c:v>
                </c:pt>
                <c:pt idx="278">
                  <c:v>44414</c:v>
                </c:pt>
                <c:pt idx="279">
                  <c:v>44415</c:v>
                </c:pt>
                <c:pt idx="280">
                  <c:v>44416</c:v>
                </c:pt>
                <c:pt idx="281">
                  <c:v>44417</c:v>
                </c:pt>
                <c:pt idx="282">
                  <c:v>44418</c:v>
                </c:pt>
                <c:pt idx="283">
                  <c:v>44419</c:v>
                </c:pt>
                <c:pt idx="284">
                  <c:v>44420</c:v>
                </c:pt>
                <c:pt idx="285">
                  <c:v>44421</c:v>
                </c:pt>
                <c:pt idx="286">
                  <c:v>44422</c:v>
                </c:pt>
                <c:pt idx="287">
                  <c:v>44423</c:v>
                </c:pt>
                <c:pt idx="288">
                  <c:v>44424</c:v>
                </c:pt>
                <c:pt idx="289">
                  <c:v>44425</c:v>
                </c:pt>
                <c:pt idx="290">
                  <c:v>44426</c:v>
                </c:pt>
                <c:pt idx="291">
                  <c:v>44427</c:v>
                </c:pt>
                <c:pt idx="292">
                  <c:v>44428</c:v>
                </c:pt>
                <c:pt idx="293">
                  <c:v>44429</c:v>
                </c:pt>
                <c:pt idx="294">
                  <c:v>44430</c:v>
                </c:pt>
                <c:pt idx="295">
                  <c:v>44431</c:v>
                </c:pt>
                <c:pt idx="296">
                  <c:v>44432</c:v>
                </c:pt>
                <c:pt idx="297">
                  <c:v>44433</c:v>
                </c:pt>
                <c:pt idx="298">
                  <c:v>44434</c:v>
                </c:pt>
                <c:pt idx="299">
                  <c:v>44435</c:v>
                </c:pt>
                <c:pt idx="300">
                  <c:v>44436</c:v>
                </c:pt>
                <c:pt idx="301">
                  <c:v>44437</c:v>
                </c:pt>
                <c:pt idx="302">
                  <c:v>44438</c:v>
                </c:pt>
                <c:pt idx="303">
                  <c:v>44439</c:v>
                </c:pt>
                <c:pt idx="304">
                  <c:v>44440</c:v>
                </c:pt>
                <c:pt idx="305">
                  <c:v>44441</c:v>
                </c:pt>
                <c:pt idx="306">
                  <c:v>44442</c:v>
                </c:pt>
                <c:pt idx="307">
                  <c:v>44443</c:v>
                </c:pt>
                <c:pt idx="308">
                  <c:v>44444</c:v>
                </c:pt>
                <c:pt idx="309">
                  <c:v>44445</c:v>
                </c:pt>
                <c:pt idx="310">
                  <c:v>44446</c:v>
                </c:pt>
                <c:pt idx="311">
                  <c:v>44447</c:v>
                </c:pt>
                <c:pt idx="312">
                  <c:v>44448</c:v>
                </c:pt>
                <c:pt idx="313">
                  <c:v>44449</c:v>
                </c:pt>
                <c:pt idx="314">
                  <c:v>44450</c:v>
                </c:pt>
                <c:pt idx="315">
                  <c:v>44451</c:v>
                </c:pt>
                <c:pt idx="316">
                  <c:v>44452</c:v>
                </c:pt>
                <c:pt idx="317">
                  <c:v>44453</c:v>
                </c:pt>
                <c:pt idx="318">
                  <c:v>44454</c:v>
                </c:pt>
                <c:pt idx="319">
                  <c:v>44455</c:v>
                </c:pt>
                <c:pt idx="320">
                  <c:v>44456</c:v>
                </c:pt>
                <c:pt idx="321">
                  <c:v>44457</c:v>
                </c:pt>
                <c:pt idx="322">
                  <c:v>44458</c:v>
                </c:pt>
                <c:pt idx="323">
                  <c:v>44459</c:v>
                </c:pt>
                <c:pt idx="324">
                  <c:v>44460</c:v>
                </c:pt>
                <c:pt idx="325">
                  <c:v>44461</c:v>
                </c:pt>
                <c:pt idx="326">
                  <c:v>44462</c:v>
                </c:pt>
                <c:pt idx="327">
                  <c:v>44463</c:v>
                </c:pt>
                <c:pt idx="328">
                  <c:v>44464</c:v>
                </c:pt>
                <c:pt idx="329">
                  <c:v>44465</c:v>
                </c:pt>
                <c:pt idx="330">
                  <c:v>44466</c:v>
                </c:pt>
                <c:pt idx="331">
                  <c:v>44467</c:v>
                </c:pt>
                <c:pt idx="332">
                  <c:v>44468</c:v>
                </c:pt>
                <c:pt idx="333">
                  <c:v>44469</c:v>
                </c:pt>
                <c:pt idx="334">
                  <c:v>44470</c:v>
                </c:pt>
                <c:pt idx="335">
                  <c:v>44471</c:v>
                </c:pt>
                <c:pt idx="336">
                  <c:v>44472</c:v>
                </c:pt>
                <c:pt idx="337">
                  <c:v>44473</c:v>
                </c:pt>
                <c:pt idx="338">
                  <c:v>44474</c:v>
                </c:pt>
                <c:pt idx="339">
                  <c:v>44475</c:v>
                </c:pt>
                <c:pt idx="340">
                  <c:v>44476</c:v>
                </c:pt>
                <c:pt idx="341">
                  <c:v>44477</c:v>
                </c:pt>
                <c:pt idx="342">
                  <c:v>44478</c:v>
                </c:pt>
                <c:pt idx="343">
                  <c:v>44479</c:v>
                </c:pt>
                <c:pt idx="344">
                  <c:v>44480</c:v>
                </c:pt>
                <c:pt idx="345">
                  <c:v>44481</c:v>
                </c:pt>
                <c:pt idx="346">
                  <c:v>44482</c:v>
                </c:pt>
                <c:pt idx="347">
                  <c:v>44483</c:v>
                </c:pt>
                <c:pt idx="348">
                  <c:v>44484</c:v>
                </c:pt>
                <c:pt idx="349">
                  <c:v>44485</c:v>
                </c:pt>
                <c:pt idx="350">
                  <c:v>44486</c:v>
                </c:pt>
                <c:pt idx="351">
                  <c:v>44487</c:v>
                </c:pt>
                <c:pt idx="352">
                  <c:v>44488</c:v>
                </c:pt>
                <c:pt idx="353">
                  <c:v>44489</c:v>
                </c:pt>
                <c:pt idx="354">
                  <c:v>44490</c:v>
                </c:pt>
                <c:pt idx="355">
                  <c:v>44491</c:v>
                </c:pt>
                <c:pt idx="356">
                  <c:v>44492</c:v>
                </c:pt>
                <c:pt idx="357">
                  <c:v>44493</c:v>
                </c:pt>
                <c:pt idx="358">
                  <c:v>44494</c:v>
                </c:pt>
                <c:pt idx="359">
                  <c:v>44495</c:v>
                </c:pt>
                <c:pt idx="360">
                  <c:v>44496</c:v>
                </c:pt>
                <c:pt idx="361">
                  <c:v>44497</c:v>
                </c:pt>
                <c:pt idx="362">
                  <c:v>44498</c:v>
                </c:pt>
                <c:pt idx="363">
                  <c:v>44499</c:v>
                </c:pt>
                <c:pt idx="364">
                  <c:v>44500</c:v>
                </c:pt>
                <c:pt idx="365">
                  <c:v>44501</c:v>
                </c:pt>
                <c:pt idx="366">
                  <c:v>44502</c:v>
                </c:pt>
                <c:pt idx="367">
                  <c:v>44503</c:v>
                </c:pt>
                <c:pt idx="368">
                  <c:v>44504</c:v>
                </c:pt>
                <c:pt idx="369">
                  <c:v>44505</c:v>
                </c:pt>
                <c:pt idx="370">
                  <c:v>44506</c:v>
                </c:pt>
                <c:pt idx="371">
                  <c:v>44507</c:v>
                </c:pt>
                <c:pt idx="372">
                  <c:v>44508</c:v>
                </c:pt>
                <c:pt idx="373">
                  <c:v>44509</c:v>
                </c:pt>
                <c:pt idx="374">
                  <c:v>44510</c:v>
                </c:pt>
                <c:pt idx="375">
                  <c:v>44511</c:v>
                </c:pt>
                <c:pt idx="376">
                  <c:v>44512</c:v>
                </c:pt>
                <c:pt idx="377">
                  <c:v>44513</c:v>
                </c:pt>
                <c:pt idx="378">
                  <c:v>44514</c:v>
                </c:pt>
                <c:pt idx="379">
                  <c:v>44515</c:v>
                </c:pt>
                <c:pt idx="380">
                  <c:v>44516</c:v>
                </c:pt>
                <c:pt idx="381">
                  <c:v>44517</c:v>
                </c:pt>
                <c:pt idx="382">
                  <c:v>44518</c:v>
                </c:pt>
                <c:pt idx="383">
                  <c:v>44519</c:v>
                </c:pt>
                <c:pt idx="384">
                  <c:v>44520</c:v>
                </c:pt>
                <c:pt idx="385">
                  <c:v>44521</c:v>
                </c:pt>
                <c:pt idx="386">
                  <c:v>44522</c:v>
                </c:pt>
                <c:pt idx="387">
                  <c:v>44523</c:v>
                </c:pt>
                <c:pt idx="388">
                  <c:v>44524</c:v>
                </c:pt>
                <c:pt idx="389">
                  <c:v>44525</c:v>
                </c:pt>
                <c:pt idx="390">
                  <c:v>44526</c:v>
                </c:pt>
                <c:pt idx="391">
                  <c:v>44527</c:v>
                </c:pt>
                <c:pt idx="392">
                  <c:v>44528</c:v>
                </c:pt>
                <c:pt idx="393">
                  <c:v>44529</c:v>
                </c:pt>
                <c:pt idx="394">
                  <c:v>44530</c:v>
                </c:pt>
                <c:pt idx="395">
                  <c:v>44531</c:v>
                </c:pt>
                <c:pt idx="396">
                  <c:v>44532</c:v>
                </c:pt>
                <c:pt idx="397">
                  <c:v>44533</c:v>
                </c:pt>
                <c:pt idx="398">
                  <c:v>44534</c:v>
                </c:pt>
                <c:pt idx="399">
                  <c:v>44535</c:v>
                </c:pt>
                <c:pt idx="400">
                  <c:v>44536</c:v>
                </c:pt>
                <c:pt idx="401">
                  <c:v>44537</c:v>
                </c:pt>
                <c:pt idx="402">
                  <c:v>44538</c:v>
                </c:pt>
                <c:pt idx="403">
                  <c:v>44539</c:v>
                </c:pt>
                <c:pt idx="404">
                  <c:v>44540</c:v>
                </c:pt>
                <c:pt idx="405">
                  <c:v>44541</c:v>
                </c:pt>
                <c:pt idx="406">
                  <c:v>44542</c:v>
                </c:pt>
                <c:pt idx="407">
                  <c:v>44543</c:v>
                </c:pt>
                <c:pt idx="408">
                  <c:v>44544</c:v>
                </c:pt>
                <c:pt idx="409">
                  <c:v>44545</c:v>
                </c:pt>
                <c:pt idx="410">
                  <c:v>44546</c:v>
                </c:pt>
                <c:pt idx="411">
                  <c:v>44547</c:v>
                </c:pt>
                <c:pt idx="412">
                  <c:v>44548</c:v>
                </c:pt>
                <c:pt idx="413">
                  <c:v>44549</c:v>
                </c:pt>
                <c:pt idx="414">
                  <c:v>44550</c:v>
                </c:pt>
                <c:pt idx="415">
                  <c:v>44551</c:v>
                </c:pt>
                <c:pt idx="416">
                  <c:v>44552</c:v>
                </c:pt>
                <c:pt idx="417">
                  <c:v>44553</c:v>
                </c:pt>
                <c:pt idx="418">
                  <c:v>44554</c:v>
                </c:pt>
                <c:pt idx="419">
                  <c:v>44555</c:v>
                </c:pt>
                <c:pt idx="420">
                  <c:v>44556</c:v>
                </c:pt>
                <c:pt idx="421">
                  <c:v>44557</c:v>
                </c:pt>
                <c:pt idx="422">
                  <c:v>44558</c:v>
                </c:pt>
                <c:pt idx="423">
                  <c:v>44559</c:v>
                </c:pt>
                <c:pt idx="424">
                  <c:v>44560</c:v>
                </c:pt>
                <c:pt idx="425">
                  <c:v>44561</c:v>
                </c:pt>
                <c:pt idx="426">
                  <c:v>44562</c:v>
                </c:pt>
                <c:pt idx="427">
                  <c:v>44563</c:v>
                </c:pt>
                <c:pt idx="428">
                  <c:v>44564</c:v>
                </c:pt>
                <c:pt idx="429">
                  <c:v>44565</c:v>
                </c:pt>
                <c:pt idx="430">
                  <c:v>44566</c:v>
                </c:pt>
                <c:pt idx="431">
                  <c:v>44567</c:v>
                </c:pt>
                <c:pt idx="432">
                  <c:v>44568</c:v>
                </c:pt>
                <c:pt idx="433">
                  <c:v>44569</c:v>
                </c:pt>
                <c:pt idx="434">
                  <c:v>44570</c:v>
                </c:pt>
                <c:pt idx="435">
                  <c:v>44571</c:v>
                </c:pt>
                <c:pt idx="436">
                  <c:v>44572</c:v>
                </c:pt>
                <c:pt idx="437">
                  <c:v>44573</c:v>
                </c:pt>
                <c:pt idx="438">
                  <c:v>44574</c:v>
                </c:pt>
                <c:pt idx="439">
                  <c:v>44575</c:v>
                </c:pt>
                <c:pt idx="440">
                  <c:v>44576</c:v>
                </c:pt>
                <c:pt idx="441">
                  <c:v>44577</c:v>
                </c:pt>
                <c:pt idx="442">
                  <c:v>44578</c:v>
                </c:pt>
                <c:pt idx="443">
                  <c:v>44579</c:v>
                </c:pt>
                <c:pt idx="444">
                  <c:v>44580</c:v>
                </c:pt>
                <c:pt idx="445">
                  <c:v>44581</c:v>
                </c:pt>
                <c:pt idx="446">
                  <c:v>44582</c:v>
                </c:pt>
                <c:pt idx="447">
                  <c:v>44583</c:v>
                </c:pt>
                <c:pt idx="448">
                  <c:v>44584</c:v>
                </c:pt>
                <c:pt idx="449">
                  <c:v>44585</c:v>
                </c:pt>
                <c:pt idx="450">
                  <c:v>44586</c:v>
                </c:pt>
                <c:pt idx="451">
                  <c:v>44587</c:v>
                </c:pt>
                <c:pt idx="452">
                  <c:v>44588</c:v>
                </c:pt>
                <c:pt idx="453">
                  <c:v>44589</c:v>
                </c:pt>
                <c:pt idx="454">
                  <c:v>44590</c:v>
                </c:pt>
                <c:pt idx="455">
                  <c:v>44591</c:v>
                </c:pt>
                <c:pt idx="456">
                  <c:v>44592</c:v>
                </c:pt>
                <c:pt idx="457">
                  <c:v>44593</c:v>
                </c:pt>
                <c:pt idx="458">
                  <c:v>44594</c:v>
                </c:pt>
                <c:pt idx="459">
                  <c:v>44595</c:v>
                </c:pt>
                <c:pt idx="460">
                  <c:v>44596</c:v>
                </c:pt>
                <c:pt idx="461">
                  <c:v>44597</c:v>
                </c:pt>
                <c:pt idx="462">
                  <c:v>44598</c:v>
                </c:pt>
                <c:pt idx="463">
                  <c:v>44599</c:v>
                </c:pt>
                <c:pt idx="464">
                  <c:v>44600</c:v>
                </c:pt>
                <c:pt idx="465">
                  <c:v>44601</c:v>
                </c:pt>
                <c:pt idx="466">
                  <c:v>44602</c:v>
                </c:pt>
                <c:pt idx="467">
                  <c:v>44603</c:v>
                </c:pt>
                <c:pt idx="468">
                  <c:v>44604</c:v>
                </c:pt>
                <c:pt idx="469">
                  <c:v>44605</c:v>
                </c:pt>
                <c:pt idx="470">
                  <c:v>44606</c:v>
                </c:pt>
                <c:pt idx="471">
                  <c:v>44607</c:v>
                </c:pt>
                <c:pt idx="472">
                  <c:v>44608</c:v>
                </c:pt>
                <c:pt idx="473">
                  <c:v>44609</c:v>
                </c:pt>
                <c:pt idx="474">
                  <c:v>44610</c:v>
                </c:pt>
                <c:pt idx="475">
                  <c:v>44611</c:v>
                </c:pt>
                <c:pt idx="476">
                  <c:v>44612</c:v>
                </c:pt>
                <c:pt idx="477">
                  <c:v>44613</c:v>
                </c:pt>
                <c:pt idx="478">
                  <c:v>44614</c:v>
                </c:pt>
                <c:pt idx="479">
                  <c:v>44615</c:v>
                </c:pt>
                <c:pt idx="480">
                  <c:v>44616</c:v>
                </c:pt>
                <c:pt idx="481">
                  <c:v>44617</c:v>
                </c:pt>
                <c:pt idx="482">
                  <c:v>44618</c:v>
                </c:pt>
                <c:pt idx="483">
                  <c:v>44619</c:v>
                </c:pt>
                <c:pt idx="484">
                  <c:v>44620</c:v>
                </c:pt>
                <c:pt idx="485">
                  <c:v>44621</c:v>
                </c:pt>
                <c:pt idx="486">
                  <c:v>44622</c:v>
                </c:pt>
                <c:pt idx="487">
                  <c:v>44623</c:v>
                </c:pt>
                <c:pt idx="488">
                  <c:v>44624</c:v>
                </c:pt>
                <c:pt idx="489">
                  <c:v>44625</c:v>
                </c:pt>
                <c:pt idx="490">
                  <c:v>44626</c:v>
                </c:pt>
                <c:pt idx="491">
                  <c:v>44627</c:v>
                </c:pt>
              </c:numCache>
            </c:numRef>
          </c:xVal>
          <c:yVal>
            <c:numRef>
              <c:f>'新規感染者数推定 graph'!$E$309:$E$800</c:f>
              <c:numCache>
                <c:formatCode>General</c:formatCode>
                <c:ptCount val="492"/>
                <c:pt idx="0">
                  <c:v>4.1907350094326148</c:v>
                </c:pt>
                <c:pt idx="1">
                  <c:v>4.2321334928250849</c:v>
                </c:pt>
                <c:pt idx="2">
                  <c:v>4.2739336989111507</c:v>
                </c:pt>
                <c:pt idx="3">
                  <c:v>4.3161393810590312</c:v>
                </c:pt>
                <c:pt idx="4">
                  <c:v>4.3587543247921303</c:v>
                </c:pt>
                <c:pt idx="5">
                  <c:v>4.4017823480017455</c:v>
                </c:pt>
                <c:pt idx="6">
                  <c:v>4.445227301167904</c:v>
                </c:pt>
                <c:pt idx="7">
                  <c:v>4.4890930675700815</c:v>
                </c:pt>
                <c:pt idx="8">
                  <c:v>4.5333835635066748</c:v>
                </c:pt>
                <c:pt idx="9">
                  <c:v>4.5781027385085622</c:v>
                </c:pt>
                <c:pt idx="10">
                  <c:v>4.6232545755585761</c:v>
                </c:pt>
                <c:pt idx="11">
                  <c:v>4.6688430913043248</c:v>
                </c:pt>
                <c:pt idx="12">
                  <c:v>4.7148723362760165</c:v>
                </c:pt>
                <c:pt idx="13">
                  <c:v>4.7613463951019526</c:v>
                </c:pt>
                <c:pt idx="14">
                  <c:v>4.8082693867223156</c:v>
                </c:pt>
                <c:pt idx="15">
                  <c:v>4.8556454646096654</c:v>
                </c:pt>
                <c:pt idx="16">
                  <c:v>4.9034788169786339</c:v>
                </c:pt>
                <c:pt idx="17">
                  <c:v>4.9517736670044314</c:v>
                </c:pt>
                <c:pt idx="18">
                  <c:v>5.0005342730347593</c:v>
                </c:pt>
                <c:pt idx="19">
                  <c:v>5.0497649288079742</c:v>
                </c:pt>
                <c:pt idx="20">
                  <c:v>5.0994699636629548</c:v>
                </c:pt>
                <c:pt idx="21">
                  <c:v>5.1496537427550493</c:v>
                </c:pt>
                <c:pt idx="22">
                  <c:v>5.200320667265828</c:v>
                </c:pt>
                <c:pt idx="23">
                  <c:v>5.2514751746202819</c:v>
                </c:pt>
                <c:pt idx="24">
                  <c:v>5.3031217386934486</c:v>
                </c:pt>
                <c:pt idx="25">
                  <c:v>5.3552648700241434</c:v>
                </c:pt>
                <c:pt idx="26">
                  <c:v>5.407909116022438</c:v>
                </c:pt>
                <c:pt idx="27">
                  <c:v>5.461059061183505</c:v>
                </c:pt>
                <c:pt idx="28">
                  <c:v>5.5147193272907771</c:v>
                </c:pt>
                <c:pt idx="29">
                  <c:v>5.5688945736275173</c:v>
                </c:pt>
                <c:pt idx="30">
                  <c:v>5.6235894971797507</c:v>
                </c:pt>
                <c:pt idx="31">
                  <c:v>5.6788088328455615</c:v>
                </c:pt>
                <c:pt idx="32">
                  <c:v>5.7345573536362053</c:v>
                </c:pt>
                <c:pt idx="33">
                  <c:v>5.7908398708813138</c:v>
                </c:pt>
                <c:pt idx="34">
                  <c:v>5.8476612344276191</c:v>
                </c:pt>
                <c:pt idx="35">
                  <c:v>5.9050263328449546</c:v>
                </c:pt>
                <c:pt idx="36">
                  <c:v>5.9629400936198635</c:v>
                </c:pt>
                <c:pt idx="37">
                  <c:v>6.0214074833562563</c:v>
                </c:pt>
                <c:pt idx="38">
                  <c:v>6.080433507970838</c:v>
                </c:pt>
                <c:pt idx="39">
                  <c:v>6.1400232128856942</c:v>
                </c:pt>
                <c:pt idx="40">
                  <c:v>6.200181683226333</c:v>
                </c:pt>
                <c:pt idx="41">
                  <c:v>6.2609140440064266</c:v>
                </c:pt>
                <c:pt idx="42">
                  <c:v>6.3222254603211923</c:v>
                </c:pt>
                <c:pt idx="43">
                  <c:v>6.3841211375304283</c:v>
                </c:pt>
                <c:pt idx="44">
                  <c:v>6.4466063214506448</c:v>
                </c:pt>
                <c:pt idx="45">
                  <c:v>6.509686298530255</c:v>
                </c:pt>
                <c:pt idx="46">
                  <c:v>6.5733663960363629</c:v>
                </c:pt>
                <c:pt idx="47">
                  <c:v>6.6376519822273394</c:v>
                </c:pt>
                <c:pt idx="48">
                  <c:v>6.7025484665366548</c:v>
                </c:pt>
                <c:pt idx="49">
                  <c:v>6.768061299740225</c:v>
                </c:pt>
                <c:pt idx="50">
                  <c:v>6.8341959741301253</c:v>
                </c:pt>
                <c:pt idx="51">
                  <c:v>6.9009580236806869</c:v>
                </c:pt>
                <c:pt idx="52">
                  <c:v>6.968353024219482</c:v>
                </c:pt>
                <c:pt idx="53">
                  <c:v>7.036386593583984</c:v>
                </c:pt>
                <c:pt idx="54">
                  <c:v>7.1050643917850493</c:v>
                </c:pt>
                <c:pt idx="55">
                  <c:v>7.17439212115994</c:v>
                </c:pt>
                <c:pt idx="56">
                  <c:v>7.2443755265326217</c:v>
                </c:pt>
                <c:pt idx="57">
                  <c:v>7.3150203953564414</c:v>
                </c:pt>
                <c:pt idx="58">
                  <c:v>7.386332557865444</c:v>
                </c:pt>
                <c:pt idx="59">
                  <c:v>7.4583178872136386</c:v>
                </c:pt>
                <c:pt idx="60">
                  <c:v>7.530982299621428</c:v>
                </c:pt>
                <c:pt idx="61">
                  <c:v>7.6043317545032778</c:v>
                </c:pt>
                <c:pt idx="62">
                  <c:v>7.6783722546059607</c:v>
                </c:pt>
                <c:pt idx="63">
                  <c:v>7.7531098461321335</c:v>
                </c:pt>
                <c:pt idx="64">
                  <c:v>7.8285506188650515</c:v>
                </c:pt>
                <c:pt idx="65">
                  <c:v>7.9047007062913508</c:v>
                </c:pt>
                <c:pt idx="66">
                  <c:v>7.9815662857122334</c:v>
                </c:pt>
                <c:pt idx="67">
                  <c:v>8.0591535783543122</c:v>
                </c:pt>
                <c:pt idx="68">
                  <c:v>8.1374688494755674</c:v>
                </c:pt>
                <c:pt idx="69">
                  <c:v>8.2165184084699376</c:v>
                </c:pt>
                <c:pt idx="70">
                  <c:v>8.2963086089584976</c:v>
                </c:pt>
                <c:pt idx="71">
                  <c:v>8.3768458488824535</c:v>
                </c:pt>
                <c:pt idx="72">
                  <c:v>8.4581365705867029</c:v>
                </c:pt>
                <c:pt idx="73">
                  <c:v>8.5401872609061229</c:v>
                </c:pt>
                <c:pt idx="74">
                  <c:v>8.6230044512333279</c:v>
                </c:pt>
                <c:pt idx="75">
                  <c:v>8.7065947175915426</c:v>
                </c:pt>
                <c:pt idx="76">
                  <c:v>8.7909646806941737</c:v>
                </c:pt>
                <c:pt idx="77">
                  <c:v>8.8761210060082476</c:v>
                </c:pt>
                <c:pt idx="78">
                  <c:v>8.9620704037997712</c:v>
                </c:pt>
                <c:pt idx="79">
                  <c:v>9.0488196291800023</c:v>
                </c:pt>
                <c:pt idx="80">
                  <c:v>9.1363754821406928</c:v>
                </c:pt>
                <c:pt idx="81">
                  <c:v>9.2247448075933107</c:v>
                </c:pt>
                <c:pt idx="82">
                  <c:v>9.3139344953852969</c:v>
                </c:pt>
                <c:pt idx="83">
                  <c:v>9.4039514803207567</c:v>
                </c:pt>
                <c:pt idx="84">
                  <c:v>9.4948027421680763</c:v>
                </c:pt>
                <c:pt idx="85">
                  <c:v>9.5864953056699278</c:v>
                </c:pt>
                <c:pt idx="86">
                  <c:v>9.6790362405291717</c:v>
                </c:pt>
                <c:pt idx="87">
                  <c:v>9.7724326614010124</c:v>
                </c:pt>
                <c:pt idx="88">
                  <c:v>9.8666917278736719</c:v>
                </c:pt>
                <c:pt idx="89">
                  <c:v>9.9618206444328052</c:v>
                </c:pt>
                <c:pt idx="90">
                  <c:v>10.057826660433989</c:v>
                </c:pt>
                <c:pt idx="91">
                  <c:v>10.154717070049173</c:v>
                </c:pt>
                <c:pt idx="92">
                  <c:v>10.252499212215525</c:v>
                </c:pt>
                <c:pt idx="93">
                  <c:v>10.351180470567215</c:v>
                </c:pt>
                <c:pt idx="94">
                  <c:v>10.450768273371523</c:v>
                </c:pt>
                <c:pt idx="95">
                  <c:v>10.551270093438234</c:v>
                </c:pt>
                <c:pt idx="96">
                  <c:v>10.652693448031187</c:v>
                </c:pt>
                <c:pt idx="97">
                  <c:v>10.755045898762319</c:v>
                </c:pt>
                <c:pt idx="98">
                  <c:v>10.858335051489121</c:v>
                </c:pt>
                <c:pt idx="99">
                  <c:v>10.962568556181623</c:v>
                </c:pt>
                <c:pt idx="100">
                  <c:v>11.067754106796656</c:v>
                </c:pt>
                <c:pt idx="101">
                  <c:v>11.173899441127332</c:v>
                </c:pt>
                <c:pt idx="102">
                  <c:v>11.281012340658663</c:v>
                </c:pt>
                <c:pt idx="103">
                  <c:v>11.389100630390658</c:v>
                </c:pt>
                <c:pt idx="104">
                  <c:v>11.498172178668483</c:v>
                </c:pt>
                <c:pt idx="105">
                  <c:v>11.608234896984868</c:v>
                </c:pt>
                <c:pt idx="106">
                  <c:v>11.719296739789797</c:v>
                </c:pt>
                <c:pt idx="107">
                  <c:v>11.831365704268137</c:v>
                </c:pt>
                <c:pt idx="108">
                  <c:v>11.9444498301159</c:v>
                </c:pt>
                <c:pt idx="109">
                  <c:v>12.058557199297638</c:v>
                </c:pt>
                <c:pt idx="110">
                  <c:v>12.173695935804517</c:v>
                </c:pt>
                <c:pt idx="111">
                  <c:v>12.289874205376236</c:v>
                </c:pt>
                <c:pt idx="112">
                  <c:v>12.407100215228866</c:v>
                </c:pt>
                <c:pt idx="113">
                  <c:v>12.525382213761077</c:v>
                </c:pt>
                <c:pt idx="114">
                  <c:v>12.644728490240823</c:v>
                </c:pt>
                <c:pt idx="115">
                  <c:v>12.765147374494518</c:v>
                </c:pt>
                <c:pt idx="116">
                  <c:v>12.886647236559838</c:v>
                </c:pt>
                <c:pt idx="117">
                  <c:v>13.00923648633966</c:v>
                </c:pt>
                <c:pt idx="118">
                  <c:v>13.132923573228481</c:v>
                </c:pt>
                <c:pt idx="119">
                  <c:v>13.257716985740444</c:v>
                </c:pt>
                <c:pt idx="120">
                  <c:v>13.383625251099829</c:v>
                </c:pt>
                <c:pt idx="121">
                  <c:v>13.510656934832241</c:v>
                </c:pt>
                <c:pt idx="122">
                  <c:v>13.638820640325093</c:v>
                </c:pt>
                <c:pt idx="123">
                  <c:v>13.768125008391507</c:v>
                </c:pt>
                <c:pt idx="124">
                  <c:v>13.898578716791462</c:v>
                </c:pt>
                <c:pt idx="125">
                  <c:v>14.030190479756584</c:v>
                </c:pt>
                <c:pt idx="126">
                  <c:v>14.162969047479237</c:v>
                </c:pt>
                <c:pt idx="127">
                  <c:v>14.296923205609119</c:v>
                </c:pt>
                <c:pt idx="128">
                  <c:v>14.432061774695285</c:v>
                </c:pt>
                <c:pt idx="129">
                  <c:v>14.568393609645</c:v>
                </c:pt>
                <c:pt idx="130">
                  <c:v>14.705927599131428</c:v>
                </c:pt>
                <c:pt idx="131">
                  <c:v>14.844672665017697</c:v>
                </c:pt>
                <c:pt idx="132">
                  <c:v>14.984637761720478</c:v>
                </c:pt>
                <c:pt idx="133">
                  <c:v>15.125831875588574</c:v>
                </c:pt>
                <c:pt idx="134">
                  <c:v>15.268264024231712</c:v>
                </c:pt>
                <c:pt idx="135">
                  <c:v>15.411943255860024</c:v>
                </c:pt>
                <c:pt idx="136">
                  <c:v>15.5568786485685</c:v>
                </c:pt>
                <c:pt idx="137">
                  <c:v>15.7030793096244</c:v>
                </c:pt>
                <c:pt idx="138">
                  <c:v>15.850554374721696</c:v>
                </c:pt>
                <c:pt idx="139">
                  <c:v>15.999313007210731</c:v>
                </c:pt>
                <c:pt idx="140">
                  <c:v>16.149364397321733</c:v>
                </c:pt>
                <c:pt idx="141">
                  <c:v>16.300717761339001</c:v>
                </c:pt>
                <c:pt idx="142">
                  <c:v>16.453382340774851</c:v>
                </c:pt>
                <c:pt idx="143">
                  <c:v>16.607367401499005</c:v>
                </c:pt>
                <c:pt idx="144">
                  <c:v>16.762682232872521</c:v>
                </c:pt>
                <c:pt idx="145">
                  <c:v>16.919336146820569</c:v>
                </c:pt>
                <c:pt idx="146">
                  <c:v>17.077338476910654</c:v>
                </c:pt>
                <c:pt idx="147">
                  <c:v>17.236698577381048</c:v>
                </c:pt>
                <c:pt idx="148">
                  <c:v>17.397425822173318</c:v>
                </c:pt>
                <c:pt idx="149">
                  <c:v>17.55952960390232</c:v>
                </c:pt>
                <c:pt idx="150">
                  <c:v>17.723019332828926</c:v>
                </c:pt>
                <c:pt idx="151">
                  <c:v>17.887904435783412</c:v>
                </c:pt>
                <c:pt idx="152">
                  <c:v>18.05419435508793</c:v>
                </c:pt>
                <c:pt idx="153">
                  <c:v>18.221898547420551</c:v>
                </c:pt>
                <c:pt idx="154">
                  <c:v>18.391026482671123</c:v>
                </c:pt>
                <c:pt idx="155">
                  <c:v>18.56158764275915</c:v>
                </c:pt>
                <c:pt idx="156">
                  <c:v>18.733591520435311</c:v>
                </c:pt>
                <c:pt idx="157">
                  <c:v>18.907047618032493</c:v>
                </c:pt>
                <c:pt idx="158">
                  <c:v>19.081965446204094</c:v>
                </c:pt>
                <c:pt idx="159">
                  <c:v>19.258354522620948</c:v>
                </c:pt>
                <c:pt idx="160">
                  <c:v>19.436224370652099</c:v>
                </c:pt>
                <c:pt idx="161">
                  <c:v>19.615584517994876</c:v>
                </c:pt>
                <c:pt idx="162">
                  <c:v>19.796444495284049</c:v>
                </c:pt>
                <c:pt idx="163">
                  <c:v>19.978813834674384</c:v>
                </c:pt>
                <c:pt idx="164">
                  <c:v>20.162702068369072</c:v>
                </c:pt>
                <c:pt idx="165">
                  <c:v>20.348118727151359</c:v>
                </c:pt>
                <c:pt idx="166">
                  <c:v>20.535073338841812</c:v>
                </c:pt>
                <c:pt idx="167">
                  <c:v>20.723575426750358</c:v>
                </c:pt>
                <c:pt idx="168">
                  <c:v>20.913634508077848</c:v>
                </c:pt>
                <c:pt idx="169">
                  <c:v>21.105260092303524</c:v>
                </c:pt>
                <c:pt idx="170">
                  <c:v>21.298461679507454</c:v>
                </c:pt>
                <c:pt idx="171">
                  <c:v>21.493248758687059</c:v>
                </c:pt>
                <c:pt idx="172">
                  <c:v>21.689630806007699</c:v>
                </c:pt>
                <c:pt idx="173">
                  <c:v>21.887617283053714</c:v>
                </c:pt>
                <c:pt idx="174">
                  <c:v>22.087217635008983</c:v>
                </c:pt>
                <c:pt idx="175">
                  <c:v>22.288441288817921</c:v>
                </c:pt>
                <c:pt idx="176">
                  <c:v>22.491297651295099</c:v>
                </c:pt>
                <c:pt idx="177">
                  <c:v>22.695796107227125</c:v>
                </c:pt>
                <c:pt idx="178">
                  <c:v>22.901946017395403</c:v>
                </c:pt>
                <c:pt idx="179">
                  <c:v>23.109756716591619</c:v>
                </c:pt>
                <c:pt idx="180">
                  <c:v>23.319237511565916</c:v>
                </c:pt>
                <c:pt idx="181">
                  <c:v>23.530397678979625</c:v>
                </c:pt>
                <c:pt idx="182">
                  <c:v>23.743246463265223</c:v>
                </c:pt>
                <c:pt idx="183">
                  <c:v>23.957793074482652</c:v>
                </c:pt>
                <c:pt idx="184">
                  <c:v>24.174046686110159</c:v>
                </c:pt>
                <c:pt idx="185">
                  <c:v>24.392016432831497</c:v>
                </c:pt>
                <c:pt idx="186">
                  <c:v>24.611711408232622</c:v>
                </c:pt>
                <c:pt idx="187">
                  <c:v>24.833140662491132</c:v>
                </c:pt>
                <c:pt idx="188">
                  <c:v>25.056313200005206</c:v>
                </c:pt>
                <c:pt idx="189">
                  <c:v>25.28123797700573</c:v>
                </c:pt>
                <c:pt idx="190">
                  <c:v>25.507923899086109</c:v>
                </c:pt>
                <c:pt idx="191">
                  <c:v>25.736379818723435</c:v>
                </c:pt>
                <c:pt idx="192">
                  <c:v>25.966614532735548</c:v>
                </c:pt>
                <c:pt idx="193">
                  <c:v>26.198636779699882</c:v>
                </c:pt>
                <c:pt idx="194">
                  <c:v>26.432455237342765</c:v>
                </c:pt>
                <c:pt idx="195">
                  <c:v>26.668078519851861</c:v>
                </c:pt>
                <c:pt idx="196">
                  <c:v>26.90551517517406</c:v>
                </c:pt>
                <c:pt idx="197">
                  <c:v>27.144773682253799</c:v>
                </c:pt>
                <c:pt idx="198">
                  <c:v>27.38586244823091</c:v>
                </c:pt>
                <c:pt idx="199">
                  <c:v>27.62878980557025</c:v>
                </c:pt>
                <c:pt idx="200">
                  <c:v>27.873564009209986</c:v>
                </c:pt>
                <c:pt idx="201">
                  <c:v>28.120193233571626</c:v>
                </c:pt>
                <c:pt idx="202">
                  <c:v>28.368685569597346</c:v>
                </c:pt>
                <c:pt idx="203">
                  <c:v>28.619049021708634</c:v>
                </c:pt>
                <c:pt idx="204">
                  <c:v>28.871291504717192</c:v>
                </c:pt>
                <c:pt idx="205">
                  <c:v>29.125420840707648</c:v>
                </c:pt>
                <c:pt idx="206">
                  <c:v>29.381444755852954</c:v>
                </c:pt>
                <c:pt idx="207">
                  <c:v>29.639370877170677</c:v>
                </c:pt>
                <c:pt idx="208">
                  <c:v>29.899206729302023</c:v>
                </c:pt>
                <c:pt idx="209">
                  <c:v>30.160959731138519</c:v>
                </c:pt>
                <c:pt idx="210">
                  <c:v>30.424637192481441</c:v>
                </c:pt>
                <c:pt idx="211">
                  <c:v>30.690246310617113</c:v>
                </c:pt>
                <c:pt idx="212">
                  <c:v>30.957794166859003</c:v>
                </c:pt>
                <c:pt idx="213">
                  <c:v>31.227287723029349</c:v>
                </c:pt>
                <c:pt idx="214">
                  <c:v>31.498733817904849</c:v>
                </c:pt>
                <c:pt idx="215">
                  <c:v>31.772139163608699</c:v>
                </c:pt>
                <c:pt idx="216">
                  <c:v>32.047510341928046</c:v>
                </c:pt>
                <c:pt idx="217">
                  <c:v>32.32485380066737</c:v>
                </c:pt>
                <c:pt idx="218">
                  <c:v>32.604175849834064</c:v>
                </c:pt>
                <c:pt idx="219">
                  <c:v>32.885482657871762</c:v>
                </c:pt>
                <c:pt idx="220">
                  <c:v>33.168780247799077</c:v>
                </c:pt>
                <c:pt idx="221">
                  <c:v>33.454074493317421</c:v>
                </c:pt>
                <c:pt idx="222">
                  <c:v>33.74137111486516</c:v>
                </c:pt>
                <c:pt idx="223">
                  <c:v>34.030675675626753</c:v>
                </c:pt>
                <c:pt idx="224">
                  <c:v>34.321993577470948</c:v>
                </c:pt>
                <c:pt idx="225">
                  <c:v>34.615330056915354</c:v>
                </c:pt>
                <c:pt idx="226">
                  <c:v>34.910690180937308</c:v>
                </c:pt>
                <c:pt idx="227">
                  <c:v>35.208078842820669</c:v>
                </c:pt>
                <c:pt idx="228">
                  <c:v>35.507500757921207</c:v>
                </c:pt>
                <c:pt idx="229">
                  <c:v>35.808960459396985</c:v>
                </c:pt>
                <c:pt idx="230">
                  <c:v>36.112462293882345</c:v>
                </c:pt>
                <c:pt idx="231">
                  <c:v>36.418010417137793</c:v>
                </c:pt>
                <c:pt idx="232">
                  <c:v>36.725608789597572</c:v>
                </c:pt>
                <c:pt idx="233">
                  <c:v>37.035261171989077</c:v>
                </c:pt>
                <c:pt idx="234">
                  <c:v>37.346971120763101</c:v>
                </c:pt>
                <c:pt idx="235">
                  <c:v>37.660741983584558</c:v>
                </c:pt>
                <c:pt idx="236">
                  <c:v>37.976576894744539</c:v>
                </c:pt>
                <c:pt idx="237">
                  <c:v>38.29447877052462</c:v>
                </c:pt>
                <c:pt idx="238">
                  <c:v>38.614450304537968</c:v>
                </c:pt>
                <c:pt idx="239">
                  <c:v>38.936493963005887</c:v>
                </c:pt>
                <c:pt idx="240">
                  <c:v>39.260611980020258</c:v>
                </c:pt>
                <c:pt idx="241">
                  <c:v>39.586806352715939</c:v>
                </c:pt>
                <c:pt idx="242">
                  <c:v>39.915078836508656</c:v>
                </c:pt>
                <c:pt idx="243">
                  <c:v>40.245430940157348</c:v>
                </c:pt>
                <c:pt idx="244">
                  <c:v>40.577863920892923</c:v>
                </c:pt>
                <c:pt idx="245">
                  <c:v>40.912378779462415</c:v>
                </c:pt>
                <c:pt idx="246">
                  <c:v>41.248976255159505</c:v>
                </c:pt>
                <c:pt idx="247">
                  <c:v>41.587656820805023</c:v>
                </c:pt>
                <c:pt idx="248">
                  <c:v>41.928420677711983</c:v>
                </c:pt>
                <c:pt idx="249">
                  <c:v>42.271267750556945</c:v>
                </c:pt>
                <c:pt idx="250">
                  <c:v>42.616197682365964</c:v>
                </c:pt>
                <c:pt idx="251">
                  <c:v>42.963209829269545</c:v>
                </c:pt>
                <c:pt idx="252">
                  <c:v>43.312303255397637</c:v>
                </c:pt>
                <c:pt idx="253">
                  <c:v>43.663476727650959</c:v>
                </c:pt>
                <c:pt idx="254">
                  <c:v>44.016728710491407</c:v>
                </c:pt>
                <c:pt idx="255">
                  <c:v>44.372057360683357</c:v>
                </c:pt>
                <c:pt idx="256">
                  <c:v>44.729460522025875</c:v>
                </c:pt>
                <c:pt idx="257">
                  <c:v>45.088935720027621</c:v>
                </c:pt>
                <c:pt idx="258">
                  <c:v>45.450480156652702</c:v>
                </c:pt>
                <c:pt idx="259">
                  <c:v>45.814090704914634</c:v>
                </c:pt>
                <c:pt idx="260">
                  <c:v>46.179763903558523</c:v>
                </c:pt>
                <c:pt idx="261">
                  <c:v>46.547495951679593</c:v>
                </c:pt>
                <c:pt idx="262">
                  <c:v>46.917282703341698</c:v>
                </c:pt>
                <c:pt idx="263">
                  <c:v>47.28911966216674</c:v>
                </c:pt>
                <c:pt idx="264">
                  <c:v>47.663001975955922</c:v>
                </c:pt>
                <c:pt idx="265">
                  <c:v>48.038924431203668</c:v>
                </c:pt>
                <c:pt idx="266">
                  <c:v>48.416881447772539</c:v>
                </c:pt>
                <c:pt idx="267">
                  <c:v>48.796867073369867</c:v>
                </c:pt>
                <c:pt idx="268">
                  <c:v>49.178874978159001</c:v>
                </c:pt>
                <c:pt idx="269">
                  <c:v>49.562898449315071</c:v>
                </c:pt>
                <c:pt idx="270">
                  <c:v>49.9489303855853</c:v>
                </c:pt>
                <c:pt idx="271">
                  <c:v>50.336963291866596</c:v>
                </c:pt>
                <c:pt idx="272">
                  <c:v>50.726989273767686</c:v>
                </c:pt>
                <c:pt idx="273">
                  <c:v>51.11900003221217</c:v>
                </c:pt>
                <c:pt idx="274">
                  <c:v>51.512986857974283</c:v>
                </c:pt>
                <c:pt idx="275">
                  <c:v>51.908940626377444</c:v>
                </c:pt>
                <c:pt idx="276">
                  <c:v>52.306851791826375</c:v>
                </c:pt>
                <c:pt idx="277">
                  <c:v>52.706710382485653</c:v>
                </c:pt>
                <c:pt idx="278">
                  <c:v>53.10850599492187</c:v>
                </c:pt>
                <c:pt idx="279">
                  <c:v>53.512227788794007</c:v>
                </c:pt>
                <c:pt idx="280">
                  <c:v>53.917864481551987</c:v>
                </c:pt>
                <c:pt idx="281">
                  <c:v>54.325404343179798</c:v>
                </c:pt>
                <c:pt idx="282">
                  <c:v>54.734835190903141</c:v>
                </c:pt>
                <c:pt idx="283">
                  <c:v>55.146144384107174</c:v>
                </c:pt>
                <c:pt idx="284">
                  <c:v>55.559318819048713</c:v>
                </c:pt>
                <c:pt idx="285">
                  <c:v>55.974344923793069</c:v>
                </c:pt>
                <c:pt idx="286">
                  <c:v>56.391208653121794</c:v>
                </c:pt>
                <c:pt idx="287">
                  <c:v>56.809895483487708</c:v>
                </c:pt>
                <c:pt idx="288">
                  <c:v>57.230390408040876</c:v>
                </c:pt>
                <c:pt idx="289">
                  <c:v>57.652677931687322</c:v>
                </c:pt>
                <c:pt idx="290">
                  <c:v>58.076742066175939</c:v>
                </c:pt>
                <c:pt idx="291">
                  <c:v>58.502566325370026</c:v>
                </c:pt>
                <c:pt idx="292">
                  <c:v>58.930133720381491</c:v>
                </c:pt>
                <c:pt idx="293">
                  <c:v>59.359426754951528</c:v>
                </c:pt>
                <c:pt idx="294">
                  <c:v>59.790427420791275</c:v>
                </c:pt>
                <c:pt idx="295">
                  <c:v>60.223117193050712</c:v>
                </c:pt>
                <c:pt idx="296">
                  <c:v>60.657477025831213</c:v>
                </c:pt>
                <c:pt idx="297">
                  <c:v>61.09348734780815</c:v>
                </c:pt>
                <c:pt idx="298">
                  <c:v>61.531128057915339</c:v>
                </c:pt>
                <c:pt idx="299">
                  <c:v>61.970378521074963</c:v>
                </c:pt>
                <c:pt idx="300">
                  <c:v>62.411217564176695</c:v>
                </c:pt>
                <c:pt idx="301">
                  <c:v>62.853623471931314</c:v>
                </c:pt>
                <c:pt idx="302">
                  <c:v>63.297573982985341</c:v>
                </c:pt>
                <c:pt idx="303">
                  <c:v>63.743046286075696</c:v>
                </c:pt>
                <c:pt idx="304">
                  <c:v>64.190017016304409</c:v>
                </c:pt>
                <c:pt idx="305">
                  <c:v>64.638462251517012</c:v>
                </c:pt>
                <c:pt idx="306">
                  <c:v>65.088357508814624</c:v>
                </c:pt>
                <c:pt idx="307">
                  <c:v>65.539677741111518</c:v>
                </c:pt>
                <c:pt idx="308">
                  <c:v>65.992397333982808</c:v>
                </c:pt>
                <c:pt idx="309">
                  <c:v>66.446490102426651</c:v>
                </c:pt>
                <c:pt idx="310">
                  <c:v>66.901929287907478</c:v>
                </c:pt>
                <c:pt idx="311">
                  <c:v>67.358687555480174</c:v>
                </c:pt>
                <c:pt idx="312">
                  <c:v>67.81673699105977</c:v>
                </c:pt>
                <c:pt idx="313">
                  <c:v>68.276049098836666</c:v>
                </c:pt>
                <c:pt idx="314">
                  <c:v>68.73659479885464</c:v>
                </c:pt>
                <c:pt idx="315">
                  <c:v>69.198344424654351</c:v>
                </c:pt>
                <c:pt idx="316">
                  <c:v>69.661267721270633</c:v>
                </c:pt>
                <c:pt idx="317">
                  <c:v>70.125333843148837</c:v>
                </c:pt>
                <c:pt idx="318">
                  <c:v>70.590511352387693</c:v>
                </c:pt>
                <c:pt idx="319">
                  <c:v>71.056768217094941</c:v>
                </c:pt>
                <c:pt idx="320">
                  <c:v>71.524071809933957</c:v>
                </c:pt>
                <c:pt idx="321">
                  <c:v>71.992388906828637</c:v>
                </c:pt>
                <c:pt idx="322">
                  <c:v>72.461685685866541</c:v>
                </c:pt>
                <c:pt idx="323">
                  <c:v>72.931927726385766</c:v>
                </c:pt>
                <c:pt idx="324">
                  <c:v>73.403080008192774</c:v>
                </c:pt>
                <c:pt idx="325">
                  <c:v>73.875106911154944</c:v>
                </c:pt>
                <c:pt idx="326">
                  <c:v>74.347972214744004</c:v>
                </c:pt>
                <c:pt idx="327">
                  <c:v>74.821639097950538</c:v>
                </c:pt>
                <c:pt idx="328">
                  <c:v>75.296070139365838</c:v>
                </c:pt>
                <c:pt idx="329">
                  <c:v>75.771227317469311</c:v>
                </c:pt>
                <c:pt idx="330">
                  <c:v>76.24707201111778</c:v>
                </c:pt>
                <c:pt idx="331">
                  <c:v>76.723565000285816</c:v>
                </c:pt>
                <c:pt idx="332">
                  <c:v>77.200666466946132</c:v>
                </c:pt>
                <c:pt idx="333">
                  <c:v>77.678335996375608</c:v>
                </c:pt>
                <c:pt idx="334">
                  <c:v>78.15653257842132</c:v>
                </c:pt>
                <c:pt idx="335">
                  <c:v>78.635214609206741</c:v>
                </c:pt>
                <c:pt idx="336">
                  <c:v>79.114339892999851</c:v>
                </c:pt>
                <c:pt idx="337">
                  <c:v>79.593865644323159</c:v>
                </c:pt>
                <c:pt idx="338">
                  <c:v>80.073748490329308</c:v>
                </c:pt>
                <c:pt idx="339">
                  <c:v>80.553944473420415</c:v>
                </c:pt>
                <c:pt idx="340">
                  <c:v>81.034409054062053</c:v>
                </c:pt>
                <c:pt idx="341">
                  <c:v>81.515097114033779</c:v>
                </c:pt>
                <c:pt idx="342">
                  <c:v>81.995962959690587</c:v>
                </c:pt>
                <c:pt idx="343">
                  <c:v>82.476960325657274</c:v>
                </c:pt>
                <c:pt idx="344">
                  <c:v>82.958042378764731</c:v>
                </c:pt>
                <c:pt idx="345">
                  <c:v>83.439161722208155</c:v>
                </c:pt>
                <c:pt idx="346">
                  <c:v>83.920270400018126</c:v>
                </c:pt>
                <c:pt idx="347">
                  <c:v>84.401319901797251</c:v>
                </c:pt>
                <c:pt idx="348">
                  <c:v>84.882261167733304</c:v>
                </c:pt>
                <c:pt idx="349">
                  <c:v>85.363044593837913</c:v>
                </c:pt>
                <c:pt idx="350">
                  <c:v>85.843620037663641</c:v>
                </c:pt>
                <c:pt idx="351">
                  <c:v>86.323936823999247</c:v>
                </c:pt>
                <c:pt idx="352">
                  <c:v>86.803943751137922</c:v>
                </c:pt>
                <c:pt idx="353">
                  <c:v>87.283589097261938</c:v>
                </c:pt>
                <c:pt idx="354">
                  <c:v>87.76282062719838</c:v>
                </c:pt>
                <c:pt idx="355">
                  <c:v>88.241585599449536</c:v>
                </c:pt>
                <c:pt idx="356">
                  <c:v>88.719830773503418</c:v>
                </c:pt>
                <c:pt idx="357">
                  <c:v>89.197502417428041</c:v>
                </c:pt>
                <c:pt idx="358">
                  <c:v>89.674546315882253</c:v>
                </c:pt>
                <c:pt idx="359">
                  <c:v>90.150907778237524</c:v>
                </c:pt>
                <c:pt idx="360">
                  <c:v>90.626531647145384</c:v>
                </c:pt>
                <c:pt idx="361">
                  <c:v>91.101362307348609</c:v>
                </c:pt>
                <c:pt idx="362">
                  <c:v>91.575343694790718</c:v>
                </c:pt>
                <c:pt idx="363">
                  <c:v>92.048419306094729</c:v>
                </c:pt>
                <c:pt idx="364">
                  <c:v>92.520532208240184</c:v>
                </c:pt>
                <c:pt idx="365">
                  <c:v>92.991625048569404</c:v>
                </c:pt>
                <c:pt idx="366">
                  <c:v>93.461640065259417</c:v>
                </c:pt>
                <c:pt idx="367">
                  <c:v>93.930519097813885</c:v>
                </c:pt>
                <c:pt idx="368">
                  <c:v>94.398203598071632</c:v>
                </c:pt>
                <c:pt idx="369">
                  <c:v>94.864634641453449</c:v>
                </c:pt>
                <c:pt idx="370">
                  <c:v>95.329752938498132</c:v>
                </c:pt>
                <c:pt idx="371">
                  <c:v>95.793498846691364</c:v>
                </c:pt>
                <c:pt idx="372">
                  <c:v>96.255812382658405</c:v>
                </c:pt>
                <c:pt idx="373">
                  <c:v>96.716633234555047</c:v>
                </c:pt>
                <c:pt idx="374">
                  <c:v>97.175900774778711</c:v>
                </c:pt>
                <c:pt idx="375">
                  <c:v>97.633554073130654</c:v>
                </c:pt>
                <c:pt idx="376">
                  <c:v>98.089531909979996</c:v>
                </c:pt>
                <c:pt idx="377">
                  <c:v>98.543772789953437</c:v>
                </c:pt>
                <c:pt idx="378">
                  <c:v>98.99621495583051</c:v>
                </c:pt>
                <c:pt idx="379">
                  <c:v>99.446796402680775</c:v>
                </c:pt>
                <c:pt idx="380">
                  <c:v>99.895454892370253</c:v>
                </c:pt>
                <c:pt idx="381">
                  <c:v>100.34212796826978</c:v>
                </c:pt>
                <c:pt idx="382">
                  <c:v>100.78675297021437</c:v>
                </c:pt>
                <c:pt idx="383">
                  <c:v>101.22926704991005</c:v>
                </c:pt>
                <c:pt idx="384">
                  <c:v>101.66960718634255</c:v>
                </c:pt>
                <c:pt idx="385">
                  <c:v>102.10771020163156</c:v>
                </c:pt>
                <c:pt idx="386">
                  <c:v>102.54351277709429</c:v>
                </c:pt>
                <c:pt idx="387">
                  <c:v>102.97695146952537</c:v>
                </c:pt>
                <c:pt idx="388">
                  <c:v>103.40796272778061</c:v>
                </c:pt>
                <c:pt idx="389">
                  <c:v>103.83648290957171</c:v>
                </c:pt>
                <c:pt idx="390">
                  <c:v>104.26244829839743</c:v>
                </c:pt>
                <c:pt idx="391">
                  <c:v>104.68579512100587</c:v>
                </c:pt>
                <c:pt idx="392">
                  <c:v>105.10645956466578</c:v>
                </c:pt>
                <c:pt idx="393">
                  <c:v>105.52437779496904</c:v>
                </c:pt>
                <c:pt idx="394">
                  <c:v>105.93948597372037</c:v>
                </c:pt>
                <c:pt idx="395">
                  <c:v>106.35172027705448</c:v>
                </c:pt>
                <c:pt idx="396">
                  <c:v>106.76101691370604</c:v>
                </c:pt>
                <c:pt idx="397">
                  <c:v>107.16731214355968</c:v>
                </c:pt>
                <c:pt idx="398">
                  <c:v>107.57054229629102</c:v>
                </c:pt>
                <c:pt idx="399">
                  <c:v>107.97064379016956</c:v>
                </c:pt>
                <c:pt idx="400">
                  <c:v>108.36755315122718</c:v>
                </c:pt>
                <c:pt idx="401">
                  <c:v>108.76120703226479</c:v>
                </c:pt>
                <c:pt idx="402">
                  <c:v>109.15154223224818</c:v>
                </c:pt>
                <c:pt idx="403">
                  <c:v>109.53849571577848</c:v>
                </c:pt>
                <c:pt idx="404">
                  <c:v>109.92200463266272</c:v>
                </c:pt>
                <c:pt idx="405">
                  <c:v>110.30200633764252</c:v>
                </c:pt>
                <c:pt idx="406">
                  <c:v>110.67843841023932</c:v>
                </c:pt>
                <c:pt idx="407">
                  <c:v>111.05123867457587</c:v>
                </c:pt>
                <c:pt idx="408">
                  <c:v>111.42034521965616</c:v>
                </c:pt>
                <c:pt idx="409">
                  <c:v>111.78569641918875</c:v>
                </c:pt>
                <c:pt idx="410">
                  <c:v>112.14723095194859</c:v>
                </c:pt>
                <c:pt idx="411">
                  <c:v>112.50488782197863</c:v>
                </c:pt>
                <c:pt idx="412">
                  <c:v>112.85860637888254</c:v>
                </c:pt>
                <c:pt idx="413">
                  <c:v>113.20832633821919</c:v>
                </c:pt>
                <c:pt idx="414">
                  <c:v>113.55398780181713</c:v>
                </c:pt>
                <c:pt idx="415">
                  <c:v>113.89553127817271</c:v>
                </c:pt>
                <c:pt idx="416">
                  <c:v>114.23289770298652</c:v>
                </c:pt>
                <c:pt idx="417">
                  <c:v>114.56602845943053</c:v>
                </c:pt>
                <c:pt idx="418">
                  <c:v>114.89486539860081</c:v>
                </c:pt>
                <c:pt idx="419">
                  <c:v>115.21935085991208</c:v>
                </c:pt>
                <c:pt idx="420">
                  <c:v>115.53942769142668</c:v>
                </c:pt>
                <c:pt idx="421">
                  <c:v>115.85503927015816</c:v>
                </c:pt>
                <c:pt idx="422">
                  <c:v>116.16612952229116</c:v>
                </c:pt>
                <c:pt idx="423">
                  <c:v>116.4726429434013</c:v>
                </c:pt>
                <c:pt idx="424">
                  <c:v>116.77452461843859</c:v>
                </c:pt>
                <c:pt idx="425">
                  <c:v>117.07172024191095</c:v>
                </c:pt>
                <c:pt idx="426">
                  <c:v>117.36417613759113</c:v>
                </c:pt>
                <c:pt idx="427">
                  <c:v>117.65183927839462</c:v>
                </c:pt>
                <c:pt idx="428">
                  <c:v>117.93465730600656</c:v>
                </c:pt>
                <c:pt idx="429">
                  <c:v>118.21257855038857</c:v>
                </c:pt>
                <c:pt idx="430">
                  <c:v>118.48555204913282</c:v>
                </c:pt>
                <c:pt idx="431">
                  <c:v>118.75352756668872</c:v>
                </c:pt>
                <c:pt idx="432">
                  <c:v>119.0164556132695</c:v>
                </c:pt>
                <c:pt idx="433">
                  <c:v>119.27428746387523</c:v>
                </c:pt>
                <c:pt idx="434">
                  <c:v>119.52697517674824</c:v>
                </c:pt>
                <c:pt idx="435">
                  <c:v>119.77447161186501</c:v>
                </c:pt>
                <c:pt idx="436">
                  <c:v>120.01673044910422</c:v>
                </c:pt>
                <c:pt idx="437">
                  <c:v>120.25370620624381</c:v>
                </c:pt>
                <c:pt idx="438">
                  <c:v>120.48535425664522</c:v>
                </c:pt>
                <c:pt idx="439">
                  <c:v>120.71163084672662</c:v>
                </c:pt>
                <c:pt idx="440">
                  <c:v>120.93249311306499</c:v>
                </c:pt>
                <c:pt idx="441">
                  <c:v>121.14789909949832</c:v>
                </c:pt>
                <c:pt idx="442">
                  <c:v>121.35780777350374</c:v>
                </c:pt>
                <c:pt idx="443">
                  <c:v>121.56217904266305</c:v>
                </c:pt>
                <c:pt idx="444">
                  <c:v>121.76097377059705</c:v>
                </c:pt>
                <c:pt idx="445">
                  <c:v>121.95415379264159</c:v>
                </c:pt>
                <c:pt idx="446">
                  <c:v>122.14168193119986</c:v>
                </c:pt>
                <c:pt idx="447">
                  <c:v>122.32352201070535</c:v>
                </c:pt>
                <c:pt idx="448">
                  <c:v>122.49963887230842</c:v>
                </c:pt>
                <c:pt idx="449">
                  <c:v>122.66999838799165</c:v>
                </c:pt>
                <c:pt idx="450">
                  <c:v>122.83456747473247</c:v>
                </c:pt>
                <c:pt idx="451">
                  <c:v>122.99331410773084</c:v>
                </c:pt>
                <c:pt idx="452">
                  <c:v>123.14620733369156</c:v>
                </c:pt>
                <c:pt idx="453">
                  <c:v>123.29321728345167</c:v>
                </c:pt>
                <c:pt idx="454">
                  <c:v>123.4343151843168</c:v>
                </c:pt>
                <c:pt idx="455">
                  <c:v>123.56947337191377</c:v>
                </c:pt>
                <c:pt idx="456">
                  <c:v>123.69866530165746</c:v>
                </c:pt>
                <c:pt idx="457">
                  <c:v>123.82186555966109</c:v>
                </c:pt>
                <c:pt idx="458">
                  <c:v>123.93904987347923</c:v>
                </c:pt>
                <c:pt idx="459">
                  <c:v>124.05019512204672</c:v>
                </c:pt>
                <c:pt idx="460">
                  <c:v>124.15527934539205</c:v>
                </c:pt>
                <c:pt idx="461">
                  <c:v>124.25428175382331</c:v>
                </c:pt>
                <c:pt idx="462">
                  <c:v>124.34718273659746</c:v>
                </c:pt>
                <c:pt idx="463">
                  <c:v>124.43396387020039</c:v>
                </c:pt>
                <c:pt idx="464">
                  <c:v>124.51460792606304</c:v>
                </c:pt>
                <c:pt idx="465">
                  <c:v>124.5890988777137</c:v>
                </c:pt>
                <c:pt idx="466">
                  <c:v>124.65742190777382</c:v>
                </c:pt>
                <c:pt idx="467">
                  <c:v>124.71956341393525</c:v>
                </c:pt>
                <c:pt idx="468">
                  <c:v>124.7755110148828</c:v>
                </c:pt>
                <c:pt idx="469">
                  <c:v>124.82525355545658</c:v>
                </c:pt>
                <c:pt idx="470">
                  <c:v>124.86878111138867</c:v>
                </c:pt>
                <c:pt idx="471">
                  <c:v>124.90608499350128</c:v>
                </c:pt>
                <c:pt idx="472">
                  <c:v>124.93715775142846</c:v>
                </c:pt>
                <c:pt idx="473">
                  <c:v>124.9619931767229</c:v>
                </c:pt>
                <c:pt idx="474">
                  <c:v>124.98058630545347</c:v>
                </c:pt>
                <c:pt idx="475">
                  <c:v>124.99293342049714</c:v>
                </c:pt>
                <c:pt idx="476">
                  <c:v>124.99903205289957</c:v>
                </c:pt>
                <c:pt idx="477">
                  <c:v>124.99888098305382</c:v>
                </c:pt>
                <c:pt idx="478">
                  <c:v>124.99248024116605</c:v>
                </c:pt>
                <c:pt idx="479">
                  <c:v>124.97983110726636</c:v>
                </c:pt>
                <c:pt idx="480">
                  <c:v>124.96093611064498</c:v>
                </c:pt>
                <c:pt idx="481">
                  <c:v>124.93579902884085</c:v>
                </c:pt>
                <c:pt idx="482">
                  <c:v>124.90442488586996</c:v>
                </c:pt>
                <c:pt idx="483">
                  <c:v>124.86681995034814</c:v>
                </c:pt>
                <c:pt idx="484">
                  <c:v>124.82299173262072</c:v>
                </c:pt>
                <c:pt idx="485">
                  <c:v>124.77294898163382</c:v>
                </c:pt>
                <c:pt idx="486">
                  <c:v>124.71670168126366</c:v>
                </c:pt>
                <c:pt idx="487">
                  <c:v>124.65426104607104</c:v>
                </c:pt>
                <c:pt idx="488">
                  <c:v>124.58563951652468</c:v>
                </c:pt>
                <c:pt idx="489">
                  <c:v>124.51085075378796</c:v>
                </c:pt>
                <c:pt idx="490">
                  <c:v>124.42990963386546</c:v>
                </c:pt>
                <c:pt idx="491">
                  <c:v>124.34283224148385</c:v>
                </c:pt>
              </c:numCache>
            </c:numRef>
          </c:yVal>
          <c:smooth val="0"/>
          <c:extLst>
            <c:ext xmlns:c16="http://schemas.microsoft.com/office/drawing/2014/chart" uri="{C3380CC4-5D6E-409C-BE32-E72D297353CC}">
              <c16:uniqueId val="{00000000-F178-4F2F-B4C4-A66A49041D7E}"/>
            </c:ext>
          </c:extLst>
        </c:ser>
        <c:ser>
          <c:idx val="1"/>
          <c:order val="1"/>
          <c:spPr>
            <a:ln w="25400" cap="rnd">
              <a:noFill/>
              <a:round/>
            </a:ln>
            <a:effectLst/>
          </c:spPr>
          <c:marker>
            <c:symbol val="circle"/>
            <c:size val="5"/>
            <c:spPr>
              <a:solidFill>
                <a:schemeClr val="accent2"/>
              </a:solidFill>
              <a:ln w="9525">
                <a:solidFill>
                  <a:schemeClr val="accent2"/>
                </a:solidFill>
              </a:ln>
              <a:effectLst/>
            </c:spPr>
          </c:marker>
          <c:xVal>
            <c:numRef>
              <c:f>'新規感染者数推定 graph'!$B$309:$B$800</c:f>
              <c:numCache>
                <c:formatCode>m"月"d"日";@</c:formatCode>
                <c:ptCount val="492"/>
                <c:pt idx="0">
                  <c:v>44136</c:v>
                </c:pt>
                <c:pt idx="1">
                  <c:v>44137</c:v>
                </c:pt>
                <c:pt idx="2">
                  <c:v>44138</c:v>
                </c:pt>
                <c:pt idx="3">
                  <c:v>44139</c:v>
                </c:pt>
                <c:pt idx="4">
                  <c:v>44140</c:v>
                </c:pt>
                <c:pt idx="5">
                  <c:v>44141</c:v>
                </c:pt>
                <c:pt idx="6">
                  <c:v>44142</c:v>
                </c:pt>
                <c:pt idx="7">
                  <c:v>44143</c:v>
                </c:pt>
                <c:pt idx="8">
                  <c:v>44144</c:v>
                </c:pt>
                <c:pt idx="9">
                  <c:v>44145</c:v>
                </c:pt>
                <c:pt idx="10">
                  <c:v>44146</c:v>
                </c:pt>
                <c:pt idx="11">
                  <c:v>44147</c:v>
                </c:pt>
                <c:pt idx="12">
                  <c:v>44148</c:v>
                </c:pt>
                <c:pt idx="13">
                  <c:v>44149</c:v>
                </c:pt>
                <c:pt idx="14">
                  <c:v>44150</c:v>
                </c:pt>
                <c:pt idx="15">
                  <c:v>44151</c:v>
                </c:pt>
                <c:pt idx="16">
                  <c:v>44152</c:v>
                </c:pt>
                <c:pt idx="17">
                  <c:v>44153</c:v>
                </c:pt>
                <c:pt idx="18">
                  <c:v>44154</c:v>
                </c:pt>
                <c:pt idx="19">
                  <c:v>44155</c:v>
                </c:pt>
                <c:pt idx="20">
                  <c:v>44156</c:v>
                </c:pt>
                <c:pt idx="21">
                  <c:v>44157</c:v>
                </c:pt>
                <c:pt idx="22">
                  <c:v>44158</c:v>
                </c:pt>
                <c:pt idx="23">
                  <c:v>44159</c:v>
                </c:pt>
                <c:pt idx="24">
                  <c:v>44160</c:v>
                </c:pt>
                <c:pt idx="25">
                  <c:v>44161</c:v>
                </c:pt>
                <c:pt idx="26">
                  <c:v>44162</c:v>
                </c:pt>
                <c:pt idx="27">
                  <c:v>44163</c:v>
                </c:pt>
                <c:pt idx="28">
                  <c:v>44164</c:v>
                </c:pt>
                <c:pt idx="29">
                  <c:v>44165</c:v>
                </c:pt>
                <c:pt idx="30">
                  <c:v>44166</c:v>
                </c:pt>
                <c:pt idx="31">
                  <c:v>44167</c:v>
                </c:pt>
                <c:pt idx="32">
                  <c:v>44168</c:v>
                </c:pt>
                <c:pt idx="33">
                  <c:v>44169</c:v>
                </c:pt>
                <c:pt idx="34">
                  <c:v>44170</c:v>
                </c:pt>
                <c:pt idx="35">
                  <c:v>44171</c:v>
                </c:pt>
                <c:pt idx="36">
                  <c:v>44172</c:v>
                </c:pt>
                <c:pt idx="37">
                  <c:v>44173</c:v>
                </c:pt>
                <c:pt idx="38">
                  <c:v>44174</c:v>
                </c:pt>
                <c:pt idx="39">
                  <c:v>44175</c:v>
                </c:pt>
                <c:pt idx="40">
                  <c:v>44176</c:v>
                </c:pt>
                <c:pt idx="41">
                  <c:v>44177</c:v>
                </c:pt>
                <c:pt idx="42">
                  <c:v>44178</c:v>
                </c:pt>
                <c:pt idx="43">
                  <c:v>44179</c:v>
                </c:pt>
                <c:pt idx="44">
                  <c:v>44180</c:v>
                </c:pt>
                <c:pt idx="45">
                  <c:v>44181</c:v>
                </c:pt>
                <c:pt idx="46">
                  <c:v>44182</c:v>
                </c:pt>
                <c:pt idx="47">
                  <c:v>44183</c:v>
                </c:pt>
                <c:pt idx="48">
                  <c:v>44184</c:v>
                </c:pt>
                <c:pt idx="49">
                  <c:v>44185</c:v>
                </c:pt>
                <c:pt idx="50">
                  <c:v>44186</c:v>
                </c:pt>
                <c:pt idx="51">
                  <c:v>44187</c:v>
                </c:pt>
                <c:pt idx="52">
                  <c:v>44188</c:v>
                </c:pt>
                <c:pt idx="53">
                  <c:v>44189</c:v>
                </c:pt>
                <c:pt idx="54">
                  <c:v>44190</c:v>
                </c:pt>
                <c:pt idx="55">
                  <c:v>44191</c:v>
                </c:pt>
                <c:pt idx="56">
                  <c:v>44192</c:v>
                </c:pt>
                <c:pt idx="57">
                  <c:v>44193</c:v>
                </c:pt>
                <c:pt idx="58">
                  <c:v>44194</c:v>
                </c:pt>
                <c:pt idx="59">
                  <c:v>44195</c:v>
                </c:pt>
                <c:pt idx="60">
                  <c:v>44196</c:v>
                </c:pt>
                <c:pt idx="61">
                  <c:v>44197</c:v>
                </c:pt>
                <c:pt idx="62">
                  <c:v>44198</c:v>
                </c:pt>
                <c:pt idx="63">
                  <c:v>44199</c:v>
                </c:pt>
                <c:pt idx="64">
                  <c:v>44200</c:v>
                </c:pt>
                <c:pt idx="65">
                  <c:v>44201</c:v>
                </c:pt>
                <c:pt idx="66">
                  <c:v>44202</c:v>
                </c:pt>
                <c:pt idx="67">
                  <c:v>44203</c:v>
                </c:pt>
                <c:pt idx="68">
                  <c:v>44204</c:v>
                </c:pt>
                <c:pt idx="69">
                  <c:v>44205</c:v>
                </c:pt>
                <c:pt idx="70">
                  <c:v>44206</c:v>
                </c:pt>
                <c:pt idx="71">
                  <c:v>44207</c:v>
                </c:pt>
                <c:pt idx="72">
                  <c:v>44208</c:v>
                </c:pt>
                <c:pt idx="73">
                  <c:v>44209</c:v>
                </c:pt>
                <c:pt idx="74">
                  <c:v>44210</c:v>
                </c:pt>
                <c:pt idx="75">
                  <c:v>44211</c:v>
                </c:pt>
                <c:pt idx="76">
                  <c:v>44212</c:v>
                </c:pt>
                <c:pt idx="77">
                  <c:v>44213</c:v>
                </c:pt>
                <c:pt idx="78">
                  <c:v>44214</c:v>
                </c:pt>
                <c:pt idx="79">
                  <c:v>44215</c:v>
                </c:pt>
                <c:pt idx="80">
                  <c:v>44216</c:v>
                </c:pt>
                <c:pt idx="81">
                  <c:v>44217</c:v>
                </c:pt>
                <c:pt idx="82">
                  <c:v>44218</c:v>
                </c:pt>
                <c:pt idx="83">
                  <c:v>44219</c:v>
                </c:pt>
                <c:pt idx="84">
                  <c:v>44220</c:v>
                </c:pt>
                <c:pt idx="85">
                  <c:v>44221</c:v>
                </c:pt>
                <c:pt idx="86">
                  <c:v>44222</c:v>
                </c:pt>
                <c:pt idx="87">
                  <c:v>44223</c:v>
                </c:pt>
                <c:pt idx="88">
                  <c:v>44224</c:v>
                </c:pt>
                <c:pt idx="89">
                  <c:v>44225</c:v>
                </c:pt>
                <c:pt idx="90">
                  <c:v>44226</c:v>
                </c:pt>
                <c:pt idx="91">
                  <c:v>44227</c:v>
                </c:pt>
                <c:pt idx="92">
                  <c:v>44228</c:v>
                </c:pt>
                <c:pt idx="93">
                  <c:v>44229</c:v>
                </c:pt>
                <c:pt idx="94">
                  <c:v>44230</c:v>
                </c:pt>
                <c:pt idx="95">
                  <c:v>44231</c:v>
                </c:pt>
                <c:pt idx="96">
                  <c:v>44232</c:v>
                </c:pt>
                <c:pt idx="97">
                  <c:v>44233</c:v>
                </c:pt>
                <c:pt idx="98">
                  <c:v>44234</c:v>
                </c:pt>
                <c:pt idx="99">
                  <c:v>44235</c:v>
                </c:pt>
                <c:pt idx="100">
                  <c:v>44236</c:v>
                </c:pt>
                <c:pt idx="101">
                  <c:v>44237</c:v>
                </c:pt>
                <c:pt idx="102">
                  <c:v>44238</c:v>
                </c:pt>
                <c:pt idx="103">
                  <c:v>44239</c:v>
                </c:pt>
                <c:pt idx="104">
                  <c:v>44240</c:v>
                </c:pt>
                <c:pt idx="105">
                  <c:v>44241</c:v>
                </c:pt>
                <c:pt idx="106">
                  <c:v>44242</c:v>
                </c:pt>
                <c:pt idx="107">
                  <c:v>44243</c:v>
                </c:pt>
                <c:pt idx="108">
                  <c:v>44244</c:v>
                </c:pt>
                <c:pt idx="109">
                  <c:v>44245</c:v>
                </c:pt>
                <c:pt idx="110">
                  <c:v>44246</c:v>
                </c:pt>
                <c:pt idx="111">
                  <c:v>44247</c:v>
                </c:pt>
                <c:pt idx="112">
                  <c:v>44248</c:v>
                </c:pt>
                <c:pt idx="113">
                  <c:v>44249</c:v>
                </c:pt>
                <c:pt idx="114">
                  <c:v>44250</c:v>
                </c:pt>
                <c:pt idx="115">
                  <c:v>44251</c:v>
                </c:pt>
                <c:pt idx="116">
                  <c:v>44252</c:v>
                </c:pt>
                <c:pt idx="117">
                  <c:v>44253</c:v>
                </c:pt>
                <c:pt idx="118">
                  <c:v>44254</c:v>
                </c:pt>
                <c:pt idx="119">
                  <c:v>44255</c:v>
                </c:pt>
                <c:pt idx="120">
                  <c:v>44256</c:v>
                </c:pt>
                <c:pt idx="121">
                  <c:v>44257</c:v>
                </c:pt>
                <c:pt idx="122">
                  <c:v>44258</c:v>
                </c:pt>
                <c:pt idx="123">
                  <c:v>44259</c:v>
                </c:pt>
                <c:pt idx="124">
                  <c:v>44260</c:v>
                </c:pt>
                <c:pt idx="125">
                  <c:v>44261</c:v>
                </c:pt>
                <c:pt idx="126">
                  <c:v>44262</c:v>
                </c:pt>
                <c:pt idx="127">
                  <c:v>44263</c:v>
                </c:pt>
                <c:pt idx="128">
                  <c:v>44264</c:v>
                </c:pt>
                <c:pt idx="129">
                  <c:v>44265</c:v>
                </c:pt>
                <c:pt idx="130">
                  <c:v>44266</c:v>
                </c:pt>
                <c:pt idx="131">
                  <c:v>44267</c:v>
                </c:pt>
                <c:pt idx="132">
                  <c:v>44268</c:v>
                </c:pt>
                <c:pt idx="133">
                  <c:v>44269</c:v>
                </c:pt>
                <c:pt idx="134">
                  <c:v>44270</c:v>
                </c:pt>
                <c:pt idx="135">
                  <c:v>44271</c:v>
                </c:pt>
                <c:pt idx="136">
                  <c:v>44272</c:v>
                </c:pt>
                <c:pt idx="137">
                  <c:v>44273</c:v>
                </c:pt>
                <c:pt idx="138">
                  <c:v>44274</c:v>
                </c:pt>
                <c:pt idx="139">
                  <c:v>44275</c:v>
                </c:pt>
                <c:pt idx="140">
                  <c:v>44276</c:v>
                </c:pt>
                <c:pt idx="141">
                  <c:v>44277</c:v>
                </c:pt>
                <c:pt idx="142">
                  <c:v>44278</c:v>
                </c:pt>
                <c:pt idx="143">
                  <c:v>44279</c:v>
                </c:pt>
                <c:pt idx="144">
                  <c:v>44280</c:v>
                </c:pt>
                <c:pt idx="145">
                  <c:v>44281</c:v>
                </c:pt>
                <c:pt idx="146">
                  <c:v>44282</c:v>
                </c:pt>
                <c:pt idx="147">
                  <c:v>44283</c:v>
                </c:pt>
                <c:pt idx="148">
                  <c:v>44284</c:v>
                </c:pt>
                <c:pt idx="149">
                  <c:v>44285</c:v>
                </c:pt>
                <c:pt idx="150">
                  <c:v>44286</c:v>
                </c:pt>
                <c:pt idx="151">
                  <c:v>44287</c:v>
                </c:pt>
                <c:pt idx="152">
                  <c:v>44288</c:v>
                </c:pt>
                <c:pt idx="153">
                  <c:v>44289</c:v>
                </c:pt>
                <c:pt idx="154">
                  <c:v>44290</c:v>
                </c:pt>
                <c:pt idx="155">
                  <c:v>44291</c:v>
                </c:pt>
                <c:pt idx="156">
                  <c:v>44292</c:v>
                </c:pt>
                <c:pt idx="157">
                  <c:v>44293</c:v>
                </c:pt>
                <c:pt idx="158">
                  <c:v>44294</c:v>
                </c:pt>
                <c:pt idx="159">
                  <c:v>44295</c:v>
                </c:pt>
                <c:pt idx="160">
                  <c:v>44296</c:v>
                </c:pt>
                <c:pt idx="161">
                  <c:v>44297</c:v>
                </c:pt>
                <c:pt idx="162">
                  <c:v>44298</c:v>
                </c:pt>
                <c:pt idx="163">
                  <c:v>44299</c:v>
                </c:pt>
                <c:pt idx="164">
                  <c:v>44300</c:v>
                </c:pt>
                <c:pt idx="165">
                  <c:v>44301</c:v>
                </c:pt>
                <c:pt idx="166">
                  <c:v>44302</c:v>
                </c:pt>
                <c:pt idx="167">
                  <c:v>44303</c:v>
                </c:pt>
                <c:pt idx="168">
                  <c:v>44304</c:v>
                </c:pt>
                <c:pt idx="169">
                  <c:v>44305</c:v>
                </c:pt>
                <c:pt idx="170">
                  <c:v>44306</c:v>
                </c:pt>
                <c:pt idx="171">
                  <c:v>44307</c:v>
                </c:pt>
                <c:pt idx="172">
                  <c:v>44308</c:v>
                </c:pt>
                <c:pt idx="173">
                  <c:v>44309</c:v>
                </c:pt>
                <c:pt idx="174">
                  <c:v>44310</c:v>
                </c:pt>
                <c:pt idx="175">
                  <c:v>44311</c:v>
                </c:pt>
                <c:pt idx="176">
                  <c:v>44312</c:v>
                </c:pt>
                <c:pt idx="177">
                  <c:v>44313</c:v>
                </c:pt>
                <c:pt idx="178">
                  <c:v>44314</c:v>
                </c:pt>
                <c:pt idx="179">
                  <c:v>44315</c:v>
                </c:pt>
                <c:pt idx="180">
                  <c:v>44316</c:v>
                </c:pt>
                <c:pt idx="181">
                  <c:v>44317</c:v>
                </c:pt>
                <c:pt idx="182">
                  <c:v>44318</c:v>
                </c:pt>
                <c:pt idx="183">
                  <c:v>44319</c:v>
                </c:pt>
                <c:pt idx="184">
                  <c:v>44320</c:v>
                </c:pt>
                <c:pt idx="185">
                  <c:v>44321</c:v>
                </c:pt>
                <c:pt idx="186">
                  <c:v>44322</c:v>
                </c:pt>
                <c:pt idx="187">
                  <c:v>44323</c:v>
                </c:pt>
                <c:pt idx="188">
                  <c:v>44324</c:v>
                </c:pt>
                <c:pt idx="189">
                  <c:v>44325</c:v>
                </c:pt>
                <c:pt idx="190">
                  <c:v>44326</c:v>
                </c:pt>
                <c:pt idx="191">
                  <c:v>44327</c:v>
                </c:pt>
                <c:pt idx="192">
                  <c:v>44328</c:v>
                </c:pt>
                <c:pt idx="193">
                  <c:v>44329</c:v>
                </c:pt>
                <c:pt idx="194">
                  <c:v>44330</c:v>
                </c:pt>
                <c:pt idx="195">
                  <c:v>44331</c:v>
                </c:pt>
                <c:pt idx="196">
                  <c:v>44332</c:v>
                </c:pt>
                <c:pt idx="197">
                  <c:v>44333</c:v>
                </c:pt>
                <c:pt idx="198">
                  <c:v>44334</c:v>
                </c:pt>
                <c:pt idx="199">
                  <c:v>44335</c:v>
                </c:pt>
                <c:pt idx="200">
                  <c:v>44336</c:v>
                </c:pt>
                <c:pt idx="201">
                  <c:v>44337</c:v>
                </c:pt>
                <c:pt idx="202">
                  <c:v>44338</c:v>
                </c:pt>
                <c:pt idx="203">
                  <c:v>44339</c:v>
                </c:pt>
                <c:pt idx="204">
                  <c:v>44340</c:v>
                </c:pt>
                <c:pt idx="205">
                  <c:v>44341</c:v>
                </c:pt>
                <c:pt idx="206">
                  <c:v>44342</c:v>
                </c:pt>
                <c:pt idx="207">
                  <c:v>44343</c:v>
                </c:pt>
                <c:pt idx="208">
                  <c:v>44344</c:v>
                </c:pt>
                <c:pt idx="209">
                  <c:v>44345</c:v>
                </c:pt>
                <c:pt idx="210">
                  <c:v>44346</c:v>
                </c:pt>
                <c:pt idx="211">
                  <c:v>44347</c:v>
                </c:pt>
                <c:pt idx="212">
                  <c:v>44348</c:v>
                </c:pt>
                <c:pt idx="213">
                  <c:v>44349</c:v>
                </c:pt>
                <c:pt idx="214">
                  <c:v>44350</c:v>
                </c:pt>
                <c:pt idx="215">
                  <c:v>44351</c:v>
                </c:pt>
                <c:pt idx="216">
                  <c:v>44352</c:v>
                </c:pt>
                <c:pt idx="217">
                  <c:v>44353</c:v>
                </c:pt>
                <c:pt idx="218">
                  <c:v>44354</c:v>
                </c:pt>
                <c:pt idx="219">
                  <c:v>44355</c:v>
                </c:pt>
                <c:pt idx="220">
                  <c:v>44356</c:v>
                </c:pt>
                <c:pt idx="221">
                  <c:v>44357</c:v>
                </c:pt>
                <c:pt idx="222">
                  <c:v>44358</c:v>
                </c:pt>
                <c:pt idx="223">
                  <c:v>44359</c:v>
                </c:pt>
                <c:pt idx="224">
                  <c:v>44360</c:v>
                </c:pt>
                <c:pt idx="225">
                  <c:v>44361</c:v>
                </c:pt>
                <c:pt idx="226">
                  <c:v>44362</c:v>
                </c:pt>
                <c:pt idx="227">
                  <c:v>44363</c:v>
                </c:pt>
                <c:pt idx="228">
                  <c:v>44364</c:v>
                </c:pt>
                <c:pt idx="229">
                  <c:v>44365</c:v>
                </c:pt>
                <c:pt idx="230">
                  <c:v>44366</c:v>
                </c:pt>
                <c:pt idx="231">
                  <c:v>44367</c:v>
                </c:pt>
                <c:pt idx="232">
                  <c:v>44368</c:v>
                </c:pt>
                <c:pt idx="233">
                  <c:v>44369</c:v>
                </c:pt>
                <c:pt idx="234">
                  <c:v>44370</c:v>
                </c:pt>
                <c:pt idx="235">
                  <c:v>44371</c:v>
                </c:pt>
                <c:pt idx="236">
                  <c:v>44372</c:v>
                </c:pt>
                <c:pt idx="237">
                  <c:v>44373</c:v>
                </c:pt>
                <c:pt idx="238">
                  <c:v>44374</c:v>
                </c:pt>
                <c:pt idx="239">
                  <c:v>44375</c:v>
                </c:pt>
                <c:pt idx="240">
                  <c:v>44376</c:v>
                </c:pt>
                <c:pt idx="241">
                  <c:v>44377</c:v>
                </c:pt>
                <c:pt idx="242">
                  <c:v>44378</c:v>
                </c:pt>
                <c:pt idx="243">
                  <c:v>44379</c:v>
                </c:pt>
                <c:pt idx="244">
                  <c:v>44380</c:v>
                </c:pt>
                <c:pt idx="245">
                  <c:v>44381</c:v>
                </c:pt>
                <c:pt idx="246">
                  <c:v>44382</c:v>
                </c:pt>
                <c:pt idx="247">
                  <c:v>44383</c:v>
                </c:pt>
                <c:pt idx="248">
                  <c:v>44384</c:v>
                </c:pt>
                <c:pt idx="249">
                  <c:v>44385</c:v>
                </c:pt>
                <c:pt idx="250">
                  <c:v>44386</c:v>
                </c:pt>
                <c:pt idx="251">
                  <c:v>44387</c:v>
                </c:pt>
                <c:pt idx="252">
                  <c:v>44388</c:v>
                </c:pt>
                <c:pt idx="253">
                  <c:v>44389</c:v>
                </c:pt>
                <c:pt idx="254">
                  <c:v>44390</c:v>
                </c:pt>
                <c:pt idx="255">
                  <c:v>44391</c:v>
                </c:pt>
                <c:pt idx="256">
                  <c:v>44392</c:v>
                </c:pt>
                <c:pt idx="257">
                  <c:v>44393</c:v>
                </c:pt>
                <c:pt idx="258">
                  <c:v>44394</c:v>
                </c:pt>
                <c:pt idx="259">
                  <c:v>44395</c:v>
                </c:pt>
                <c:pt idx="260">
                  <c:v>44396</c:v>
                </c:pt>
                <c:pt idx="261">
                  <c:v>44397</c:v>
                </c:pt>
                <c:pt idx="262">
                  <c:v>44398</c:v>
                </c:pt>
                <c:pt idx="263">
                  <c:v>44399</c:v>
                </c:pt>
                <c:pt idx="264">
                  <c:v>44400</c:v>
                </c:pt>
                <c:pt idx="265">
                  <c:v>44401</c:v>
                </c:pt>
                <c:pt idx="266">
                  <c:v>44402</c:v>
                </c:pt>
                <c:pt idx="267">
                  <c:v>44403</c:v>
                </c:pt>
                <c:pt idx="268">
                  <c:v>44404</c:v>
                </c:pt>
                <c:pt idx="269">
                  <c:v>44405</c:v>
                </c:pt>
                <c:pt idx="270">
                  <c:v>44406</c:v>
                </c:pt>
                <c:pt idx="271">
                  <c:v>44407</c:v>
                </c:pt>
                <c:pt idx="272">
                  <c:v>44408</c:v>
                </c:pt>
                <c:pt idx="273">
                  <c:v>44409</c:v>
                </c:pt>
                <c:pt idx="274">
                  <c:v>44410</c:v>
                </c:pt>
                <c:pt idx="275">
                  <c:v>44411</c:v>
                </c:pt>
                <c:pt idx="276">
                  <c:v>44412</c:v>
                </c:pt>
                <c:pt idx="277">
                  <c:v>44413</c:v>
                </c:pt>
                <c:pt idx="278">
                  <c:v>44414</c:v>
                </c:pt>
                <c:pt idx="279">
                  <c:v>44415</c:v>
                </c:pt>
                <c:pt idx="280">
                  <c:v>44416</c:v>
                </c:pt>
                <c:pt idx="281">
                  <c:v>44417</c:v>
                </c:pt>
                <c:pt idx="282">
                  <c:v>44418</c:v>
                </c:pt>
                <c:pt idx="283">
                  <c:v>44419</c:v>
                </c:pt>
                <c:pt idx="284">
                  <c:v>44420</c:v>
                </c:pt>
                <c:pt idx="285">
                  <c:v>44421</c:v>
                </c:pt>
                <c:pt idx="286">
                  <c:v>44422</c:v>
                </c:pt>
                <c:pt idx="287">
                  <c:v>44423</c:v>
                </c:pt>
                <c:pt idx="288">
                  <c:v>44424</c:v>
                </c:pt>
                <c:pt idx="289">
                  <c:v>44425</c:v>
                </c:pt>
                <c:pt idx="290">
                  <c:v>44426</c:v>
                </c:pt>
                <c:pt idx="291">
                  <c:v>44427</c:v>
                </c:pt>
                <c:pt idx="292">
                  <c:v>44428</c:v>
                </c:pt>
                <c:pt idx="293">
                  <c:v>44429</c:v>
                </c:pt>
                <c:pt idx="294">
                  <c:v>44430</c:v>
                </c:pt>
                <c:pt idx="295">
                  <c:v>44431</c:v>
                </c:pt>
                <c:pt idx="296">
                  <c:v>44432</c:v>
                </c:pt>
                <c:pt idx="297">
                  <c:v>44433</c:v>
                </c:pt>
                <c:pt idx="298">
                  <c:v>44434</c:v>
                </c:pt>
                <c:pt idx="299">
                  <c:v>44435</c:v>
                </c:pt>
                <c:pt idx="300">
                  <c:v>44436</c:v>
                </c:pt>
                <c:pt idx="301">
                  <c:v>44437</c:v>
                </c:pt>
                <c:pt idx="302">
                  <c:v>44438</c:v>
                </c:pt>
                <c:pt idx="303">
                  <c:v>44439</c:v>
                </c:pt>
                <c:pt idx="304">
                  <c:v>44440</c:v>
                </c:pt>
                <c:pt idx="305">
                  <c:v>44441</c:v>
                </c:pt>
                <c:pt idx="306">
                  <c:v>44442</c:v>
                </c:pt>
                <c:pt idx="307">
                  <c:v>44443</c:v>
                </c:pt>
                <c:pt idx="308">
                  <c:v>44444</c:v>
                </c:pt>
                <c:pt idx="309">
                  <c:v>44445</c:v>
                </c:pt>
                <c:pt idx="310">
                  <c:v>44446</c:v>
                </c:pt>
                <c:pt idx="311">
                  <c:v>44447</c:v>
                </c:pt>
                <c:pt idx="312">
                  <c:v>44448</c:v>
                </c:pt>
                <c:pt idx="313">
                  <c:v>44449</c:v>
                </c:pt>
                <c:pt idx="314">
                  <c:v>44450</c:v>
                </c:pt>
                <c:pt idx="315">
                  <c:v>44451</c:v>
                </c:pt>
                <c:pt idx="316">
                  <c:v>44452</c:v>
                </c:pt>
                <c:pt idx="317">
                  <c:v>44453</c:v>
                </c:pt>
                <c:pt idx="318">
                  <c:v>44454</c:v>
                </c:pt>
                <c:pt idx="319">
                  <c:v>44455</c:v>
                </c:pt>
                <c:pt idx="320">
                  <c:v>44456</c:v>
                </c:pt>
                <c:pt idx="321">
                  <c:v>44457</c:v>
                </c:pt>
                <c:pt idx="322">
                  <c:v>44458</c:v>
                </c:pt>
                <c:pt idx="323">
                  <c:v>44459</c:v>
                </c:pt>
                <c:pt idx="324">
                  <c:v>44460</c:v>
                </c:pt>
                <c:pt idx="325">
                  <c:v>44461</c:v>
                </c:pt>
                <c:pt idx="326">
                  <c:v>44462</c:v>
                </c:pt>
                <c:pt idx="327">
                  <c:v>44463</c:v>
                </c:pt>
                <c:pt idx="328">
                  <c:v>44464</c:v>
                </c:pt>
                <c:pt idx="329">
                  <c:v>44465</c:v>
                </c:pt>
                <c:pt idx="330">
                  <c:v>44466</c:v>
                </c:pt>
                <c:pt idx="331">
                  <c:v>44467</c:v>
                </c:pt>
                <c:pt idx="332">
                  <c:v>44468</c:v>
                </c:pt>
                <c:pt idx="333">
                  <c:v>44469</c:v>
                </c:pt>
                <c:pt idx="334">
                  <c:v>44470</c:v>
                </c:pt>
                <c:pt idx="335">
                  <c:v>44471</c:v>
                </c:pt>
                <c:pt idx="336">
                  <c:v>44472</c:v>
                </c:pt>
                <c:pt idx="337">
                  <c:v>44473</c:v>
                </c:pt>
                <c:pt idx="338">
                  <c:v>44474</c:v>
                </c:pt>
                <c:pt idx="339">
                  <c:v>44475</c:v>
                </c:pt>
                <c:pt idx="340">
                  <c:v>44476</c:v>
                </c:pt>
                <c:pt idx="341">
                  <c:v>44477</c:v>
                </c:pt>
                <c:pt idx="342">
                  <c:v>44478</c:v>
                </c:pt>
                <c:pt idx="343">
                  <c:v>44479</c:v>
                </c:pt>
                <c:pt idx="344">
                  <c:v>44480</c:v>
                </c:pt>
                <c:pt idx="345">
                  <c:v>44481</c:v>
                </c:pt>
                <c:pt idx="346">
                  <c:v>44482</c:v>
                </c:pt>
                <c:pt idx="347">
                  <c:v>44483</c:v>
                </c:pt>
                <c:pt idx="348">
                  <c:v>44484</c:v>
                </c:pt>
                <c:pt idx="349">
                  <c:v>44485</c:v>
                </c:pt>
                <c:pt idx="350">
                  <c:v>44486</c:v>
                </c:pt>
                <c:pt idx="351">
                  <c:v>44487</c:v>
                </c:pt>
                <c:pt idx="352">
                  <c:v>44488</c:v>
                </c:pt>
                <c:pt idx="353">
                  <c:v>44489</c:v>
                </c:pt>
                <c:pt idx="354">
                  <c:v>44490</c:v>
                </c:pt>
                <c:pt idx="355">
                  <c:v>44491</c:v>
                </c:pt>
                <c:pt idx="356">
                  <c:v>44492</c:v>
                </c:pt>
                <c:pt idx="357">
                  <c:v>44493</c:v>
                </c:pt>
                <c:pt idx="358">
                  <c:v>44494</c:v>
                </c:pt>
                <c:pt idx="359">
                  <c:v>44495</c:v>
                </c:pt>
                <c:pt idx="360">
                  <c:v>44496</c:v>
                </c:pt>
                <c:pt idx="361">
                  <c:v>44497</c:v>
                </c:pt>
                <c:pt idx="362">
                  <c:v>44498</c:v>
                </c:pt>
                <c:pt idx="363">
                  <c:v>44499</c:v>
                </c:pt>
                <c:pt idx="364">
                  <c:v>44500</c:v>
                </c:pt>
                <c:pt idx="365">
                  <c:v>44501</c:v>
                </c:pt>
                <c:pt idx="366">
                  <c:v>44502</c:v>
                </c:pt>
                <c:pt idx="367">
                  <c:v>44503</c:v>
                </c:pt>
                <c:pt idx="368">
                  <c:v>44504</c:v>
                </c:pt>
                <c:pt idx="369">
                  <c:v>44505</c:v>
                </c:pt>
                <c:pt idx="370">
                  <c:v>44506</c:v>
                </c:pt>
                <c:pt idx="371">
                  <c:v>44507</c:v>
                </c:pt>
                <c:pt idx="372">
                  <c:v>44508</c:v>
                </c:pt>
                <c:pt idx="373">
                  <c:v>44509</c:v>
                </c:pt>
                <c:pt idx="374">
                  <c:v>44510</c:v>
                </c:pt>
                <c:pt idx="375">
                  <c:v>44511</c:v>
                </c:pt>
                <c:pt idx="376">
                  <c:v>44512</c:v>
                </c:pt>
                <c:pt idx="377">
                  <c:v>44513</c:v>
                </c:pt>
                <c:pt idx="378">
                  <c:v>44514</c:v>
                </c:pt>
                <c:pt idx="379">
                  <c:v>44515</c:v>
                </c:pt>
                <c:pt idx="380">
                  <c:v>44516</c:v>
                </c:pt>
                <c:pt idx="381">
                  <c:v>44517</c:v>
                </c:pt>
                <c:pt idx="382">
                  <c:v>44518</c:v>
                </c:pt>
                <c:pt idx="383">
                  <c:v>44519</c:v>
                </c:pt>
                <c:pt idx="384">
                  <c:v>44520</c:v>
                </c:pt>
                <c:pt idx="385">
                  <c:v>44521</c:v>
                </c:pt>
                <c:pt idx="386">
                  <c:v>44522</c:v>
                </c:pt>
                <c:pt idx="387">
                  <c:v>44523</c:v>
                </c:pt>
                <c:pt idx="388">
                  <c:v>44524</c:v>
                </c:pt>
                <c:pt idx="389">
                  <c:v>44525</c:v>
                </c:pt>
                <c:pt idx="390">
                  <c:v>44526</c:v>
                </c:pt>
                <c:pt idx="391">
                  <c:v>44527</c:v>
                </c:pt>
                <c:pt idx="392">
                  <c:v>44528</c:v>
                </c:pt>
                <c:pt idx="393">
                  <c:v>44529</c:v>
                </c:pt>
                <c:pt idx="394">
                  <c:v>44530</c:v>
                </c:pt>
                <c:pt idx="395">
                  <c:v>44531</c:v>
                </c:pt>
                <c:pt idx="396">
                  <c:v>44532</c:v>
                </c:pt>
                <c:pt idx="397">
                  <c:v>44533</c:v>
                </c:pt>
                <c:pt idx="398">
                  <c:v>44534</c:v>
                </c:pt>
                <c:pt idx="399">
                  <c:v>44535</c:v>
                </c:pt>
                <c:pt idx="400">
                  <c:v>44536</c:v>
                </c:pt>
                <c:pt idx="401">
                  <c:v>44537</c:v>
                </c:pt>
                <c:pt idx="402">
                  <c:v>44538</c:v>
                </c:pt>
                <c:pt idx="403">
                  <c:v>44539</c:v>
                </c:pt>
                <c:pt idx="404">
                  <c:v>44540</c:v>
                </c:pt>
                <c:pt idx="405">
                  <c:v>44541</c:v>
                </c:pt>
                <c:pt idx="406">
                  <c:v>44542</c:v>
                </c:pt>
                <c:pt idx="407">
                  <c:v>44543</c:v>
                </c:pt>
                <c:pt idx="408">
                  <c:v>44544</c:v>
                </c:pt>
                <c:pt idx="409">
                  <c:v>44545</c:v>
                </c:pt>
                <c:pt idx="410">
                  <c:v>44546</c:v>
                </c:pt>
                <c:pt idx="411">
                  <c:v>44547</c:v>
                </c:pt>
                <c:pt idx="412">
                  <c:v>44548</c:v>
                </c:pt>
                <c:pt idx="413">
                  <c:v>44549</c:v>
                </c:pt>
                <c:pt idx="414">
                  <c:v>44550</c:v>
                </c:pt>
                <c:pt idx="415">
                  <c:v>44551</c:v>
                </c:pt>
                <c:pt idx="416">
                  <c:v>44552</c:v>
                </c:pt>
                <c:pt idx="417">
                  <c:v>44553</c:v>
                </c:pt>
                <c:pt idx="418">
                  <c:v>44554</c:v>
                </c:pt>
                <c:pt idx="419">
                  <c:v>44555</c:v>
                </c:pt>
                <c:pt idx="420">
                  <c:v>44556</c:v>
                </c:pt>
                <c:pt idx="421">
                  <c:v>44557</c:v>
                </c:pt>
                <c:pt idx="422">
                  <c:v>44558</c:v>
                </c:pt>
                <c:pt idx="423">
                  <c:v>44559</c:v>
                </c:pt>
                <c:pt idx="424">
                  <c:v>44560</c:v>
                </c:pt>
                <c:pt idx="425">
                  <c:v>44561</c:v>
                </c:pt>
                <c:pt idx="426">
                  <c:v>44562</c:v>
                </c:pt>
                <c:pt idx="427">
                  <c:v>44563</c:v>
                </c:pt>
                <c:pt idx="428">
                  <c:v>44564</c:v>
                </c:pt>
                <c:pt idx="429">
                  <c:v>44565</c:v>
                </c:pt>
                <c:pt idx="430">
                  <c:v>44566</c:v>
                </c:pt>
                <c:pt idx="431">
                  <c:v>44567</c:v>
                </c:pt>
                <c:pt idx="432">
                  <c:v>44568</c:v>
                </c:pt>
                <c:pt idx="433">
                  <c:v>44569</c:v>
                </c:pt>
                <c:pt idx="434">
                  <c:v>44570</c:v>
                </c:pt>
                <c:pt idx="435">
                  <c:v>44571</c:v>
                </c:pt>
                <c:pt idx="436">
                  <c:v>44572</c:v>
                </c:pt>
                <c:pt idx="437">
                  <c:v>44573</c:v>
                </c:pt>
                <c:pt idx="438">
                  <c:v>44574</c:v>
                </c:pt>
                <c:pt idx="439">
                  <c:v>44575</c:v>
                </c:pt>
                <c:pt idx="440">
                  <c:v>44576</c:v>
                </c:pt>
                <c:pt idx="441">
                  <c:v>44577</c:v>
                </c:pt>
                <c:pt idx="442">
                  <c:v>44578</c:v>
                </c:pt>
                <c:pt idx="443">
                  <c:v>44579</c:v>
                </c:pt>
                <c:pt idx="444">
                  <c:v>44580</c:v>
                </c:pt>
                <c:pt idx="445">
                  <c:v>44581</c:v>
                </c:pt>
                <c:pt idx="446">
                  <c:v>44582</c:v>
                </c:pt>
                <c:pt idx="447">
                  <c:v>44583</c:v>
                </c:pt>
                <c:pt idx="448">
                  <c:v>44584</c:v>
                </c:pt>
                <c:pt idx="449">
                  <c:v>44585</c:v>
                </c:pt>
                <c:pt idx="450">
                  <c:v>44586</c:v>
                </c:pt>
                <c:pt idx="451">
                  <c:v>44587</c:v>
                </c:pt>
                <c:pt idx="452">
                  <c:v>44588</c:v>
                </c:pt>
                <c:pt idx="453">
                  <c:v>44589</c:v>
                </c:pt>
                <c:pt idx="454">
                  <c:v>44590</c:v>
                </c:pt>
                <c:pt idx="455">
                  <c:v>44591</c:v>
                </c:pt>
                <c:pt idx="456">
                  <c:v>44592</c:v>
                </c:pt>
                <c:pt idx="457">
                  <c:v>44593</c:v>
                </c:pt>
                <c:pt idx="458">
                  <c:v>44594</c:v>
                </c:pt>
                <c:pt idx="459">
                  <c:v>44595</c:v>
                </c:pt>
                <c:pt idx="460">
                  <c:v>44596</c:v>
                </c:pt>
                <c:pt idx="461">
                  <c:v>44597</c:v>
                </c:pt>
                <c:pt idx="462">
                  <c:v>44598</c:v>
                </c:pt>
                <c:pt idx="463">
                  <c:v>44599</c:v>
                </c:pt>
                <c:pt idx="464">
                  <c:v>44600</c:v>
                </c:pt>
                <c:pt idx="465">
                  <c:v>44601</c:v>
                </c:pt>
                <c:pt idx="466">
                  <c:v>44602</c:v>
                </c:pt>
                <c:pt idx="467">
                  <c:v>44603</c:v>
                </c:pt>
                <c:pt idx="468">
                  <c:v>44604</c:v>
                </c:pt>
                <c:pt idx="469">
                  <c:v>44605</c:v>
                </c:pt>
                <c:pt idx="470">
                  <c:v>44606</c:v>
                </c:pt>
                <c:pt idx="471">
                  <c:v>44607</c:v>
                </c:pt>
                <c:pt idx="472">
                  <c:v>44608</c:v>
                </c:pt>
                <c:pt idx="473">
                  <c:v>44609</c:v>
                </c:pt>
                <c:pt idx="474">
                  <c:v>44610</c:v>
                </c:pt>
                <c:pt idx="475">
                  <c:v>44611</c:v>
                </c:pt>
                <c:pt idx="476">
                  <c:v>44612</c:v>
                </c:pt>
                <c:pt idx="477">
                  <c:v>44613</c:v>
                </c:pt>
                <c:pt idx="478">
                  <c:v>44614</c:v>
                </c:pt>
                <c:pt idx="479">
                  <c:v>44615</c:v>
                </c:pt>
                <c:pt idx="480">
                  <c:v>44616</c:v>
                </c:pt>
                <c:pt idx="481">
                  <c:v>44617</c:v>
                </c:pt>
                <c:pt idx="482">
                  <c:v>44618</c:v>
                </c:pt>
                <c:pt idx="483">
                  <c:v>44619</c:v>
                </c:pt>
                <c:pt idx="484">
                  <c:v>44620</c:v>
                </c:pt>
                <c:pt idx="485">
                  <c:v>44621</c:v>
                </c:pt>
                <c:pt idx="486">
                  <c:v>44622</c:v>
                </c:pt>
                <c:pt idx="487">
                  <c:v>44623</c:v>
                </c:pt>
                <c:pt idx="488">
                  <c:v>44624</c:v>
                </c:pt>
                <c:pt idx="489">
                  <c:v>44625</c:v>
                </c:pt>
                <c:pt idx="490">
                  <c:v>44626</c:v>
                </c:pt>
                <c:pt idx="491">
                  <c:v>44627</c:v>
                </c:pt>
              </c:numCache>
            </c:numRef>
          </c:xVal>
          <c:yVal>
            <c:numRef>
              <c:f>'新規感染者数推定 graph'!$L$309:$L$800</c:f>
              <c:numCache>
                <c:formatCode>General</c:formatCode>
                <c:ptCount val="49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1</c:v>
                </c:pt>
                <c:pt idx="17">
                  <c:v>1</c:v>
                </c:pt>
                <c:pt idx="18">
                  <c:v>1</c:v>
                </c:pt>
                <c:pt idx="19">
                  <c:v>1</c:v>
                </c:pt>
                <c:pt idx="20">
                  <c:v>1</c:v>
                </c:pt>
                <c:pt idx="21">
                  <c:v>0</c:v>
                </c:pt>
                <c:pt idx="22">
                  <c:v>0</c:v>
                </c:pt>
                <c:pt idx="23">
                  <c:v>0</c:v>
                </c:pt>
                <c:pt idx="24">
                  <c:v>0</c:v>
                </c:pt>
                <c:pt idx="25">
                  <c:v>0</c:v>
                </c:pt>
                <c:pt idx="26">
                  <c:v>0</c:v>
                </c:pt>
                <c:pt idx="27">
                  <c:v>0</c:v>
                </c:pt>
                <c:pt idx="28">
                  <c:v>0</c:v>
                </c:pt>
                <c:pt idx="29">
                  <c:v>0</c:v>
                </c:pt>
                <c:pt idx="30">
                  <c:v>0</c:v>
                </c:pt>
                <c:pt idx="31">
                  <c:v>1</c:v>
                </c:pt>
                <c:pt idx="32">
                  <c:v>0</c:v>
                </c:pt>
                <c:pt idx="33">
                  <c:v>1</c:v>
                </c:pt>
                <c:pt idx="34">
                  <c:v>1</c:v>
                </c:pt>
                <c:pt idx="35">
                  <c:v>0</c:v>
                </c:pt>
                <c:pt idx="36">
                  <c:v>0</c:v>
                </c:pt>
                <c:pt idx="37">
                  <c:v>0</c:v>
                </c:pt>
                <c:pt idx="38">
                  <c:v>1</c:v>
                </c:pt>
                <c:pt idx="39">
                  <c:v>1</c:v>
                </c:pt>
                <c:pt idx="40">
                  <c:v>1</c:v>
                </c:pt>
                <c:pt idx="41">
                  <c:v>1</c:v>
                </c:pt>
                <c:pt idx="42">
                  <c:v>0</c:v>
                </c:pt>
                <c:pt idx="43">
                  <c:v>0</c:v>
                </c:pt>
                <c:pt idx="44">
                  <c:v>0</c:v>
                </c:pt>
                <c:pt idx="45">
                  <c:v>0</c:v>
                </c:pt>
                <c:pt idx="46">
                  <c:v>0</c:v>
                </c:pt>
                <c:pt idx="47">
                  <c:v>0</c:v>
                </c:pt>
                <c:pt idx="48">
                  <c:v>2</c:v>
                </c:pt>
                <c:pt idx="49">
                  <c:v>0</c:v>
                </c:pt>
                <c:pt idx="50">
                  <c:v>2</c:v>
                </c:pt>
                <c:pt idx="51">
                  <c:v>4</c:v>
                </c:pt>
                <c:pt idx="52">
                  <c:v>1</c:v>
                </c:pt>
                <c:pt idx="53">
                  <c:v>1</c:v>
                </c:pt>
                <c:pt idx="54">
                  <c:v>2</c:v>
                </c:pt>
                <c:pt idx="55">
                  <c:v>1</c:v>
                </c:pt>
                <c:pt idx="56">
                  <c:v>2</c:v>
                </c:pt>
                <c:pt idx="57">
                  <c:v>2</c:v>
                </c:pt>
                <c:pt idx="58">
                  <c:v>7</c:v>
                </c:pt>
                <c:pt idx="59">
                  <c:v>2</c:v>
                </c:pt>
                <c:pt idx="60">
                  <c:v>2</c:v>
                </c:pt>
                <c:pt idx="61">
                  <c:v>2</c:v>
                </c:pt>
                <c:pt idx="62">
                  <c:v>1</c:v>
                </c:pt>
                <c:pt idx="63">
                  <c:v>1</c:v>
                </c:pt>
                <c:pt idx="64">
                  <c:v>4</c:v>
                </c:pt>
                <c:pt idx="65">
                  <c:v>2</c:v>
                </c:pt>
                <c:pt idx="66">
                  <c:v>3</c:v>
                </c:pt>
                <c:pt idx="67">
                  <c:v>13</c:v>
                </c:pt>
                <c:pt idx="68">
                  <c:v>3</c:v>
                </c:pt>
                <c:pt idx="69">
                  <c:v>7</c:v>
                </c:pt>
                <c:pt idx="70">
                  <c:v>5</c:v>
                </c:pt>
                <c:pt idx="71">
                  <c:v>6</c:v>
                </c:pt>
                <c:pt idx="72">
                  <c:v>4</c:v>
                </c:pt>
                <c:pt idx="73">
                  <c:v>4</c:v>
                </c:pt>
                <c:pt idx="74">
                  <c:v>5</c:v>
                </c:pt>
                <c:pt idx="75">
                  <c:v>13</c:v>
                </c:pt>
                <c:pt idx="76">
                  <c:v>2</c:v>
                </c:pt>
                <c:pt idx="77">
                  <c:v>2</c:v>
                </c:pt>
                <c:pt idx="78">
                  <c:v>8</c:v>
                </c:pt>
                <c:pt idx="79">
                  <c:v>4</c:v>
                </c:pt>
                <c:pt idx="80">
                  <c:v>6</c:v>
                </c:pt>
                <c:pt idx="81">
                  <c:v>11</c:v>
                </c:pt>
                <c:pt idx="82">
                  <c:v>8</c:v>
                </c:pt>
                <c:pt idx="83">
                  <c:v>2</c:v>
                </c:pt>
                <c:pt idx="84">
                  <c:v>6</c:v>
                </c:pt>
                <c:pt idx="85">
                  <c:v>5</c:v>
                </c:pt>
                <c:pt idx="86">
                  <c:v>25</c:v>
                </c:pt>
                <c:pt idx="87">
                  <c:v>20</c:v>
                </c:pt>
                <c:pt idx="88">
                  <c:v>2</c:v>
                </c:pt>
                <c:pt idx="89">
                  <c:v>3</c:v>
                </c:pt>
                <c:pt idx="90">
                  <c:v>4</c:v>
                </c:pt>
                <c:pt idx="91">
                  <c:v>1</c:v>
                </c:pt>
                <c:pt idx="92">
                  <c:v>2</c:v>
                </c:pt>
                <c:pt idx="93">
                  <c:v>4</c:v>
                </c:pt>
                <c:pt idx="94">
                  <c:v>4</c:v>
                </c:pt>
                <c:pt idx="95">
                  <c:v>13</c:v>
                </c:pt>
                <c:pt idx="96">
                  <c:v>6</c:v>
                </c:pt>
                <c:pt idx="97">
                  <c:v>2</c:v>
                </c:pt>
                <c:pt idx="98">
                  <c:v>0</c:v>
                </c:pt>
                <c:pt idx="99">
                  <c:v>7</c:v>
                </c:pt>
                <c:pt idx="100">
                  <c:v>3</c:v>
                </c:pt>
                <c:pt idx="101">
                  <c:v>9</c:v>
                </c:pt>
                <c:pt idx="102">
                  <c:v>0</c:v>
                </c:pt>
                <c:pt idx="103">
                  <c:v>1</c:v>
                </c:pt>
                <c:pt idx="104">
                  <c:v>2</c:v>
                </c:pt>
                <c:pt idx="105">
                  <c:v>1</c:v>
                </c:pt>
                <c:pt idx="106">
                  <c:v>1</c:v>
                </c:pt>
                <c:pt idx="107">
                  <c:v>6</c:v>
                </c:pt>
                <c:pt idx="108">
                  <c:v>1</c:v>
                </c:pt>
                <c:pt idx="109">
                  <c:v>2</c:v>
                </c:pt>
                <c:pt idx="110">
                  <c:v>4</c:v>
                </c:pt>
                <c:pt idx="111">
                  <c:v>1</c:v>
                </c:pt>
                <c:pt idx="112">
                  <c:v>2</c:v>
                </c:pt>
                <c:pt idx="113">
                  <c:v>10</c:v>
                </c:pt>
                <c:pt idx="114">
                  <c:v>4</c:v>
                </c:pt>
                <c:pt idx="115">
                  <c:v>1</c:v>
                </c:pt>
                <c:pt idx="116">
                  <c:v>2</c:v>
                </c:pt>
                <c:pt idx="117">
                  <c:v>0</c:v>
                </c:pt>
                <c:pt idx="118">
                  <c:v>0</c:v>
                </c:pt>
                <c:pt idx="119">
                  <c:v>1</c:v>
                </c:pt>
              </c:numCache>
            </c:numRef>
          </c:yVal>
          <c:smooth val="0"/>
          <c:extLst>
            <c:ext xmlns:c16="http://schemas.microsoft.com/office/drawing/2014/chart" uri="{C3380CC4-5D6E-409C-BE32-E72D297353CC}">
              <c16:uniqueId val="{00000003-F178-4F2F-B4C4-A66A49041D7E}"/>
            </c:ext>
          </c:extLst>
        </c:ser>
        <c:dLbls>
          <c:showLegendKey val="0"/>
          <c:showVal val="0"/>
          <c:showCatName val="0"/>
          <c:showSerName val="0"/>
          <c:showPercent val="0"/>
          <c:showBubbleSize val="0"/>
        </c:dLbls>
        <c:axId val="456073472"/>
        <c:axId val="456072160"/>
      </c:scatterChart>
      <c:valAx>
        <c:axId val="456073472"/>
        <c:scaling>
          <c:orientation val="minMax"/>
        </c:scaling>
        <c:delete val="0"/>
        <c:axPos val="b"/>
        <c:majorGridlines>
          <c:spPr>
            <a:ln w="9525" cap="flat" cmpd="sng" algn="ctr">
              <a:solidFill>
                <a:schemeClr val="tx1">
                  <a:lumMod val="15000"/>
                  <a:lumOff val="85000"/>
                </a:schemeClr>
              </a:solidFill>
              <a:round/>
            </a:ln>
            <a:effectLst/>
          </c:spPr>
        </c:majorGridlines>
        <c:numFmt formatCode="m&quot;月&quot;d&quot;日&quot;;@"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56072160"/>
        <c:crosses val="autoZero"/>
        <c:crossBetween val="midCat"/>
        <c:majorUnit val="30"/>
      </c:valAx>
      <c:valAx>
        <c:axId val="456072160"/>
        <c:scaling>
          <c:orientation val="minMax"/>
          <c:max val="15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5607347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増倍率の比較</a:t>
            </a:r>
            <a:endParaRPr lang="en-US" altLang="ja-JP"/>
          </a:p>
        </c:rich>
      </c:tx>
      <c:layout>
        <c:manualLayout>
          <c:xMode val="edge"/>
          <c:yMode val="edge"/>
          <c:x val="0.43618465716225391"/>
          <c:y val="3.973963257402544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9.4307615825007615E-2"/>
          <c:y val="0.17626356755387851"/>
          <c:w val="0.84619685039370074"/>
          <c:h val="0.67264690871974342"/>
        </c:manualLayout>
      </c:layout>
      <c:scatterChart>
        <c:scatterStyle val="lineMarker"/>
        <c:varyColors val="0"/>
        <c:ser>
          <c:idx val="0"/>
          <c:order val="0"/>
          <c:spPr>
            <a:ln w="25400" cap="rnd">
              <a:solidFill>
                <a:schemeClr val="accent5"/>
              </a:solidFill>
              <a:round/>
            </a:ln>
            <a:effectLst/>
          </c:spPr>
          <c:marker>
            <c:symbol val="circle"/>
            <c:size val="5"/>
            <c:spPr>
              <a:solidFill>
                <a:schemeClr val="accent1"/>
              </a:solidFill>
              <a:ln w="9525">
                <a:solidFill>
                  <a:schemeClr val="accent5"/>
                </a:solidFill>
              </a:ln>
              <a:effectLst/>
            </c:spPr>
          </c:marker>
          <c:xVal>
            <c:numRef>
              <c:f>'case 2；a=0.02'!$B$309:$B$800</c:f>
              <c:numCache>
                <c:formatCode>m"月"d"日";@</c:formatCode>
                <c:ptCount val="492"/>
                <c:pt idx="0">
                  <c:v>44136</c:v>
                </c:pt>
                <c:pt idx="1">
                  <c:v>44137</c:v>
                </c:pt>
                <c:pt idx="2">
                  <c:v>44138</c:v>
                </c:pt>
                <c:pt idx="3">
                  <c:v>44139</c:v>
                </c:pt>
                <c:pt idx="4">
                  <c:v>44140</c:v>
                </c:pt>
                <c:pt idx="5">
                  <c:v>44141</c:v>
                </c:pt>
                <c:pt idx="6">
                  <c:v>44142</c:v>
                </c:pt>
                <c:pt idx="7">
                  <c:v>44143</c:v>
                </c:pt>
                <c:pt idx="8">
                  <c:v>44144</c:v>
                </c:pt>
                <c:pt idx="9">
                  <c:v>44145</c:v>
                </c:pt>
                <c:pt idx="10">
                  <c:v>44146</c:v>
                </c:pt>
                <c:pt idx="11">
                  <c:v>44147</c:v>
                </c:pt>
                <c:pt idx="12">
                  <c:v>44148</c:v>
                </c:pt>
                <c:pt idx="13">
                  <c:v>44149</c:v>
                </c:pt>
                <c:pt idx="14">
                  <c:v>44150</c:v>
                </c:pt>
                <c:pt idx="15">
                  <c:v>44151</c:v>
                </c:pt>
                <c:pt idx="16">
                  <c:v>44152</c:v>
                </c:pt>
                <c:pt idx="17">
                  <c:v>44153</c:v>
                </c:pt>
                <c:pt idx="18">
                  <c:v>44154</c:v>
                </c:pt>
                <c:pt idx="19">
                  <c:v>44155</c:v>
                </c:pt>
                <c:pt idx="20">
                  <c:v>44156</c:v>
                </c:pt>
                <c:pt idx="21">
                  <c:v>44157</c:v>
                </c:pt>
                <c:pt idx="22">
                  <c:v>44158</c:v>
                </c:pt>
                <c:pt idx="23">
                  <c:v>44159</c:v>
                </c:pt>
                <c:pt idx="24">
                  <c:v>44160</c:v>
                </c:pt>
                <c:pt idx="25">
                  <c:v>44161</c:v>
                </c:pt>
                <c:pt idx="26">
                  <c:v>44162</c:v>
                </c:pt>
                <c:pt idx="27">
                  <c:v>44163</c:v>
                </c:pt>
                <c:pt idx="28">
                  <c:v>44164</c:v>
                </c:pt>
                <c:pt idx="29">
                  <c:v>44165</c:v>
                </c:pt>
                <c:pt idx="30">
                  <c:v>44166</c:v>
                </c:pt>
                <c:pt idx="31">
                  <c:v>44167</c:v>
                </c:pt>
                <c:pt idx="32">
                  <c:v>44168</c:v>
                </c:pt>
                <c:pt idx="33">
                  <c:v>44169</c:v>
                </c:pt>
                <c:pt idx="34">
                  <c:v>44170</c:v>
                </c:pt>
                <c:pt idx="35">
                  <c:v>44171</c:v>
                </c:pt>
                <c:pt idx="36">
                  <c:v>44172</c:v>
                </c:pt>
                <c:pt idx="37">
                  <c:v>44173</c:v>
                </c:pt>
                <c:pt idx="38">
                  <c:v>44174</c:v>
                </c:pt>
                <c:pt idx="39">
                  <c:v>44175</c:v>
                </c:pt>
                <c:pt idx="40">
                  <c:v>44176</c:v>
                </c:pt>
                <c:pt idx="41">
                  <c:v>44177</c:v>
                </c:pt>
                <c:pt idx="42">
                  <c:v>44178</c:v>
                </c:pt>
                <c:pt idx="43">
                  <c:v>44179</c:v>
                </c:pt>
                <c:pt idx="44">
                  <c:v>44180</c:v>
                </c:pt>
                <c:pt idx="45">
                  <c:v>44181</c:v>
                </c:pt>
                <c:pt idx="46">
                  <c:v>44182</c:v>
                </c:pt>
                <c:pt idx="47">
                  <c:v>44183</c:v>
                </c:pt>
                <c:pt idx="48">
                  <c:v>44184</c:v>
                </c:pt>
                <c:pt idx="49">
                  <c:v>44185</c:v>
                </c:pt>
                <c:pt idx="50">
                  <c:v>44186</c:v>
                </c:pt>
                <c:pt idx="51">
                  <c:v>44187</c:v>
                </c:pt>
                <c:pt idx="52">
                  <c:v>44188</c:v>
                </c:pt>
                <c:pt idx="53">
                  <c:v>44189</c:v>
                </c:pt>
                <c:pt idx="54">
                  <c:v>44190</c:v>
                </c:pt>
                <c:pt idx="55">
                  <c:v>44191</c:v>
                </c:pt>
                <c:pt idx="56">
                  <c:v>44192</c:v>
                </c:pt>
                <c:pt idx="57">
                  <c:v>44193</c:v>
                </c:pt>
                <c:pt idx="58">
                  <c:v>44194</c:v>
                </c:pt>
                <c:pt idx="59">
                  <c:v>44195</c:v>
                </c:pt>
                <c:pt idx="60">
                  <c:v>44196</c:v>
                </c:pt>
                <c:pt idx="61">
                  <c:v>44197</c:v>
                </c:pt>
                <c:pt idx="62">
                  <c:v>44198</c:v>
                </c:pt>
                <c:pt idx="63">
                  <c:v>44199</c:v>
                </c:pt>
                <c:pt idx="64">
                  <c:v>44200</c:v>
                </c:pt>
                <c:pt idx="65">
                  <c:v>44201</c:v>
                </c:pt>
                <c:pt idx="66">
                  <c:v>44202</c:v>
                </c:pt>
                <c:pt idx="67">
                  <c:v>44203</c:v>
                </c:pt>
                <c:pt idx="68">
                  <c:v>44204</c:v>
                </c:pt>
                <c:pt idx="69">
                  <c:v>44205</c:v>
                </c:pt>
                <c:pt idx="70">
                  <c:v>44206</c:v>
                </c:pt>
                <c:pt idx="71">
                  <c:v>44207</c:v>
                </c:pt>
                <c:pt idx="72">
                  <c:v>44208</c:v>
                </c:pt>
                <c:pt idx="73">
                  <c:v>44209</c:v>
                </c:pt>
                <c:pt idx="74">
                  <c:v>44210</c:v>
                </c:pt>
                <c:pt idx="75">
                  <c:v>44211</c:v>
                </c:pt>
                <c:pt idx="76">
                  <c:v>44212</c:v>
                </c:pt>
                <c:pt idx="77">
                  <c:v>44213</c:v>
                </c:pt>
                <c:pt idx="78">
                  <c:v>44214</c:v>
                </c:pt>
                <c:pt idx="79">
                  <c:v>44215</c:v>
                </c:pt>
                <c:pt idx="80">
                  <c:v>44216</c:v>
                </c:pt>
                <c:pt idx="81">
                  <c:v>44217</c:v>
                </c:pt>
                <c:pt idx="82">
                  <c:v>44218</c:v>
                </c:pt>
                <c:pt idx="83">
                  <c:v>44219</c:v>
                </c:pt>
                <c:pt idx="84">
                  <c:v>44220</c:v>
                </c:pt>
                <c:pt idx="85">
                  <c:v>44221</c:v>
                </c:pt>
                <c:pt idx="86">
                  <c:v>44222</c:v>
                </c:pt>
                <c:pt idx="87">
                  <c:v>44223</c:v>
                </c:pt>
                <c:pt idx="88">
                  <c:v>44224</c:v>
                </c:pt>
                <c:pt idx="89">
                  <c:v>44225</c:v>
                </c:pt>
                <c:pt idx="90">
                  <c:v>44226</c:v>
                </c:pt>
                <c:pt idx="91">
                  <c:v>44227</c:v>
                </c:pt>
                <c:pt idx="92">
                  <c:v>44228</c:v>
                </c:pt>
                <c:pt idx="93">
                  <c:v>44229</c:v>
                </c:pt>
                <c:pt idx="94">
                  <c:v>44230</c:v>
                </c:pt>
                <c:pt idx="95">
                  <c:v>44231</c:v>
                </c:pt>
                <c:pt idx="96">
                  <c:v>44232</c:v>
                </c:pt>
                <c:pt idx="97">
                  <c:v>44233</c:v>
                </c:pt>
                <c:pt idx="98">
                  <c:v>44234</c:v>
                </c:pt>
                <c:pt idx="99">
                  <c:v>44235</c:v>
                </c:pt>
                <c:pt idx="100">
                  <c:v>44236</c:v>
                </c:pt>
                <c:pt idx="101">
                  <c:v>44237</c:v>
                </c:pt>
                <c:pt idx="102">
                  <c:v>44238</c:v>
                </c:pt>
                <c:pt idx="103">
                  <c:v>44239</c:v>
                </c:pt>
                <c:pt idx="104">
                  <c:v>44240</c:v>
                </c:pt>
                <c:pt idx="105">
                  <c:v>44241</c:v>
                </c:pt>
                <c:pt idx="106">
                  <c:v>44242</c:v>
                </c:pt>
                <c:pt idx="107">
                  <c:v>44243</c:v>
                </c:pt>
                <c:pt idx="108">
                  <c:v>44244</c:v>
                </c:pt>
                <c:pt idx="109">
                  <c:v>44245</c:v>
                </c:pt>
                <c:pt idx="110">
                  <c:v>44246</c:v>
                </c:pt>
                <c:pt idx="111">
                  <c:v>44247</c:v>
                </c:pt>
                <c:pt idx="112">
                  <c:v>44248</c:v>
                </c:pt>
                <c:pt idx="113">
                  <c:v>44249</c:v>
                </c:pt>
                <c:pt idx="114">
                  <c:v>44250</c:v>
                </c:pt>
                <c:pt idx="115">
                  <c:v>44251</c:v>
                </c:pt>
                <c:pt idx="116">
                  <c:v>44252</c:v>
                </c:pt>
                <c:pt idx="117">
                  <c:v>44253</c:v>
                </c:pt>
                <c:pt idx="118">
                  <c:v>44254</c:v>
                </c:pt>
                <c:pt idx="119">
                  <c:v>44255</c:v>
                </c:pt>
                <c:pt idx="120">
                  <c:v>44256</c:v>
                </c:pt>
                <c:pt idx="121">
                  <c:v>44257</c:v>
                </c:pt>
                <c:pt idx="122">
                  <c:v>44258</c:v>
                </c:pt>
                <c:pt idx="123">
                  <c:v>44259</c:v>
                </c:pt>
                <c:pt idx="124">
                  <c:v>44260</c:v>
                </c:pt>
                <c:pt idx="125">
                  <c:v>44261</c:v>
                </c:pt>
                <c:pt idx="126">
                  <c:v>44262</c:v>
                </c:pt>
                <c:pt idx="127">
                  <c:v>44263</c:v>
                </c:pt>
                <c:pt idx="128">
                  <c:v>44264</c:v>
                </c:pt>
                <c:pt idx="129">
                  <c:v>44265</c:v>
                </c:pt>
                <c:pt idx="130">
                  <c:v>44266</c:v>
                </c:pt>
                <c:pt idx="131">
                  <c:v>44267</c:v>
                </c:pt>
                <c:pt idx="132">
                  <c:v>44268</c:v>
                </c:pt>
                <c:pt idx="133">
                  <c:v>44269</c:v>
                </c:pt>
                <c:pt idx="134">
                  <c:v>44270</c:v>
                </c:pt>
                <c:pt idx="135">
                  <c:v>44271</c:v>
                </c:pt>
                <c:pt idx="136">
                  <c:v>44272</c:v>
                </c:pt>
                <c:pt idx="137">
                  <c:v>44273</c:v>
                </c:pt>
                <c:pt idx="138">
                  <c:v>44274</c:v>
                </c:pt>
                <c:pt idx="139">
                  <c:v>44275</c:v>
                </c:pt>
                <c:pt idx="140">
                  <c:v>44276</c:v>
                </c:pt>
                <c:pt idx="141">
                  <c:v>44277</c:v>
                </c:pt>
                <c:pt idx="142">
                  <c:v>44278</c:v>
                </c:pt>
                <c:pt idx="143">
                  <c:v>44279</c:v>
                </c:pt>
                <c:pt idx="144">
                  <c:v>44280</c:v>
                </c:pt>
                <c:pt idx="145">
                  <c:v>44281</c:v>
                </c:pt>
                <c:pt idx="146">
                  <c:v>44282</c:v>
                </c:pt>
                <c:pt idx="147">
                  <c:v>44283</c:v>
                </c:pt>
                <c:pt idx="148">
                  <c:v>44284</c:v>
                </c:pt>
                <c:pt idx="149">
                  <c:v>44285</c:v>
                </c:pt>
                <c:pt idx="150">
                  <c:v>44286</c:v>
                </c:pt>
                <c:pt idx="151">
                  <c:v>44287</c:v>
                </c:pt>
                <c:pt idx="152">
                  <c:v>44288</c:v>
                </c:pt>
                <c:pt idx="153">
                  <c:v>44289</c:v>
                </c:pt>
                <c:pt idx="154">
                  <c:v>44290</c:v>
                </c:pt>
                <c:pt idx="155">
                  <c:v>44291</c:v>
                </c:pt>
                <c:pt idx="156">
                  <c:v>44292</c:v>
                </c:pt>
                <c:pt idx="157">
                  <c:v>44293</c:v>
                </c:pt>
                <c:pt idx="158">
                  <c:v>44294</c:v>
                </c:pt>
                <c:pt idx="159">
                  <c:v>44295</c:v>
                </c:pt>
                <c:pt idx="160">
                  <c:v>44296</c:v>
                </c:pt>
                <c:pt idx="161">
                  <c:v>44297</c:v>
                </c:pt>
                <c:pt idx="162">
                  <c:v>44298</c:v>
                </c:pt>
                <c:pt idx="163">
                  <c:v>44299</c:v>
                </c:pt>
                <c:pt idx="164">
                  <c:v>44300</c:v>
                </c:pt>
                <c:pt idx="165">
                  <c:v>44301</c:v>
                </c:pt>
                <c:pt idx="166">
                  <c:v>44302</c:v>
                </c:pt>
                <c:pt idx="167">
                  <c:v>44303</c:v>
                </c:pt>
                <c:pt idx="168">
                  <c:v>44304</c:v>
                </c:pt>
                <c:pt idx="169">
                  <c:v>44305</c:v>
                </c:pt>
                <c:pt idx="170">
                  <c:v>44306</c:v>
                </c:pt>
                <c:pt idx="171">
                  <c:v>44307</c:v>
                </c:pt>
                <c:pt idx="172">
                  <c:v>44308</c:v>
                </c:pt>
                <c:pt idx="173">
                  <c:v>44309</c:v>
                </c:pt>
                <c:pt idx="174">
                  <c:v>44310</c:v>
                </c:pt>
                <c:pt idx="175">
                  <c:v>44311</c:v>
                </c:pt>
                <c:pt idx="176">
                  <c:v>44312</c:v>
                </c:pt>
                <c:pt idx="177">
                  <c:v>44313</c:v>
                </c:pt>
                <c:pt idx="178">
                  <c:v>44314</c:v>
                </c:pt>
                <c:pt idx="179">
                  <c:v>44315</c:v>
                </c:pt>
                <c:pt idx="180">
                  <c:v>44316</c:v>
                </c:pt>
                <c:pt idx="181">
                  <c:v>44317</c:v>
                </c:pt>
                <c:pt idx="182">
                  <c:v>44318</c:v>
                </c:pt>
                <c:pt idx="183">
                  <c:v>44319</c:v>
                </c:pt>
                <c:pt idx="184">
                  <c:v>44320</c:v>
                </c:pt>
                <c:pt idx="185">
                  <c:v>44321</c:v>
                </c:pt>
                <c:pt idx="186">
                  <c:v>44322</c:v>
                </c:pt>
                <c:pt idx="187">
                  <c:v>44323</c:v>
                </c:pt>
                <c:pt idx="188">
                  <c:v>44324</c:v>
                </c:pt>
                <c:pt idx="189">
                  <c:v>44325</c:v>
                </c:pt>
                <c:pt idx="190">
                  <c:v>44326</c:v>
                </c:pt>
                <c:pt idx="191">
                  <c:v>44327</c:v>
                </c:pt>
                <c:pt idx="192">
                  <c:v>44328</c:v>
                </c:pt>
                <c:pt idx="193">
                  <c:v>44329</c:v>
                </c:pt>
                <c:pt idx="194">
                  <c:v>44330</c:v>
                </c:pt>
                <c:pt idx="195">
                  <c:v>44331</c:v>
                </c:pt>
                <c:pt idx="196">
                  <c:v>44332</c:v>
                </c:pt>
                <c:pt idx="197">
                  <c:v>44333</c:v>
                </c:pt>
                <c:pt idx="198">
                  <c:v>44334</c:v>
                </c:pt>
                <c:pt idx="199">
                  <c:v>44335</c:v>
                </c:pt>
                <c:pt idx="200">
                  <c:v>44336</c:v>
                </c:pt>
                <c:pt idx="201">
                  <c:v>44337</c:v>
                </c:pt>
                <c:pt idx="202">
                  <c:v>44338</c:v>
                </c:pt>
                <c:pt idx="203">
                  <c:v>44339</c:v>
                </c:pt>
                <c:pt idx="204">
                  <c:v>44340</c:v>
                </c:pt>
                <c:pt idx="205">
                  <c:v>44341</c:v>
                </c:pt>
                <c:pt idx="206">
                  <c:v>44342</c:v>
                </c:pt>
                <c:pt idx="207">
                  <c:v>44343</c:v>
                </c:pt>
                <c:pt idx="208">
                  <c:v>44344</c:v>
                </c:pt>
                <c:pt idx="209">
                  <c:v>44345</c:v>
                </c:pt>
                <c:pt idx="210">
                  <c:v>44346</c:v>
                </c:pt>
                <c:pt idx="211">
                  <c:v>44347</c:v>
                </c:pt>
                <c:pt idx="212">
                  <c:v>44348</c:v>
                </c:pt>
                <c:pt idx="213">
                  <c:v>44349</c:v>
                </c:pt>
                <c:pt idx="214">
                  <c:v>44350</c:v>
                </c:pt>
                <c:pt idx="215">
                  <c:v>44351</c:v>
                </c:pt>
                <c:pt idx="216">
                  <c:v>44352</c:v>
                </c:pt>
                <c:pt idx="217">
                  <c:v>44353</c:v>
                </c:pt>
                <c:pt idx="218">
                  <c:v>44354</c:v>
                </c:pt>
                <c:pt idx="219">
                  <c:v>44355</c:v>
                </c:pt>
                <c:pt idx="220">
                  <c:v>44356</c:v>
                </c:pt>
                <c:pt idx="221">
                  <c:v>44357</c:v>
                </c:pt>
                <c:pt idx="222">
                  <c:v>44358</c:v>
                </c:pt>
                <c:pt idx="223">
                  <c:v>44359</c:v>
                </c:pt>
                <c:pt idx="224">
                  <c:v>44360</c:v>
                </c:pt>
                <c:pt idx="225">
                  <c:v>44361</c:v>
                </c:pt>
                <c:pt idx="226">
                  <c:v>44362</c:v>
                </c:pt>
                <c:pt idx="227">
                  <c:v>44363</c:v>
                </c:pt>
                <c:pt idx="228">
                  <c:v>44364</c:v>
                </c:pt>
                <c:pt idx="229">
                  <c:v>44365</c:v>
                </c:pt>
                <c:pt idx="230">
                  <c:v>44366</c:v>
                </c:pt>
                <c:pt idx="231">
                  <c:v>44367</c:v>
                </c:pt>
                <c:pt idx="232">
                  <c:v>44368</c:v>
                </c:pt>
                <c:pt idx="233">
                  <c:v>44369</c:v>
                </c:pt>
                <c:pt idx="234">
                  <c:v>44370</c:v>
                </c:pt>
                <c:pt idx="235">
                  <c:v>44371</c:v>
                </c:pt>
                <c:pt idx="236">
                  <c:v>44372</c:v>
                </c:pt>
                <c:pt idx="237">
                  <c:v>44373</c:v>
                </c:pt>
                <c:pt idx="238">
                  <c:v>44374</c:v>
                </c:pt>
                <c:pt idx="239">
                  <c:v>44375</c:v>
                </c:pt>
                <c:pt idx="240">
                  <c:v>44376</c:v>
                </c:pt>
                <c:pt idx="241">
                  <c:v>44377</c:v>
                </c:pt>
                <c:pt idx="242">
                  <c:v>44378</c:v>
                </c:pt>
                <c:pt idx="243">
                  <c:v>44379</c:v>
                </c:pt>
                <c:pt idx="244">
                  <c:v>44380</c:v>
                </c:pt>
                <c:pt idx="245">
                  <c:v>44381</c:v>
                </c:pt>
                <c:pt idx="246">
                  <c:v>44382</c:v>
                </c:pt>
                <c:pt idx="247">
                  <c:v>44383</c:v>
                </c:pt>
                <c:pt idx="248">
                  <c:v>44384</c:v>
                </c:pt>
                <c:pt idx="249">
                  <c:v>44385</c:v>
                </c:pt>
                <c:pt idx="250">
                  <c:v>44386</c:v>
                </c:pt>
                <c:pt idx="251">
                  <c:v>44387</c:v>
                </c:pt>
                <c:pt idx="252">
                  <c:v>44388</c:v>
                </c:pt>
                <c:pt idx="253">
                  <c:v>44389</c:v>
                </c:pt>
                <c:pt idx="254">
                  <c:v>44390</c:v>
                </c:pt>
                <c:pt idx="255">
                  <c:v>44391</c:v>
                </c:pt>
                <c:pt idx="256">
                  <c:v>44392</c:v>
                </c:pt>
                <c:pt idx="257">
                  <c:v>44393</c:v>
                </c:pt>
                <c:pt idx="258">
                  <c:v>44394</c:v>
                </c:pt>
                <c:pt idx="259">
                  <c:v>44395</c:v>
                </c:pt>
                <c:pt idx="260">
                  <c:v>44396</c:v>
                </c:pt>
                <c:pt idx="261">
                  <c:v>44397</c:v>
                </c:pt>
                <c:pt idx="262">
                  <c:v>44398</c:v>
                </c:pt>
                <c:pt idx="263">
                  <c:v>44399</c:v>
                </c:pt>
                <c:pt idx="264">
                  <c:v>44400</c:v>
                </c:pt>
                <c:pt idx="265">
                  <c:v>44401</c:v>
                </c:pt>
                <c:pt idx="266">
                  <c:v>44402</c:v>
                </c:pt>
                <c:pt idx="267">
                  <c:v>44403</c:v>
                </c:pt>
                <c:pt idx="268">
                  <c:v>44404</c:v>
                </c:pt>
                <c:pt idx="269">
                  <c:v>44405</c:v>
                </c:pt>
                <c:pt idx="270">
                  <c:v>44406</c:v>
                </c:pt>
                <c:pt idx="271">
                  <c:v>44407</c:v>
                </c:pt>
                <c:pt idx="272">
                  <c:v>44408</c:v>
                </c:pt>
                <c:pt idx="273">
                  <c:v>44409</c:v>
                </c:pt>
                <c:pt idx="274">
                  <c:v>44410</c:v>
                </c:pt>
                <c:pt idx="275">
                  <c:v>44411</c:v>
                </c:pt>
                <c:pt idx="276">
                  <c:v>44412</c:v>
                </c:pt>
                <c:pt idx="277">
                  <c:v>44413</c:v>
                </c:pt>
                <c:pt idx="278">
                  <c:v>44414</c:v>
                </c:pt>
                <c:pt idx="279">
                  <c:v>44415</c:v>
                </c:pt>
                <c:pt idx="280">
                  <c:v>44416</c:v>
                </c:pt>
                <c:pt idx="281">
                  <c:v>44417</c:v>
                </c:pt>
                <c:pt idx="282">
                  <c:v>44418</c:v>
                </c:pt>
                <c:pt idx="283">
                  <c:v>44419</c:v>
                </c:pt>
                <c:pt idx="284">
                  <c:v>44420</c:v>
                </c:pt>
                <c:pt idx="285">
                  <c:v>44421</c:v>
                </c:pt>
                <c:pt idx="286">
                  <c:v>44422</c:v>
                </c:pt>
                <c:pt idx="287">
                  <c:v>44423</c:v>
                </c:pt>
                <c:pt idx="288">
                  <c:v>44424</c:v>
                </c:pt>
                <c:pt idx="289">
                  <c:v>44425</c:v>
                </c:pt>
                <c:pt idx="290">
                  <c:v>44426</c:v>
                </c:pt>
                <c:pt idx="291">
                  <c:v>44427</c:v>
                </c:pt>
                <c:pt idx="292">
                  <c:v>44428</c:v>
                </c:pt>
                <c:pt idx="293">
                  <c:v>44429</c:v>
                </c:pt>
                <c:pt idx="294">
                  <c:v>44430</c:v>
                </c:pt>
                <c:pt idx="295">
                  <c:v>44431</c:v>
                </c:pt>
                <c:pt idx="296">
                  <c:v>44432</c:v>
                </c:pt>
                <c:pt idx="297">
                  <c:v>44433</c:v>
                </c:pt>
                <c:pt idx="298">
                  <c:v>44434</c:v>
                </c:pt>
                <c:pt idx="299">
                  <c:v>44435</c:v>
                </c:pt>
                <c:pt idx="300">
                  <c:v>44436</c:v>
                </c:pt>
                <c:pt idx="301">
                  <c:v>44437</c:v>
                </c:pt>
                <c:pt idx="302">
                  <c:v>44438</c:v>
                </c:pt>
                <c:pt idx="303">
                  <c:v>44439</c:v>
                </c:pt>
                <c:pt idx="304">
                  <c:v>44440</c:v>
                </c:pt>
                <c:pt idx="305">
                  <c:v>44441</c:v>
                </c:pt>
                <c:pt idx="306">
                  <c:v>44442</c:v>
                </c:pt>
                <c:pt idx="307">
                  <c:v>44443</c:v>
                </c:pt>
                <c:pt idx="308">
                  <c:v>44444</c:v>
                </c:pt>
                <c:pt idx="309">
                  <c:v>44445</c:v>
                </c:pt>
                <c:pt idx="310">
                  <c:v>44446</c:v>
                </c:pt>
                <c:pt idx="311">
                  <c:v>44447</c:v>
                </c:pt>
                <c:pt idx="312">
                  <c:v>44448</c:v>
                </c:pt>
                <c:pt idx="313">
                  <c:v>44449</c:v>
                </c:pt>
                <c:pt idx="314">
                  <c:v>44450</c:v>
                </c:pt>
                <c:pt idx="315">
                  <c:v>44451</c:v>
                </c:pt>
                <c:pt idx="316">
                  <c:v>44452</c:v>
                </c:pt>
                <c:pt idx="317">
                  <c:v>44453</c:v>
                </c:pt>
                <c:pt idx="318">
                  <c:v>44454</c:v>
                </c:pt>
                <c:pt idx="319">
                  <c:v>44455</c:v>
                </c:pt>
                <c:pt idx="320">
                  <c:v>44456</c:v>
                </c:pt>
                <c:pt idx="321">
                  <c:v>44457</c:v>
                </c:pt>
                <c:pt idx="322">
                  <c:v>44458</c:v>
                </c:pt>
                <c:pt idx="323">
                  <c:v>44459</c:v>
                </c:pt>
                <c:pt idx="324">
                  <c:v>44460</c:v>
                </c:pt>
                <c:pt idx="325">
                  <c:v>44461</c:v>
                </c:pt>
                <c:pt idx="326">
                  <c:v>44462</c:v>
                </c:pt>
                <c:pt idx="327">
                  <c:v>44463</c:v>
                </c:pt>
                <c:pt idx="328">
                  <c:v>44464</c:v>
                </c:pt>
                <c:pt idx="329">
                  <c:v>44465</c:v>
                </c:pt>
                <c:pt idx="330">
                  <c:v>44466</c:v>
                </c:pt>
                <c:pt idx="331">
                  <c:v>44467</c:v>
                </c:pt>
                <c:pt idx="332">
                  <c:v>44468</c:v>
                </c:pt>
                <c:pt idx="333">
                  <c:v>44469</c:v>
                </c:pt>
                <c:pt idx="334">
                  <c:v>44470</c:v>
                </c:pt>
                <c:pt idx="335">
                  <c:v>44471</c:v>
                </c:pt>
                <c:pt idx="336">
                  <c:v>44472</c:v>
                </c:pt>
                <c:pt idx="337">
                  <c:v>44473</c:v>
                </c:pt>
                <c:pt idx="338">
                  <c:v>44474</c:v>
                </c:pt>
                <c:pt idx="339">
                  <c:v>44475</c:v>
                </c:pt>
                <c:pt idx="340">
                  <c:v>44476</c:v>
                </c:pt>
                <c:pt idx="341">
                  <c:v>44477</c:v>
                </c:pt>
                <c:pt idx="342">
                  <c:v>44478</c:v>
                </c:pt>
                <c:pt idx="343">
                  <c:v>44479</c:v>
                </c:pt>
                <c:pt idx="344">
                  <c:v>44480</c:v>
                </c:pt>
                <c:pt idx="345">
                  <c:v>44481</c:v>
                </c:pt>
                <c:pt idx="346">
                  <c:v>44482</c:v>
                </c:pt>
                <c:pt idx="347">
                  <c:v>44483</c:v>
                </c:pt>
                <c:pt idx="348">
                  <c:v>44484</c:v>
                </c:pt>
                <c:pt idx="349">
                  <c:v>44485</c:v>
                </c:pt>
                <c:pt idx="350">
                  <c:v>44486</c:v>
                </c:pt>
                <c:pt idx="351">
                  <c:v>44487</c:v>
                </c:pt>
                <c:pt idx="352">
                  <c:v>44488</c:v>
                </c:pt>
                <c:pt idx="353">
                  <c:v>44489</c:v>
                </c:pt>
                <c:pt idx="354">
                  <c:v>44490</c:v>
                </c:pt>
                <c:pt idx="355">
                  <c:v>44491</c:v>
                </c:pt>
                <c:pt idx="356">
                  <c:v>44492</c:v>
                </c:pt>
                <c:pt idx="357">
                  <c:v>44493</c:v>
                </c:pt>
                <c:pt idx="358">
                  <c:v>44494</c:v>
                </c:pt>
                <c:pt idx="359">
                  <c:v>44495</c:v>
                </c:pt>
                <c:pt idx="360">
                  <c:v>44496</c:v>
                </c:pt>
                <c:pt idx="361">
                  <c:v>44497</c:v>
                </c:pt>
                <c:pt idx="362">
                  <c:v>44498</c:v>
                </c:pt>
                <c:pt idx="363">
                  <c:v>44499</c:v>
                </c:pt>
                <c:pt idx="364">
                  <c:v>44500</c:v>
                </c:pt>
                <c:pt idx="365">
                  <c:v>44501</c:v>
                </c:pt>
                <c:pt idx="366">
                  <c:v>44502</c:v>
                </c:pt>
                <c:pt idx="367">
                  <c:v>44503</c:v>
                </c:pt>
                <c:pt idx="368">
                  <c:v>44504</c:v>
                </c:pt>
                <c:pt idx="369">
                  <c:v>44505</c:v>
                </c:pt>
                <c:pt idx="370">
                  <c:v>44506</c:v>
                </c:pt>
                <c:pt idx="371">
                  <c:v>44507</c:v>
                </c:pt>
                <c:pt idx="372">
                  <c:v>44508</c:v>
                </c:pt>
                <c:pt idx="373">
                  <c:v>44509</c:v>
                </c:pt>
                <c:pt idx="374">
                  <c:v>44510</c:v>
                </c:pt>
                <c:pt idx="375">
                  <c:v>44511</c:v>
                </c:pt>
                <c:pt idx="376">
                  <c:v>44512</c:v>
                </c:pt>
                <c:pt idx="377">
                  <c:v>44513</c:v>
                </c:pt>
                <c:pt idx="378">
                  <c:v>44514</c:v>
                </c:pt>
                <c:pt idx="379">
                  <c:v>44515</c:v>
                </c:pt>
                <c:pt idx="380">
                  <c:v>44516</c:v>
                </c:pt>
                <c:pt idx="381">
                  <c:v>44517</c:v>
                </c:pt>
                <c:pt idx="382">
                  <c:v>44518</c:v>
                </c:pt>
                <c:pt idx="383">
                  <c:v>44519</c:v>
                </c:pt>
                <c:pt idx="384">
                  <c:v>44520</c:v>
                </c:pt>
                <c:pt idx="385">
                  <c:v>44521</c:v>
                </c:pt>
                <c:pt idx="386">
                  <c:v>44522</c:v>
                </c:pt>
                <c:pt idx="387">
                  <c:v>44523</c:v>
                </c:pt>
                <c:pt idx="388">
                  <c:v>44524</c:v>
                </c:pt>
                <c:pt idx="389">
                  <c:v>44525</c:v>
                </c:pt>
                <c:pt idx="390">
                  <c:v>44526</c:v>
                </c:pt>
                <c:pt idx="391">
                  <c:v>44527</c:v>
                </c:pt>
                <c:pt idx="392">
                  <c:v>44528</c:v>
                </c:pt>
                <c:pt idx="393">
                  <c:v>44529</c:v>
                </c:pt>
                <c:pt idx="394">
                  <c:v>44530</c:v>
                </c:pt>
                <c:pt idx="395">
                  <c:v>44531</c:v>
                </c:pt>
                <c:pt idx="396">
                  <c:v>44532</c:v>
                </c:pt>
                <c:pt idx="397">
                  <c:v>44533</c:v>
                </c:pt>
                <c:pt idx="398">
                  <c:v>44534</c:v>
                </c:pt>
                <c:pt idx="399">
                  <c:v>44535</c:v>
                </c:pt>
                <c:pt idx="400">
                  <c:v>44536</c:v>
                </c:pt>
                <c:pt idx="401">
                  <c:v>44537</c:v>
                </c:pt>
                <c:pt idx="402">
                  <c:v>44538</c:v>
                </c:pt>
                <c:pt idx="403">
                  <c:v>44539</c:v>
                </c:pt>
                <c:pt idx="404">
                  <c:v>44540</c:v>
                </c:pt>
                <c:pt idx="405">
                  <c:v>44541</c:v>
                </c:pt>
                <c:pt idx="406">
                  <c:v>44542</c:v>
                </c:pt>
                <c:pt idx="407">
                  <c:v>44543</c:v>
                </c:pt>
                <c:pt idx="408">
                  <c:v>44544</c:v>
                </c:pt>
                <c:pt idx="409">
                  <c:v>44545</c:v>
                </c:pt>
                <c:pt idx="410">
                  <c:v>44546</c:v>
                </c:pt>
                <c:pt idx="411">
                  <c:v>44547</c:v>
                </c:pt>
                <c:pt idx="412">
                  <c:v>44548</c:v>
                </c:pt>
                <c:pt idx="413">
                  <c:v>44549</c:v>
                </c:pt>
                <c:pt idx="414">
                  <c:v>44550</c:v>
                </c:pt>
                <c:pt idx="415">
                  <c:v>44551</c:v>
                </c:pt>
                <c:pt idx="416">
                  <c:v>44552</c:v>
                </c:pt>
                <c:pt idx="417">
                  <c:v>44553</c:v>
                </c:pt>
                <c:pt idx="418">
                  <c:v>44554</c:v>
                </c:pt>
                <c:pt idx="419">
                  <c:v>44555</c:v>
                </c:pt>
                <c:pt idx="420">
                  <c:v>44556</c:v>
                </c:pt>
                <c:pt idx="421">
                  <c:v>44557</c:v>
                </c:pt>
                <c:pt idx="422">
                  <c:v>44558</c:v>
                </c:pt>
                <c:pt idx="423">
                  <c:v>44559</c:v>
                </c:pt>
                <c:pt idx="424">
                  <c:v>44560</c:v>
                </c:pt>
                <c:pt idx="425">
                  <c:v>44561</c:v>
                </c:pt>
                <c:pt idx="426">
                  <c:v>44562</c:v>
                </c:pt>
                <c:pt idx="427">
                  <c:v>44563</c:v>
                </c:pt>
                <c:pt idx="428">
                  <c:v>44564</c:v>
                </c:pt>
                <c:pt idx="429">
                  <c:v>44565</c:v>
                </c:pt>
                <c:pt idx="430">
                  <c:v>44566</c:v>
                </c:pt>
                <c:pt idx="431">
                  <c:v>44567</c:v>
                </c:pt>
                <c:pt idx="432">
                  <c:v>44568</c:v>
                </c:pt>
                <c:pt idx="433">
                  <c:v>44569</c:v>
                </c:pt>
                <c:pt idx="434">
                  <c:v>44570</c:v>
                </c:pt>
                <c:pt idx="435">
                  <c:v>44571</c:v>
                </c:pt>
                <c:pt idx="436">
                  <c:v>44572</c:v>
                </c:pt>
                <c:pt idx="437">
                  <c:v>44573</c:v>
                </c:pt>
                <c:pt idx="438">
                  <c:v>44574</c:v>
                </c:pt>
                <c:pt idx="439">
                  <c:v>44575</c:v>
                </c:pt>
                <c:pt idx="440">
                  <c:v>44576</c:v>
                </c:pt>
                <c:pt idx="441">
                  <c:v>44577</c:v>
                </c:pt>
                <c:pt idx="442">
                  <c:v>44578</c:v>
                </c:pt>
                <c:pt idx="443">
                  <c:v>44579</c:v>
                </c:pt>
                <c:pt idx="444">
                  <c:v>44580</c:v>
                </c:pt>
                <c:pt idx="445">
                  <c:v>44581</c:v>
                </c:pt>
                <c:pt idx="446">
                  <c:v>44582</c:v>
                </c:pt>
                <c:pt idx="447">
                  <c:v>44583</c:v>
                </c:pt>
                <c:pt idx="448">
                  <c:v>44584</c:v>
                </c:pt>
                <c:pt idx="449">
                  <c:v>44585</c:v>
                </c:pt>
                <c:pt idx="450">
                  <c:v>44586</c:v>
                </c:pt>
                <c:pt idx="451">
                  <c:v>44587</c:v>
                </c:pt>
                <c:pt idx="452">
                  <c:v>44588</c:v>
                </c:pt>
                <c:pt idx="453">
                  <c:v>44589</c:v>
                </c:pt>
                <c:pt idx="454">
                  <c:v>44590</c:v>
                </c:pt>
                <c:pt idx="455">
                  <c:v>44591</c:v>
                </c:pt>
                <c:pt idx="456">
                  <c:v>44592</c:v>
                </c:pt>
                <c:pt idx="457">
                  <c:v>44593</c:v>
                </c:pt>
                <c:pt idx="458">
                  <c:v>44594</c:v>
                </c:pt>
                <c:pt idx="459">
                  <c:v>44595</c:v>
                </c:pt>
                <c:pt idx="460">
                  <c:v>44596</c:v>
                </c:pt>
                <c:pt idx="461">
                  <c:v>44597</c:v>
                </c:pt>
                <c:pt idx="462">
                  <c:v>44598</c:v>
                </c:pt>
                <c:pt idx="463">
                  <c:v>44599</c:v>
                </c:pt>
                <c:pt idx="464">
                  <c:v>44600</c:v>
                </c:pt>
                <c:pt idx="465">
                  <c:v>44601</c:v>
                </c:pt>
                <c:pt idx="466">
                  <c:v>44602</c:v>
                </c:pt>
                <c:pt idx="467">
                  <c:v>44603</c:v>
                </c:pt>
                <c:pt idx="468">
                  <c:v>44604</c:v>
                </c:pt>
                <c:pt idx="469">
                  <c:v>44605</c:v>
                </c:pt>
                <c:pt idx="470">
                  <c:v>44606</c:v>
                </c:pt>
                <c:pt idx="471">
                  <c:v>44607</c:v>
                </c:pt>
                <c:pt idx="472">
                  <c:v>44608</c:v>
                </c:pt>
                <c:pt idx="473">
                  <c:v>44609</c:v>
                </c:pt>
                <c:pt idx="474">
                  <c:v>44610</c:v>
                </c:pt>
                <c:pt idx="475">
                  <c:v>44611</c:v>
                </c:pt>
                <c:pt idx="476">
                  <c:v>44612</c:v>
                </c:pt>
                <c:pt idx="477">
                  <c:v>44613</c:v>
                </c:pt>
                <c:pt idx="478">
                  <c:v>44614</c:v>
                </c:pt>
                <c:pt idx="479">
                  <c:v>44615</c:v>
                </c:pt>
                <c:pt idx="480">
                  <c:v>44616</c:v>
                </c:pt>
                <c:pt idx="481">
                  <c:v>44617</c:v>
                </c:pt>
                <c:pt idx="482">
                  <c:v>44618</c:v>
                </c:pt>
                <c:pt idx="483">
                  <c:v>44619</c:v>
                </c:pt>
                <c:pt idx="484">
                  <c:v>44620</c:v>
                </c:pt>
                <c:pt idx="485">
                  <c:v>44621</c:v>
                </c:pt>
                <c:pt idx="486">
                  <c:v>44622</c:v>
                </c:pt>
                <c:pt idx="487">
                  <c:v>44623</c:v>
                </c:pt>
                <c:pt idx="488">
                  <c:v>44624</c:v>
                </c:pt>
                <c:pt idx="489">
                  <c:v>44625</c:v>
                </c:pt>
                <c:pt idx="490">
                  <c:v>44626</c:v>
                </c:pt>
                <c:pt idx="491">
                  <c:v>44627</c:v>
                </c:pt>
              </c:numCache>
            </c:numRef>
          </c:xVal>
          <c:yVal>
            <c:numRef>
              <c:f>'case 2；a=0.02'!$E$309:$E$800</c:f>
              <c:numCache>
                <c:formatCode>General</c:formatCode>
                <c:ptCount val="492"/>
                <c:pt idx="0">
                  <c:v>16.228131589918576</c:v>
                </c:pt>
                <c:pt idx="1">
                  <c:v>16.413015296144749</c:v>
                </c:pt>
                <c:pt idx="2">
                  <c:v>16.599874562680952</c:v>
                </c:pt>
                <c:pt idx="3">
                  <c:v>16.788727414025288</c:v>
                </c:pt>
                <c:pt idx="4">
                  <c:v>16.979591964806559</c:v>
                </c:pt>
                <c:pt idx="5">
                  <c:v>17.172486418239714</c:v>
                </c:pt>
                <c:pt idx="6">
                  <c:v>17.367429064540829</c:v>
                </c:pt>
                <c:pt idx="7">
                  <c:v>17.564438279250908</c:v>
                </c:pt>
                <c:pt idx="8">
                  <c:v>17.763532521516254</c:v>
                </c:pt>
                <c:pt idx="9">
                  <c:v>17.964730332271301</c:v>
                </c:pt>
                <c:pt idx="10">
                  <c:v>18.168050332373241</c:v>
                </c:pt>
                <c:pt idx="11">
                  <c:v>18.373511220640921</c:v>
                </c:pt>
                <c:pt idx="12">
                  <c:v>18.581131771846003</c:v>
                </c:pt>
                <c:pt idx="13">
                  <c:v>18.790930834589517</c:v>
                </c:pt>
                <c:pt idx="14">
                  <c:v>19.002927329145223</c:v>
                </c:pt>
                <c:pt idx="15">
                  <c:v>19.217140245177688</c:v>
                </c:pt>
                <c:pt idx="16">
                  <c:v>19.433588639421714</c:v>
                </c:pt>
                <c:pt idx="17">
                  <c:v>19.652291633235336</c:v>
                </c:pt>
                <c:pt idx="18">
                  <c:v>19.873268410113724</c:v>
                </c:pt>
                <c:pt idx="19">
                  <c:v>20.09653821306938</c:v>
                </c:pt>
                <c:pt idx="20">
                  <c:v>20.322120341973232</c:v>
                </c:pt>
                <c:pt idx="21">
                  <c:v>20.550034150753163</c:v>
                </c:pt>
                <c:pt idx="22">
                  <c:v>20.780299044556386</c:v>
                </c:pt>
                <c:pt idx="23">
                  <c:v>21.012934476765849</c:v>
                </c:pt>
                <c:pt idx="24">
                  <c:v>21.247959945968205</c:v>
                </c:pt>
                <c:pt idx="25">
                  <c:v>21.485394992783085</c:v>
                </c:pt>
                <c:pt idx="26">
                  <c:v>21.725259196634624</c:v>
                </c:pt>
                <c:pt idx="27">
                  <c:v>21.967572172383825</c:v>
                </c:pt>
                <c:pt idx="28">
                  <c:v>22.212353566894535</c:v>
                </c:pt>
                <c:pt idx="29">
                  <c:v>22.459623055461407</c:v>
                </c:pt>
                <c:pt idx="30">
                  <c:v>22.709400338171235</c:v>
                </c:pt>
                <c:pt idx="31">
                  <c:v>22.961705136109231</c:v>
                </c:pt>
                <c:pt idx="32">
                  <c:v>23.216557187510489</c:v>
                </c:pt>
                <c:pt idx="33">
                  <c:v>23.473976243747984</c:v>
                </c:pt>
                <c:pt idx="34">
                  <c:v>23.73398206524962</c:v>
                </c:pt>
                <c:pt idx="35">
                  <c:v>23.996594417278175</c:v>
                </c:pt>
                <c:pt idx="36">
                  <c:v>24.261833065590508</c:v>
                </c:pt>
                <c:pt idx="37">
                  <c:v>24.529717772009917</c:v>
                </c:pt>
                <c:pt idx="38">
                  <c:v>24.80026828983091</c:v>
                </c:pt>
                <c:pt idx="39">
                  <c:v>25.073504359155322</c:v>
                </c:pt>
                <c:pt idx="40">
                  <c:v>25.349445702050616</c:v>
                </c:pt>
                <c:pt idx="41">
                  <c:v>25.628112017635885</c:v>
                </c:pt>
                <c:pt idx="42">
                  <c:v>25.909522976990957</c:v>
                </c:pt>
                <c:pt idx="43">
                  <c:v>26.193698217980909</c:v>
                </c:pt>
                <c:pt idx="44">
                  <c:v>26.480657339910067</c:v>
                </c:pt>
                <c:pt idx="45">
                  <c:v>26.770419898082309</c:v>
                </c:pt>
                <c:pt idx="46">
                  <c:v>27.063005398183122</c:v>
                </c:pt>
                <c:pt idx="47">
                  <c:v>27.358433290577977</c:v>
                </c:pt>
                <c:pt idx="48">
                  <c:v>27.656722964411983</c:v>
                </c:pt>
                <c:pt idx="49">
                  <c:v>27.95789374163769</c:v>
                </c:pt>
                <c:pt idx="50">
                  <c:v>28.261964870827342</c:v>
                </c:pt>
                <c:pt idx="51">
                  <c:v>28.568955520921008</c:v>
                </c:pt>
                <c:pt idx="52">
                  <c:v>28.878884774751441</c:v>
                </c:pt>
                <c:pt idx="53">
                  <c:v>29.191771622493889</c:v>
                </c:pt>
                <c:pt idx="54">
                  <c:v>29.507634954908099</c:v>
                </c:pt>
                <c:pt idx="55">
                  <c:v>29.826493556483001</c:v>
                </c:pt>
                <c:pt idx="56">
                  <c:v>30.148366098375391</c:v>
                </c:pt>
                <c:pt idx="57">
                  <c:v>30.473271131261754</c:v>
                </c:pt>
                <c:pt idx="58">
                  <c:v>30.801227077958629</c:v>
                </c:pt>
                <c:pt idx="59">
                  <c:v>31.132252225968386</c:v>
                </c:pt>
                <c:pt idx="60">
                  <c:v>31.466364719793546</c:v>
                </c:pt>
                <c:pt idx="61">
                  <c:v>31.803582553155138</c:v>
                </c:pt>
                <c:pt idx="62">
                  <c:v>32.143923561004613</c:v>
                </c:pt>
                <c:pt idx="63">
                  <c:v>32.487405411397049</c:v>
                </c:pt>
                <c:pt idx="64">
                  <c:v>32.83404559720293</c:v>
                </c:pt>
                <c:pt idx="65">
                  <c:v>33.183861427646661</c:v>
                </c:pt>
                <c:pt idx="66">
                  <c:v>33.536870019705475</c:v>
                </c:pt>
                <c:pt idx="67">
                  <c:v>33.893088289275966</c:v>
                </c:pt>
                <c:pt idx="68">
                  <c:v>34.252532942274229</c:v>
                </c:pt>
                <c:pt idx="69">
                  <c:v>34.615220465472703</c:v>
                </c:pt>
                <c:pt idx="70">
                  <c:v>34.981167117260611</c:v>
                </c:pt>
                <c:pt idx="71">
                  <c:v>35.350388918113367</c:v>
                </c:pt>
                <c:pt idx="72">
                  <c:v>35.722901641031058</c:v>
                </c:pt>
                <c:pt idx="73">
                  <c:v>36.098720801697709</c:v>
                </c:pt>
                <c:pt idx="74">
                  <c:v>36.477861648550515</c:v>
                </c:pt>
                <c:pt idx="75">
                  <c:v>36.860339152575307</c:v>
                </c:pt>
                <c:pt idx="76">
                  <c:v>37.246167997052453</c:v>
                </c:pt>
                <c:pt idx="77">
                  <c:v>37.635362567034917</c:v>
                </c:pt>
                <c:pt idx="78">
                  <c:v>38.027936938719904</c:v>
                </c:pt>
                <c:pt idx="79">
                  <c:v>38.423904868564478</c:v>
                </c:pt>
                <c:pt idx="80">
                  <c:v>38.823279782329337</c:v>
                </c:pt>
                <c:pt idx="81">
                  <c:v>39.226074763897941</c:v>
                </c:pt>
                <c:pt idx="82">
                  <c:v>39.632302543881906</c:v>
                </c:pt>
                <c:pt idx="83">
                  <c:v>40.041975488148637</c:v>
                </c:pt>
                <c:pt idx="84">
                  <c:v>40.455105586097034</c:v>
                </c:pt>
                <c:pt idx="85">
                  <c:v>40.87170443883042</c:v>
                </c:pt>
                <c:pt idx="86">
                  <c:v>41.291783247054809</c:v>
                </c:pt>
                <c:pt idx="87">
                  <c:v>41.715352798943059</c:v>
                </c:pt>
                <c:pt idx="88">
                  <c:v>42.142423457715722</c:v>
                </c:pt>
                <c:pt idx="89">
                  <c:v>42.57300514914823</c:v>
                </c:pt>
                <c:pt idx="90">
                  <c:v>43.007107348794761</c:v>
                </c:pt>
                <c:pt idx="91">
                  <c:v>43.44473906918347</c:v>
                </c:pt>
                <c:pt idx="92">
                  <c:v>43.885908846742495</c:v>
                </c:pt>
                <c:pt idx="93">
                  <c:v>44.330624728647763</c:v>
                </c:pt>
                <c:pt idx="94">
                  <c:v>44.778894259398385</c:v>
                </c:pt>
                <c:pt idx="95">
                  <c:v>45.230724467372966</c:v>
                </c:pt>
                <c:pt idx="96">
                  <c:v>45.686121851123062</c:v>
                </c:pt>
                <c:pt idx="97">
                  <c:v>46.14509236559752</c:v>
                </c:pt>
                <c:pt idx="98">
                  <c:v>46.607641408093514</c:v>
                </c:pt>
                <c:pt idx="99">
                  <c:v>47.073773804230768</c:v>
                </c:pt>
                <c:pt idx="100">
                  <c:v>47.543493793621565</c:v>
                </c:pt>
                <c:pt idx="101">
                  <c:v>48.016805015537102</c:v>
                </c:pt>
                <c:pt idx="102">
                  <c:v>48.493710494285551</c:v>
                </c:pt>
                <c:pt idx="103">
                  <c:v>48.974212624609208</c:v>
                </c:pt>
                <c:pt idx="104">
                  <c:v>49.45831315684336</c:v>
                </c:pt>
                <c:pt idx="105">
                  <c:v>49.946013182032402</c:v>
                </c:pt>
                <c:pt idx="106">
                  <c:v>50.437313116804944</c:v>
                </c:pt>
                <c:pt idx="107">
                  <c:v>50.932212688275285</c:v>
                </c:pt>
                <c:pt idx="108">
                  <c:v>51.430710918727527</c:v>
                </c:pt>
                <c:pt idx="109">
                  <c:v>51.932806110266938</c:v>
                </c:pt>
                <c:pt idx="110">
                  <c:v>52.438495829260319</c:v>
                </c:pt>
                <c:pt idx="111">
                  <c:v>52.947776890818204</c:v>
                </c:pt>
                <c:pt idx="112">
                  <c:v>53.460645343079705</c:v>
                </c:pt>
                <c:pt idx="113">
                  <c:v>53.97709645148916</c:v>
                </c:pt>
                <c:pt idx="114">
                  <c:v>54.497124682884532</c:v>
                </c:pt>
                <c:pt idx="115">
                  <c:v>55.020723689651277</c:v>
                </c:pt>
                <c:pt idx="116">
                  <c:v>55.547886293707961</c:v>
                </c:pt>
                <c:pt idx="117">
                  <c:v>56.078604470503706</c:v>
                </c:pt>
                <c:pt idx="118">
                  <c:v>56.612869332857372</c:v>
                </c:pt>
                <c:pt idx="119">
                  <c:v>57.150671114896795</c:v>
                </c:pt>
                <c:pt idx="120">
                  <c:v>57.691999155850681</c:v>
                </c:pt>
                <c:pt idx="121">
                  <c:v>58.236841883885063</c:v>
                </c:pt>
                <c:pt idx="122">
                  <c:v>58.785186799818803</c:v>
                </c:pt>
                <c:pt idx="123">
                  <c:v>59.337020460962776</c:v>
                </c:pt>
                <c:pt idx="124">
                  <c:v>59.892328464888124</c:v>
                </c:pt>
                <c:pt idx="125">
                  <c:v>60.45109543313356</c:v>
                </c:pt>
                <c:pt idx="126">
                  <c:v>61.013304995077306</c:v>
                </c:pt>
                <c:pt idx="127">
                  <c:v>61.578939771719888</c:v>
                </c:pt>
                <c:pt idx="128">
                  <c:v>62.147981359578807</c:v>
                </c:pt>
                <c:pt idx="129">
                  <c:v>62.720410314514993</c:v>
                </c:pt>
                <c:pt idx="130">
                  <c:v>63.296206135785724</c:v>
                </c:pt>
                <c:pt idx="131">
                  <c:v>63.875347250019331</c:v>
                </c:pt>
                <c:pt idx="132">
                  <c:v>64.457810995390901</c:v>
                </c:pt>
                <c:pt idx="133">
                  <c:v>65.043573605727033</c:v>
                </c:pt>
                <c:pt idx="134">
                  <c:v>65.632610194913468</c:v>
                </c:pt>
                <c:pt idx="135">
                  <c:v>66.224894741261778</c:v>
                </c:pt>
                <c:pt idx="136">
                  <c:v>66.820400072130724</c:v>
                </c:pt>
                <c:pt idx="137">
                  <c:v>67.419097848512138</c:v>
                </c:pt>
                <c:pt idx="138">
                  <c:v>68.020958549991519</c:v>
                </c:pt>
                <c:pt idx="139">
                  <c:v>68.625951459703174</c:v>
                </c:pt>
                <c:pt idx="140">
                  <c:v>69.23404464959367</c:v>
                </c:pt>
                <c:pt idx="141">
                  <c:v>69.845204965721678</c:v>
                </c:pt>
                <c:pt idx="142">
                  <c:v>70.45939801395707</c:v>
                </c:pt>
                <c:pt idx="143">
                  <c:v>71.076588145760979</c:v>
                </c:pt>
                <c:pt idx="144">
                  <c:v>71.696738444324183</c:v>
                </c:pt>
                <c:pt idx="145">
                  <c:v>72.319810710773709</c:v>
                </c:pt>
                <c:pt idx="146">
                  <c:v>72.9457654508833</c:v>
                </c:pt>
                <c:pt idx="147">
                  <c:v>73.574561861896655</c:v>
                </c:pt>
                <c:pt idx="148">
                  <c:v>74.206157819763575</c:v>
                </c:pt>
                <c:pt idx="149">
                  <c:v>74.840509866539833</c:v>
                </c:pt>
                <c:pt idx="150">
                  <c:v>75.477573198324535</c:v>
                </c:pt>
                <c:pt idx="151">
                  <c:v>76.117301653380309</c:v>
                </c:pt>
                <c:pt idx="152">
                  <c:v>76.759647700754613</c:v>
                </c:pt>
                <c:pt idx="153">
                  <c:v>77.404562429087491</c:v>
                </c:pt>
                <c:pt idx="154">
                  <c:v>78.051995536081449</c:v>
                </c:pt>
                <c:pt idx="155">
                  <c:v>78.701895318164134</c:v>
                </c:pt>
                <c:pt idx="156">
                  <c:v>79.35420866075674</c:v>
                </c:pt>
                <c:pt idx="157">
                  <c:v>80.008881028799806</c:v>
                </c:pt>
                <c:pt idx="158">
                  <c:v>80.665856457983864</c:v>
                </c:pt>
                <c:pt idx="159">
                  <c:v>81.325077546263856</c:v>
                </c:pt>
                <c:pt idx="160">
                  <c:v>81.986485446064762</c:v>
                </c:pt>
                <c:pt idx="161">
                  <c:v>82.650019856770086</c:v>
                </c:pt>
                <c:pt idx="162">
                  <c:v>83.31561901803434</c:v>
                </c:pt>
                <c:pt idx="163">
                  <c:v>83.983219703426585</c:v>
                </c:pt>
                <c:pt idx="164">
                  <c:v>84.652757214857047</c:v>
                </c:pt>
                <c:pt idx="165">
                  <c:v>85.324165377318423</c:v>
                </c:pt>
                <c:pt idx="166">
                  <c:v>85.997376534567593</c:v>
                </c:pt>
                <c:pt idx="167">
                  <c:v>86.672321545273007</c:v>
                </c:pt>
                <c:pt idx="168">
                  <c:v>87.348929779718674</c:v>
                </c:pt>
                <c:pt idx="169">
                  <c:v>88.02712911742492</c:v>
                </c:pt>
                <c:pt idx="170">
                  <c:v>88.706845945234818</c:v>
                </c:pt>
                <c:pt idx="171">
                  <c:v>89.388005156302825</c:v>
                </c:pt>
                <c:pt idx="172">
                  <c:v>90.070530149545448</c:v>
                </c:pt>
                <c:pt idx="173">
                  <c:v>90.754342830145106</c:v>
                </c:pt>
                <c:pt idx="174">
                  <c:v>91.439363610574219</c:v>
                </c:pt>
                <c:pt idx="175">
                  <c:v>92.125511412574269</c:v>
                </c:pt>
                <c:pt idx="176">
                  <c:v>92.812703669707844</c:v>
                </c:pt>
                <c:pt idx="177">
                  <c:v>93.500856330985698</c:v>
                </c:pt>
                <c:pt idx="178">
                  <c:v>94.189883865132288</c:v>
                </c:pt>
                <c:pt idx="179">
                  <c:v>94.87969926583537</c:v>
                </c:pt>
                <c:pt idx="180">
                  <c:v>95.57021405764317</c:v>
                </c:pt>
                <c:pt idx="181">
                  <c:v>96.261338303025695</c:v>
                </c:pt>
                <c:pt idx="182">
                  <c:v>96.952980610107261</c:v>
                </c:pt>
                <c:pt idx="183">
                  <c:v>97.645048141461302</c:v>
                </c:pt>
                <c:pt idx="184">
                  <c:v>98.337446623621872</c:v>
                </c:pt>
                <c:pt idx="185">
                  <c:v>99.030080357806582</c:v>
                </c:pt>
                <c:pt idx="186">
                  <c:v>99.722852231361685</c:v>
                </c:pt>
                <c:pt idx="187">
                  <c:v>100.41566373034766</c:v>
                </c:pt>
                <c:pt idx="188">
                  <c:v>101.10841495289242</c:v>
                </c:pt>
                <c:pt idx="189">
                  <c:v>101.8010046237705</c:v>
                </c:pt>
                <c:pt idx="190">
                  <c:v>102.493330109819</c:v>
                </c:pt>
                <c:pt idx="191">
                  <c:v>103.1852874364904</c:v>
                </c:pt>
                <c:pt idx="192">
                  <c:v>103.87677130522388</c:v>
                </c:pt>
                <c:pt idx="193">
                  <c:v>104.56767511212092</c:v>
                </c:pt>
                <c:pt idx="194">
                  <c:v>105.25789096744484</c:v>
                </c:pt>
                <c:pt idx="195">
                  <c:v>105.94730971636454</c:v>
                </c:pt>
                <c:pt idx="196">
                  <c:v>106.63582096045684</c:v>
                </c:pt>
                <c:pt idx="197">
                  <c:v>107.32331308064204</c:v>
                </c:pt>
                <c:pt idx="198">
                  <c:v>108.00967326089631</c:v>
                </c:pt>
                <c:pt idx="199">
                  <c:v>108.69478751328643</c:v>
                </c:pt>
                <c:pt idx="200">
                  <c:v>109.37854070375033</c:v>
                </c:pt>
                <c:pt idx="201">
                  <c:v>110.06081657933646</c:v>
                </c:pt>
                <c:pt idx="202">
                  <c:v>110.74149779626532</c:v>
                </c:pt>
                <c:pt idx="203">
                  <c:v>111.42046594926251</c:v>
                </c:pt>
                <c:pt idx="204">
                  <c:v>112.09760160168844</c:v>
                </c:pt>
                <c:pt idx="205">
                  <c:v>112.77278431715786</c:v>
                </c:pt>
                <c:pt idx="206">
                  <c:v>113.44589269195967</c:v>
                </c:pt>
                <c:pt idx="207">
                  <c:v>114.11680438854637</c:v>
                </c:pt>
                <c:pt idx="208">
                  <c:v>114.78539617030219</c:v>
                </c:pt>
                <c:pt idx="209">
                  <c:v>115.45154393722078</c:v>
                </c:pt>
                <c:pt idx="210">
                  <c:v>116.11512276275243</c:v>
                </c:pt>
                <c:pt idx="211">
                  <c:v>116.77600693152453</c:v>
                </c:pt>
                <c:pt idx="212">
                  <c:v>117.43406997838247</c:v>
                </c:pt>
                <c:pt idx="213">
                  <c:v>118.08918472827827</c:v>
                </c:pt>
                <c:pt idx="214">
                  <c:v>118.74122333729065</c:v>
                </c:pt>
                <c:pt idx="215">
                  <c:v>119.39005733451995</c:v>
                </c:pt>
                <c:pt idx="216">
                  <c:v>120.03555766519821</c:v>
                </c:pt>
                <c:pt idx="217">
                  <c:v>120.67759473461956</c:v>
                </c:pt>
                <c:pt idx="218">
                  <c:v>121.31603845320387</c:v>
                </c:pt>
                <c:pt idx="219">
                  <c:v>121.95075828224617</c:v>
                </c:pt>
                <c:pt idx="220">
                  <c:v>122.58162328096478</c:v>
                </c:pt>
                <c:pt idx="221">
                  <c:v>123.20850215418614</c:v>
                </c:pt>
                <c:pt idx="222">
                  <c:v>123.83126330114646</c:v>
                </c:pt>
                <c:pt idx="223">
                  <c:v>124.44977486488096</c:v>
                </c:pt>
                <c:pt idx="224">
                  <c:v>125.06390478282265</c:v>
                </c:pt>
                <c:pt idx="225">
                  <c:v>125.67352083797232</c:v>
                </c:pt>
                <c:pt idx="226">
                  <c:v>126.27849071102537</c:v>
                </c:pt>
                <c:pt idx="227">
                  <c:v>126.87868203309517</c:v>
                </c:pt>
                <c:pt idx="228">
                  <c:v>127.47396243942057</c:v>
                </c:pt>
                <c:pt idx="229">
                  <c:v>128.06419962360815</c:v>
                </c:pt>
                <c:pt idx="230">
                  <c:v>128.64926139273484</c:v>
                </c:pt>
                <c:pt idx="231">
                  <c:v>129.22901572280716</c:v>
                </c:pt>
                <c:pt idx="232">
                  <c:v>129.80333081524986</c:v>
                </c:pt>
                <c:pt idx="233">
                  <c:v>130.37207515365117</c:v>
                </c:pt>
                <c:pt idx="234">
                  <c:v>130.93511756131738</c:v>
                </c:pt>
                <c:pt idx="235">
                  <c:v>131.49232725902402</c:v>
                </c:pt>
                <c:pt idx="236">
                  <c:v>132.04357392362544</c:v>
                </c:pt>
                <c:pt idx="237">
                  <c:v>132.58872774683914</c:v>
                </c:pt>
                <c:pt idx="238">
                  <c:v>133.12765949458117</c:v>
                </c:pt>
                <c:pt idx="239">
                  <c:v>133.6602405664853</c:v>
                </c:pt>
                <c:pt idx="240">
                  <c:v>134.18634305596061</c:v>
                </c:pt>
                <c:pt idx="241">
                  <c:v>134.70583981036179</c:v>
                </c:pt>
                <c:pt idx="242">
                  <c:v>135.21860449157612</c:v>
                </c:pt>
                <c:pt idx="243">
                  <c:v>135.72451163642108</c:v>
                </c:pt>
                <c:pt idx="244">
                  <c:v>136.22343671771523</c:v>
                </c:pt>
                <c:pt idx="245">
                  <c:v>136.71525620498142</c:v>
                </c:pt>
                <c:pt idx="246">
                  <c:v>137.19984762556123</c:v>
                </c:pt>
                <c:pt idx="247">
                  <c:v>137.67708962532924</c:v>
                </c:pt>
                <c:pt idx="248">
                  <c:v>138.14686202978191</c:v>
                </c:pt>
                <c:pt idx="249">
                  <c:v>138.60904590487553</c:v>
                </c:pt>
                <c:pt idx="250">
                  <c:v>139.06352361746031</c:v>
                </c:pt>
                <c:pt idx="251">
                  <c:v>139.51017889596551</c:v>
                </c:pt>
                <c:pt idx="252">
                  <c:v>139.94889689055708</c:v>
                </c:pt>
                <c:pt idx="253">
                  <c:v>140.37956423312062</c:v>
                </c:pt>
                <c:pt idx="254">
                  <c:v>140.80206909668777</c:v>
                </c:pt>
                <c:pt idx="255">
                  <c:v>141.21630125483716</c:v>
                </c:pt>
                <c:pt idx="256">
                  <c:v>141.62215214031312</c:v>
                </c:pt>
                <c:pt idx="257">
                  <c:v>142.01951490339343</c:v>
                </c:pt>
                <c:pt idx="258">
                  <c:v>142.40828446938394</c:v>
                </c:pt>
                <c:pt idx="259">
                  <c:v>142.78835759595313</c:v>
                </c:pt>
                <c:pt idx="260">
                  <c:v>143.15963292939705</c:v>
                </c:pt>
                <c:pt idx="261">
                  <c:v>143.52201106059147</c:v>
                </c:pt>
                <c:pt idx="262">
                  <c:v>143.87539457970342</c:v>
                </c:pt>
                <c:pt idx="263">
                  <c:v>144.21968813062631</c:v>
                </c:pt>
                <c:pt idx="264">
                  <c:v>144.55479846416347</c:v>
                </c:pt>
                <c:pt idx="265">
                  <c:v>144.88063449061156</c:v>
                </c:pt>
                <c:pt idx="266">
                  <c:v>145.1971073310051</c:v>
                </c:pt>
                <c:pt idx="267">
                  <c:v>145.50413036780083</c:v>
                </c:pt>
                <c:pt idx="268">
                  <c:v>145.80161929416863</c:v>
                </c:pt>
                <c:pt idx="269">
                  <c:v>146.08949216246765</c:v>
                </c:pt>
                <c:pt idx="270">
                  <c:v>146.36766943116527</c:v>
                </c:pt>
                <c:pt idx="271">
                  <c:v>146.6360740111013</c:v>
                </c:pt>
                <c:pt idx="272">
                  <c:v>146.89463131004231</c:v>
                </c:pt>
                <c:pt idx="273">
                  <c:v>147.14326927636648</c:v>
                </c:pt>
                <c:pt idx="274">
                  <c:v>147.38191844090397</c:v>
                </c:pt>
                <c:pt idx="275">
                  <c:v>147.6105119580352</c:v>
                </c:pt>
                <c:pt idx="276">
                  <c:v>147.82898564488278</c:v>
                </c:pt>
                <c:pt idx="277">
                  <c:v>148.03727801940477</c:v>
                </c:pt>
                <c:pt idx="278">
                  <c:v>148.23533033662898</c:v>
                </c:pt>
                <c:pt idx="279">
                  <c:v>148.42308662381038</c:v>
                </c:pt>
                <c:pt idx="280">
                  <c:v>148.60049371371133</c:v>
                </c:pt>
                <c:pt idx="281">
                  <c:v>148.76750127646665</c:v>
                </c:pt>
                <c:pt idx="282">
                  <c:v>148.92406184961146</c:v>
                </c:pt>
                <c:pt idx="283">
                  <c:v>149.07013086677762</c:v>
                </c:pt>
                <c:pt idx="284">
                  <c:v>149.2056666844328</c:v>
                </c:pt>
                <c:pt idx="285">
                  <c:v>149.3306306071463</c:v>
                </c:pt>
                <c:pt idx="286">
                  <c:v>149.44498691073386</c:v>
                </c:pt>
                <c:pt idx="287">
                  <c:v>149.548702864191</c:v>
                </c:pt>
                <c:pt idx="288">
                  <c:v>149.64174874935998</c:v>
                </c:pt>
                <c:pt idx="289">
                  <c:v>149.72409787913784</c:v>
                </c:pt>
                <c:pt idx="290">
                  <c:v>149.79572661354541</c:v>
                </c:pt>
                <c:pt idx="291">
                  <c:v>149.85661437424642</c:v>
                </c:pt>
                <c:pt idx="292">
                  <c:v>149.90674365717132</c:v>
                </c:pt>
                <c:pt idx="293">
                  <c:v>149.94610004296555</c:v>
                </c:pt>
                <c:pt idx="294">
                  <c:v>149.97467220602266</c:v>
                </c:pt>
                <c:pt idx="295">
                  <c:v>149.99245192129456</c:v>
                </c:pt>
                <c:pt idx="296">
                  <c:v>149.99943406945386</c:v>
                </c:pt>
                <c:pt idx="297">
                  <c:v>149.99561663975328</c:v>
                </c:pt>
                <c:pt idx="298">
                  <c:v>149.98100073155365</c:v>
                </c:pt>
                <c:pt idx="299">
                  <c:v>149.95559055347258</c:v>
                </c:pt>
                <c:pt idx="300">
                  <c:v>149.91939342094338</c:v>
                </c:pt>
                <c:pt idx="301">
                  <c:v>149.87241975153302</c:v>
                </c:pt>
                <c:pt idx="302">
                  <c:v>149.81468305879389</c:v>
                </c:pt>
                <c:pt idx="303">
                  <c:v>149.74619994386012</c:v>
                </c:pt>
                <c:pt idx="304">
                  <c:v>149.66699008544674</c:v>
                </c:pt>
                <c:pt idx="305">
                  <c:v>149.57707622764428</c:v>
                </c:pt>
                <c:pt idx="306">
                  <c:v>149.47648416625452</c:v>
                </c:pt>
                <c:pt idx="307">
                  <c:v>149.36524273294344</c:v>
                </c:pt>
                <c:pt idx="308">
                  <c:v>149.24338377788081</c:v>
                </c:pt>
                <c:pt idx="309">
                  <c:v>149.11094215015692</c:v>
                </c:pt>
                <c:pt idx="310">
                  <c:v>148.96795567687877</c:v>
                </c:pt>
                <c:pt idx="311">
                  <c:v>148.81446514015624</c:v>
                </c:pt>
                <c:pt idx="312">
                  <c:v>148.65051425261117</c:v>
                </c:pt>
                <c:pt idx="313">
                  <c:v>148.47614963080196</c:v>
                </c:pt>
                <c:pt idx="314">
                  <c:v>148.29142076737116</c:v>
                </c:pt>
                <c:pt idx="315">
                  <c:v>148.09638000131599</c:v>
                </c:pt>
                <c:pt idx="316">
                  <c:v>147.89108248668708</c:v>
                </c:pt>
                <c:pt idx="317">
                  <c:v>147.67558615949383</c:v>
                </c:pt>
                <c:pt idx="318">
                  <c:v>147.44995170346374</c:v>
                </c:pt>
                <c:pt idx="319">
                  <c:v>147.21424251382632</c:v>
                </c:pt>
                <c:pt idx="320">
                  <c:v>146.96852466000564</c:v>
                </c:pt>
                <c:pt idx="321">
                  <c:v>146.71286684639199</c:v>
                </c:pt>
                <c:pt idx="322">
                  <c:v>146.44734037218586</c:v>
                </c:pt>
                <c:pt idx="323">
                  <c:v>146.1720190895212</c:v>
                </c:pt>
                <c:pt idx="324">
                  <c:v>145.88697936050812</c:v>
                </c:pt>
                <c:pt idx="325">
                  <c:v>145.59230001260221</c:v>
                </c:pt>
                <c:pt idx="326">
                  <c:v>145.28806229324255</c:v>
                </c:pt>
                <c:pt idx="327">
                  <c:v>144.97434982283085</c:v>
                </c:pt>
                <c:pt idx="328">
                  <c:v>144.65124854691021</c:v>
                </c:pt>
                <c:pt idx="329">
                  <c:v>144.31884668682324</c:v>
                </c:pt>
                <c:pt idx="330">
                  <c:v>143.97723468976619</c:v>
                </c:pt>
                <c:pt idx="331">
                  <c:v>143.62650517744987</c:v>
                </c:pt>
                <c:pt idx="332">
                  <c:v>143.26675289414197</c:v>
                </c:pt>
                <c:pt idx="333">
                  <c:v>142.89807465328704</c:v>
                </c:pt>
                <c:pt idx="334">
                  <c:v>142.52056928381717</c:v>
                </c:pt>
                <c:pt idx="335">
                  <c:v>142.13433757540042</c:v>
                </c:pt>
                <c:pt idx="336">
                  <c:v>141.73948222266336</c:v>
                </c:pt>
                <c:pt idx="337">
                  <c:v>141.3361077692025</c:v>
                </c:pt>
                <c:pt idx="338">
                  <c:v>140.92432055052996</c:v>
                </c:pt>
                <c:pt idx="339">
                  <c:v>140.50422863666245</c:v>
                </c:pt>
                <c:pt idx="340">
                  <c:v>140.07594177380452</c:v>
                </c:pt>
                <c:pt idx="341">
                  <c:v>139.63957132601354</c:v>
                </c:pt>
                <c:pt idx="342">
                  <c:v>139.19523021589339</c:v>
                </c:pt>
                <c:pt idx="343">
                  <c:v>138.7430328653536</c:v>
                </c:pt>
                <c:pt idx="344">
                  <c:v>138.28309513549902</c:v>
                </c:pt>
                <c:pt idx="345">
                  <c:v>137.81553426669416</c:v>
                </c:pt>
                <c:pt idx="346">
                  <c:v>137.34046881806717</c:v>
                </c:pt>
                <c:pt idx="347">
                  <c:v>136.8580186069521</c:v>
                </c:pt>
                <c:pt idx="348">
                  <c:v>136.3683046480146</c:v>
                </c:pt>
                <c:pt idx="349">
                  <c:v>135.8714490924649</c:v>
                </c:pt>
                <c:pt idx="350">
                  <c:v>135.36757516710713</c:v>
                </c:pt>
                <c:pt idx="351">
                  <c:v>134.85680711339228</c:v>
                </c:pt>
                <c:pt idx="352">
                  <c:v>134.3392701264529</c:v>
                </c:pt>
                <c:pt idx="353">
                  <c:v>133.81509029432345</c:v>
                </c:pt>
                <c:pt idx="354">
                  <c:v>133.28439453719329</c:v>
                </c:pt>
                <c:pt idx="355">
                  <c:v>132.74731054705626</c:v>
                </c:pt>
                <c:pt idx="356">
                  <c:v>132.20396672707284</c:v>
                </c:pt>
                <c:pt idx="357">
                  <c:v>131.65449213187821</c:v>
                </c:pt>
                <c:pt idx="358">
                  <c:v>131.09901640759927</c:v>
                </c:pt>
                <c:pt idx="359">
                  <c:v>130.53766973272286</c:v>
                </c:pt>
                <c:pt idx="360">
                  <c:v>129.9705827587677</c:v>
                </c:pt>
                <c:pt idx="361">
                  <c:v>129.39788655202574</c:v>
                </c:pt>
                <c:pt idx="362">
                  <c:v>128.81971253532538</c:v>
                </c:pt>
                <c:pt idx="363">
                  <c:v>128.23619243051508</c:v>
                </c:pt>
                <c:pt idx="364">
                  <c:v>127.64745820132521</c:v>
                </c:pt>
                <c:pt idx="365">
                  <c:v>127.05364199697942</c:v>
                </c:pt>
                <c:pt idx="366">
                  <c:v>126.45487609634438</c:v>
                </c:pt>
                <c:pt idx="367">
                  <c:v>125.85129285279982</c:v>
                </c:pt>
                <c:pt idx="368">
                  <c:v>125.24302463952336</c:v>
                </c:pt>
                <c:pt idx="369">
                  <c:v>124.63020379587397</c:v>
                </c:pt>
                <c:pt idx="370">
                  <c:v>124.01296257427748</c:v>
                </c:pt>
                <c:pt idx="371">
                  <c:v>123.39143308793427</c:v>
                </c:pt>
                <c:pt idx="372">
                  <c:v>122.76574725925457</c:v>
                </c:pt>
                <c:pt idx="373">
                  <c:v>122.13603676928324</c:v>
                </c:pt>
                <c:pt idx="374">
                  <c:v>121.5024330078304</c:v>
                </c:pt>
                <c:pt idx="375">
                  <c:v>120.86506702456245</c:v>
                </c:pt>
                <c:pt idx="376">
                  <c:v>120.22406948083517</c:v>
                </c:pt>
                <c:pt idx="377">
                  <c:v>119.57957060266926</c:v>
                </c:pt>
                <c:pt idx="378">
                  <c:v>118.93170013452618</c:v>
                </c:pt>
                <c:pt idx="379">
                  <c:v>118.28058729399345</c:v>
                </c:pt>
                <c:pt idx="380">
                  <c:v>117.62636072751775</c:v>
                </c:pt>
                <c:pt idx="381">
                  <c:v>116.96914846719301</c:v>
                </c:pt>
                <c:pt idx="382">
                  <c:v>116.30907788838522</c:v>
                </c:pt>
                <c:pt idx="383">
                  <c:v>115.64627566845593</c:v>
                </c:pt>
                <c:pt idx="384">
                  <c:v>114.98086774653348</c:v>
                </c:pt>
                <c:pt idx="385">
                  <c:v>114.31297928432468</c:v>
                </c:pt>
                <c:pt idx="386">
                  <c:v>113.64273462795245</c:v>
                </c:pt>
                <c:pt idx="387">
                  <c:v>112.97025727075379</c:v>
                </c:pt>
                <c:pt idx="388">
                  <c:v>112.29566981735843</c:v>
                </c:pt>
                <c:pt idx="389">
                  <c:v>111.61909394869144</c:v>
                </c:pt>
                <c:pt idx="390">
                  <c:v>110.94065038808185</c:v>
                </c:pt>
                <c:pt idx="391">
                  <c:v>110.26045886833163</c:v>
                </c:pt>
                <c:pt idx="392">
                  <c:v>109.57863810021809</c:v>
                </c:pt>
                <c:pt idx="393">
                  <c:v>108.895305741622</c:v>
                </c:pt>
                <c:pt idx="394">
                  <c:v>108.21057836821274</c:v>
                </c:pt>
                <c:pt idx="395">
                  <c:v>107.52457144467189</c:v>
                </c:pt>
                <c:pt idx="396">
                  <c:v>106.83739929761214</c:v>
                </c:pt>
                <c:pt idx="397">
                  <c:v>106.14917508908547</c:v>
                </c:pt>
                <c:pt idx="398">
                  <c:v>105.46001079150301</c:v>
                </c:pt>
                <c:pt idx="399">
                  <c:v>104.7700171633187</c:v>
                </c:pt>
                <c:pt idx="400">
                  <c:v>104.07930372613919</c:v>
                </c:pt>
                <c:pt idx="401">
                  <c:v>103.3879787426049</c:v>
                </c:pt>
                <c:pt idx="402">
                  <c:v>102.69614919552259</c:v>
                </c:pt>
                <c:pt idx="403">
                  <c:v>102.00392076792923</c:v>
                </c:pt>
                <c:pt idx="404">
                  <c:v>101.3113978242036</c:v>
                </c:pt>
                <c:pt idx="405">
                  <c:v>100.618683392393</c:v>
                </c:pt>
                <c:pt idx="406">
                  <c:v>99.925879147303931</c:v>
                </c:pt>
                <c:pt idx="407">
                  <c:v>99.233085394793306</c:v>
                </c:pt>
                <c:pt idx="408">
                  <c:v>98.540401056969131</c:v>
                </c:pt>
                <c:pt idx="409">
                  <c:v>97.847923658468062</c:v>
                </c:pt>
                <c:pt idx="410">
                  <c:v>97.155749313686101</c:v>
                </c:pt>
                <c:pt idx="411">
                  <c:v>96.463972714846022</c:v>
                </c:pt>
                <c:pt idx="412">
                  <c:v>95.772687121272611</c:v>
                </c:pt>
                <c:pt idx="413">
                  <c:v>95.08198434937367</c:v>
                </c:pt>
                <c:pt idx="414">
                  <c:v>94.391954763821559</c:v>
                </c:pt>
                <c:pt idx="415">
                  <c:v>93.702687269149465</c:v>
                </c:pt>
                <c:pt idx="416">
                  <c:v>93.01426930292655</c:v>
                </c:pt>
                <c:pt idx="417">
                  <c:v>92.326786829245975</c:v>
                </c:pt>
                <c:pt idx="418">
                  <c:v>91.640324333413446</c:v>
                </c:pt>
                <c:pt idx="419">
                  <c:v>90.954964817268774</c:v>
                </c:pt>
                <c:pt idx="420">
                  <c:v>90.270789795467863</c:v>
                </c:pt>
                <c:pt idx="421">
                  <c:v>89.587879292703292</c:v>
                </c:pt>
                <c:pt idx="422">
                  <c:v>88.906311841325078</c:v>
                </c:pt>
                <c:pt idx="423">
                  <c:v>88.226164480205625</c:v>
                </c:pt>
                <c:pt idx="424">
                  <c:v>87.547512754092168</c:v>
                </c:pt>
                <c:pt idx="425">
                  <c:v>86.87043071379594</c:v>
                </c:pt>
                <c:pt idx="426">
                  <c:v>86.194990917050745</c:v>
                </c:pt>
                <c:pt idx="427">
                  <c:v>85.521264430171868</c:v>
                </c:pt>
                <c:pt idx="428">
                  <c:v>84.849320830384386</c:v>
                </c:pt>
                <c:pt idx="429">
                  <c:v>84.179228208813583</c:v>
                </c:pt>
                <c:pt idx="430">
                  <c:v>83.511053174013796</c:v>
                </c:pt>
                <c:pt idx="431">
                  <c:v>82.84486085644312</c:v>
                </c:pt>
                <c:pt idx="432">
                  <c:v>82.180714913200063</c:v>
                </c:pt>
                <c:pt idx="433">
                  <c:v>81.518677533691516</c:v>
                </c:pt>
                <c:pt idx="434">
                  <c:v>80.858809445562656</c:v>
                </c:pt>
                <c:pt idx="435">
                  <c:v>80.201169921485416</c:v>
                </c:pt>
                <c:pt idx="436">
                  <c:v>79.545816786303476</c:v>
                </c:pt>
                <c:pt idx="437">
                  <c:v>78.892806424861192</c:v>
                </c:pt>
                <c:pt idx="438">
                  <c:v>78.242193790072633</c:v>
                </c:pt>
                <c:pt idx="439">
                  <c:v>77.594032411900116</c:v>
                </c:pt>
                <c:pt idx="440">
                  <c:v>76.94837440635456</c:v>
                </c:pt>
                <c:pt idx="441">
                  <c:v>76.305270485419896</c:v>
                </c:pt>
                <c:pt idx="442">
                  <c:v>75.664769966868334</c:v>
                </c:pt>
                <c:pt idx="443">
                  <c:v>75.026920785145194</c:v>
                </c:pt>
                <c:pt idx="444">
                  <c:v>74.391769501984527</c:v>
                </c:pt>
                <c:pt idx="445">
                  <c:v>73.759361318057927</c:v>
                </c:pt>
                <c:pt idx="446">
                  <c:v>73.129740084470541</c:v>
                </c:pt>
                <c:pt idx="447">
                  <c:v>72.502948314839159</c:v>
                </c:pt>
                <c:pt idx="448">
                  <c:v>71.879027197872347</c:v>
                </c:pt>
                <c:pt idx="449">
                  <c:v>71.258016609914193</c:v>
                </c:pt>
                <c:pt idx="450">
                  <c:v>70.639955127997382</c:v>
                </c:pt>
                <c:pt idx="451">
                  <c:v>70.024880043281883</c:v>
                </c:pt>
                <c:pt idx="452">
                  <c:v>69.412827374508197</c:v>
                </c:pt>
                <c:pt idx="453">
                  <c:v>68.80383188201813</c:v>
                </c:pt>
                <c:pt idx="454">
                  <c:v>68.197927081615489</c:v>
                </c:pt>
                <c:pt idx="455">
                  <c:v>67.595145259139827</c:v>
                </c:pt>
                <c:pt idx="456">
                  <c:v>66.995517484858283</c:v>
                </c:pt>
                <c:pt idx="457">
                  <c:v>66.399073628286715</c:v>
                </c:pt>
                <c:pt idx="458">
                  <c:v>65.805842373032647</c:v>
                </c:pt>
                <c:pt idx="459">
                  <c:v>65.215851231994748</c:v>
                </c:pt>
                <c:pt idx="460">
                  <c:v>64.62912656251865</c:v>
                </c:pt>
                <c:pt idx="461">
                  <c:v>64.045693581931118</c:v>
                </c:pt>
                <c:pt idx="462">
                  <c:v>63.46557638295053</c:v>
                </c:pt>
                <c:pt idx="463">
                  <c:v>62.888797949395666</c:v>
                </c:pt>
                <c:pt idx="464">
                  <c:v>62.315380171974539</c:v>
                </c:pt>
                <c:pt idx="465">
                  <c:v>61.745343864131428</c:v>
                </c:pt>
                <c:pt idx="466">
                  <c:v>61.178708777923021</c:v>
                </c:pt>
                <c:pt idx="467">
                  <c:v>60.615493620185589</c:v>
                </c:pt>
                <c:pt idx="468">
                  <c:v>60.055716068454785</c:v>
                </c:pt>
                <c:pt idx="469">
                  <c:v>59.499392787169199</c:v>
                </c:pt>
                <c:pt idx="470">
                  <c:v>58.946539443859365</c:v>
                </c:pt>
                <c:pt idx="471">
                  <c:v>58.397170725322212</c:v>
                </c:pt>
                <c:pt idx="472">
                  <c:v>57.851300353795523</c:v>
                </c:pt>
                <c:pt idx="473">
                  <c:v>57.308941103270627</c:v>
                </c:pt>
                <c:pt idx="474">
                  <c:v>56.770104815674131</c:v>
                </c:pt>
                <c:pt idx="475">
                  <c:v>56.234802417056926</c:v>
                </c:pt>
                <c:pt idx="476">
                  <c:v>55.703043933899608</c:v>
                </c:pt>
                <c:pt idx="477">
                  <c:v>55.174838509177789</c:v>
                </c:pt>
                <c:pt idx="478">
                  <c:v>54.650194418572937</c:v>
                </c:pt>
                <c:pt idx="479">
                  <c:v>54.129119086537685</c:v>
                </c:pt>
                <c:pt idx="480">
                  <c:v>53.61161910246301</c:v>
                </c:pt>
                <c:pt idx="481">
                  <c:v>53.097700236452511</c:v>
                </c:pt>
                <c:pt idx="482">
                  <c:v>52.58736745549686</c:v>
                </c:pt>
                <c:pt idx="483">
                  <c:v>52.080624939153495</c:v>
                </c:pt>
                <c:pt idx="484">
                  <c:v>51.577476095488237</c:v>
                </c:pt>
                <c:pt idx="485">
                  <c:v>51.07792357661674</c:v>
                </c:pt>
                <c:pt idx="486">
                  <c:v>50.58196929445694</c:v>
                </c:pt>
                <c:pt idx="487">
                  <c:v>50.089614436183183</c:v>
                </c:pt>
                <c:pt idx="488">
                  <c:v>49.600859479629435</c:v>
                </c:pt>
                <c:pt idx="489">
                  <c:v>49.115704208656098</c:v>
                </c:pt>
                <c:pt idx="490">
                  <c:v>48.63414772827673</c:v>
                </c:pt>
                <c:pt idx="491">
                  <c:v>48.156188479806588</c:v>
                </c:pt>
              </c:numCache>
            </c:numRef>
          </c:yVal>
          <c:smooth val="0"/>
          <c:extLst>
            <c:ext xmlns:c16="http://schemas.microsoft.com/office/drawing/2014/chart" uri="{C3380CC4-5D6E-409C-BE32-E72D297353CC}">
              <c16:uniqueId val="{00000000-4755-4598-973A-358E7D0D938E}"/>
            </c:ext>
          </c:extLst>
        </c:ser>
        <c:ser>
          <c:idx val="1"/>
          <c:order val="1"/>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'新規感染者数推定 graph'!$B$309:$B$800</c:f>
              <c:numCache>
                <c:formatCode>m"月"d"日";@</c:formatCode>
                <c:ptCount val="492"/>
                <c:pt idx="0">
                  <c:v>44136</c:v>
                </c:pt>
                <c:pt idx="1">
                  <c:v>44137</c:v>
                </c:pt>
                <c:pt idx="2">
                  <c:v>44138</c:v>
                </c:pt>
                <c:pt idx="3">
                  <c:v>44139</c:v>
                </c:pt>
                <c:pt idx="4">
                  <c:v>44140</c:v>
                </c:pt>
                <c:pt idx="5">
                  <c:v>44141</c:v>
                </c:pt>
                <c:pt idx="6">
                  <c:v>44142</c:v>
                </c:pt>
                <c:pt idx="7">
                  <c:v>44143</c:v>
                </c:pt>
                <c:pt idx="8">
                  <c:v>44144</c:v>
                </c:pt>
                <c:pt idx="9">
                  <c:v>44145</c:v>
                </c:pt>
                <c:pt idx="10">
                  <c:v>44146</c:v>
                </c:pt>
                <c:pt idx="11">
                  <c:v>44147</c:v>
                </c:pt>
                <c:pt idx="12">
                  <c:v>44148</c:v>
                </c:pt>
                <c:pt idx="13">
                  <c:v>44149</c:v>
                </c:pt>
                <c:pt idx="14">
                  <c:v>44150</c:v>
                </c:pt>
                <c:pt idx="15">
                  <c:v>44151</c:v>
                </c:pt>
                <c:pt idx="16">
                  <c:v>44152</c:v>
                </c:pt>
                <c:pt idx="17">
                  <c:v>44153</c:v>
                </c:pt>
                <c:pt idx="18">
                  <c:v>44154</c:v>
                </c:pt>
                <c:pt idx="19">
                  <c:v>44155</c:v>
                </c:pt>
                <c:pt idx="20">
                  <c:v>44156</c:v>
                </c:pt>
                <c:pt idx="21">
                  <c:v>44157</c:v>
                </c:pt>
                <c:pt idx="22">
                  <c:v>44158</c:v>
                </c:pt>
                <c:pt idx="23">
                  <c:v>44159</c:v>
                </c:pt>
                <c:pt idx="24">
                  <c:v>44160</c:v>
                </c:pt>
                <c:pt idx="25">
                  <c:v>44161</c:v>
                </c:pt>
                <c:pt idx="26">
                  <c:v>44162</c:v>
                </c:pt>
                <c:pt idx="27">
                  <c:v>44163</c:v>
                </c:pt>
                <c:pt idx="28">
                  <c:v>44164</c:v>
                </c:pt>
                <c:pt idx="29">
                  <c:v>44165</c:v>
                </c:pt>
                <c:pt idx="30">
                  <c:v>44166</c:v>
                </c:pt>
                <c:pt idx="31">
                  <c:v>44167</c:v>
                </c:pt>
                <c:pt idx="32">
                  <c:v>44168</c:v>
                </c:pt>
                <c:pt idx="33">
                  <c:v>44169</c:v>
                </c:pt>
                <c:pt idx="34">
                  <c:v>44170</c:v>
                </c:pt>
                <c:pt idx="35">
                  <c:v>44171</c:v>
                </c:pt>
                <c:pt idx="36">
                  <c:v>44172</c:v>
                </c:pt>
                <c:pt idx="37">
                  <c:v>44173</c:v>
                </c:pt>
                <c:pt idx="38">
                  <c:v>44174</c:v>
                </c:pt>
                <c:pt idx="39">
                  <c:v>44175</c:v>
                </c:pt>
                <c:pt idx="40">
                  <c:v>44176</c:v>
                </c:pt>
                <c:pt idx="41">
                  <c:v>44177</c:v>
                </c:pt>
                <c:pt idx="42">
                  <c:v>44178</c:v>
                </c:pt>
                <c:pt idx="43">
                  <c:v>44179</c:v>
                </c:pt>
                <c:pt idx="44">
                  <c:v>44180</c:v>
                </c:pt>
                <c:pt idx="45">
                  <c:v>44181</c:v>
                </c:pt>
                <c:pt idx="46">
                  <c:v>44182</c:v>
                </c:pt>
                <c:pt idx="47">
                  <c:v>44183</c:v>
                </c:pt>
                <c:pt idx="48">
                  <c:v>44184</c:v>
                </c:pt>
                <c:pt idx="49">
                  <c:v>44185</c:v>
                </c:pt>
                <c:pt idx="50">
                  <c:v>44186</c:v>
                </c:pt>
                <c:pt idx="51">
                  <c:v>44187</c:v>
                </c:pt>
                <c:pt idx="52">
                  <c:v>44188</c:v>
                </c:pt>
                <c:pt idx="53">
                  <c:v>44189</c:v>
                </c:pt>
                <c:pt idx="54">
                  <c:v>44190</c:v>
                </c:pt>
                <c:pt idx="55">
                  <c:v>44191</c:v>
                </c:pt>
                <c:pt idx="56">
                  <c:v>44192</c:v>
                </c:pt>
                <c:pt idx="57">
                  <c:v>44193</c:v>
                </c:pt>
                <c:pt idx="58">
                  <c:v>44194</c:v>
                </c:pt>
                <c:pt idx="59">
                  <c:v>44195</c:v>
                </c:pt>
                <c:pt idx="60">
                  <c:v>44196</c:v>
                </c:pt>
                <c:pt idx="61">
                  <c:v>44197</c:v>
                </c:pt>
                <c:pt idx="62">
                  <c:v>44198</c:v>
                </c:pt>
                <c:pt idx="63">
                  <c:v>44199</c:v>
                </c:pt>
                <c:pt idx="64">
                  <c:v>44200</c:v>
                </c:pt>
                <c:pt idx="65">
                  <c:v>44201</c:v>
                </c:pt>
                <c:pt idx="66">
                  <c:v>44202</c:v>
                </c:pt>
                <c:pt idx="67">
                  <c:v>44203</c:v>
                </c:pt>
                <c:pt idx="68">
                  <c:v>44204</c:v>
                </c:pt>
                <c:pt idx="69">
                  <c:v>44205</c:v>
                </c:pt>
                <c:pt idx="70">
                  <c:v>44206</c:v>
                </c:pt>
                <c:pt idx="71">
                  <c:v>44207</c:v>
                </c:pt>
                <c:pt idx="72">
                  <c:v>44208</c:v>
                </c:pt>
                <c:pt idx="73">
                  <c:v>44209</c:v>
                </c:pt>
                <c:pt idx="74">
                  <c:v>44210</c:v>
                </c:pt>
                <c:pt idx="75">
                  <c:v>44211</c:v>
                </c:pt>
                <c:pt idx="76">
                  <c:v>44212</c:v>
                </c:pt>
                <c:pt idx="77">
                  <c:v>44213</c:v>
                </c:pt>
                <c:pt idx="78">
                  <c:v>44214</c:v>
                </c:pt>
                <c:pt idx="79">
                  <c:v>44215</c:v>
                </c:pt>
                <c:pt idx="80">
                  <c:v>44216</c:v>
                </c:pt>
                <c:pt idx="81">
                  <c:v>44217</c:v>
                </c:pt>
                <c:pt idx="82">
                  <c:v>44218</c:v>
                </c:pt>
                <c:pt idx="83">
                  <c:v>44219</c:v>
                </c:pt>
                <c:pt idx="84">
                  <c:v>44220</c:v>
                </c:pt>
                <c:pt idx="85">
                  <c:v>44221</c:v>
                </c:pt>
                <c:pt idx="86">
                  <c:v>44222</c:v>
                </c:pt>
                <c:pt idx="87">
                  <c:v>44223</c:v>
                </c:pt>
                <c:pt idx="88">
                  <c:v>44224</c:v>
                </c:pt>
                <c:pt idx="89">
                  <c:v>44225</c:v>
                </c:pt>
                <c:pt idx="90">
                  <c:v>44226</c:v>
                </c:pt>
                <c:pt idx="91">
                  <c:v>44227</c:v>
                </c:pt>
                <c:pt idx="92">
                  <c:v>44228</c:v>
                </c:pt>
                <c:pt idx="93">
                  <c:v>44229</c:v>
                </c:pt>
                <c:pt idx="94">
                  <c:v>44230</c:v>
                </c:pt>
                <c:pt idx="95">
                  <c:v>44231</c:v>
                </c:pt>
                <c:pt idx="96">
                  <c:v>44232</c:v>
                </c:pt>
                <c:pt idx="97">
                  <c:v>44233</c:v>
                </c:pt>
                <c:pt idx="98">
                  <c:v>44234</c:v>
                </c:pt>
                <c:pt idx="99">
                  <c:v>44235</c:v>
                </c:pt>
                <c:pt idx="100">
                  <c:v>44236</c:v>
                </c:pt>
                <c:pt idx="101">
                  <c:v>44237</c:v>
                </c:pt>
                <c:pt idx="102">
                  <c:v>44238</c:v>
                </c:pt>
                <c:pt idx="103">
                  <c:v>44239</c:v>
                </c:pt>
                <c:pt idx="104">
                  <c:v>44240</c:v>
                </c:pt>
                <c:pt idx="105">
                  <c:v>44241</c:v>
                </c:pt>
                <c:pt idx="106">
                  <c:v>44242</c:v>
                </c:pt>
                <c:pt idx="107">
                  <c:v>44243</c:v>
                </c:pt>
                <c:pt idx="108">
                  <c:v>44244</c:v>
                </c:pt>
                <c:pt idx="109">
                  <c:v>44245</c:v>
                </c:pt>
                <c:pt idx="110">
                  <c:v>44246</c:v>
                </c:pt>
                <c:pt idx="111">
                  <c:v>44247</c:v>
                </c:pt>
                <c:pt idx="112">
                  <c:v>44248</c:v>
                </c:pt>
                <c:pt idx="113">
                  <c:v>44249</c:v>
                </c:pt>
                <c:pt idx="114">
                  <c:v>44250</c:v>
                </c:pt>
                <c:pt idx="115">
                  <c:v>44251</c:v>
                </c:pt>
                <c:pt idx="116">
                  <c:v>44252</c:v>
                </c:pt>
                <c:pt idx="117">
                  <c:v>44253</c:v>
                </c:pt>
                <c:pt idx="118">
                  <c:v>44254</c:v>
                </c:pt>
                <c:pt idx="119">
                  <c:v>44255</c:v>
                </c:pt>
                <c:pt idx="120">
                  <c:v>44256</c:v>
                </c:pt>
                <c:pt idx="121">
                  <c:v>44257</c:v>
                </c:pt>
                <c:pt idx="122">
                  <c:v>44258</c:v>
                </c:pt>
                <c:pt idx="123">
                  <c:v>44259</c:v>
                </c:pt>
                <c:pt idx="124">
                  <c:v>44260</c:v>
                </c:pt>
                <c:pt idx="125">
                  <c:v>44261</c:v>
                </c:pt>
                <c:pt idx="126">
                  <c:v>44262</c:v>
                </c:pt>
                <c:pt idx="127">
                  <c:v>44263</c:v>
                </c:pt>
                <c:pt idx="128">
                  <c:v>44264</c:v>
                </c:pt>
                <c:pt idx="129">
                  <c:v>44265</c:v>
                </c:pt>
                <c:pt idx="130">
                  <c:v>44266</c:v>
                </c:pt>
                <c:pt idx="131">
                  <c:v>44267</c:v>
                </c:pt>
                <c:pt idx="132">
                  <c:v>44268</c:v>
                </c:pt>
                <c:pt idx="133">
                  <c:v>44269</c:v>
                </c:pt>
                <c:pt idx="134">
                  <c:v>44270</c:v>
                </c:pt>
                <c:pt idx="135">
                  <c:v>44271</c:v>
                </c:pt>
                <c:pt idx="136">
                  <c:v>44272</c:v>
                </c:pt>
                <c:pt idx="137">
                  <c:v>44273</c:v>
                </c:pt>
                <c:pt idx="138">
                  <c:v>44274</c:v>
                </c:pt>
                <c:pt idx="139">
                  <c:v>44275</c:v>
                </c:pt>
                <c:pt idx="140">
                  <c:v>44276</c:v>
                </c:pt>
                <c:pt idx="141">
                  <c:v>44277</c:v>
                </c:pt>
                <c:pt idx="142">
                  <c:v>44278</c:v>
                </c:pt>
                <c:pt idx="143">
                  <c:v>44279</c:v>
                </c:pt>
                <c:pt idx="144">
                  <c:v>44280</c:v>
                </c:pt>
                <c:pt idx="145">
                  <c:v>44281</c:v>
                </c:pt>
                <c:pt idx="146">
                  <c:v>44282</c:v>
                </c:pt>
                <c:pt idx="147">
                  <c:v>44283</c:v>
                </c:pt>
                <c:pt idx="148">
                  <c:v>44284</c:v>
                </c:pt>
                <c:pt idx="149">
                  <c:v>44285</c:v>
                </c:pt>
                <c:pt idx="150">
                  <c:v>44286</c:v>
                </c:pt>
                <c:pt idx="151">
                  <c:v>44287</c:v>
                </c:pt>
                <c:pt idx="152">
                  <c:v>44288</c:v>
                </c:pt>
                <c:pt idx="153">
                  <c:v>44289</c:v>
                </c:pt>
                <c:pt idx="154">
                  <c:v>44290</c:v>
                </c:pt>
                <c:pt idx="155">
                  <c:v>44291</c:v>
                </c:pt>
                <c:pt idx="156">
                  <c:v>44292</c:v>
                </c:pt>
                <c:pt idx="157">
                  <c:v>44293</c:v>
                </c:pt>
                <c:pt idx="158">
                  <c:v>44294</c:v>
                </c:pt>
                <c:pt idx="159">
                  <c:v>44295</c:v>
                </c:pt>
                <c:pt idx="160">
                  <c:v>44296</c:v>
                </c:pt>
                <c:pt idx="161">
                  <c:v>44297</c:v>
                </c:pt>
                <c:pt idx="162">
                  <c:v>44298</c:v>
                </c:pt>
                <c:pt idx="163">
                  <c:v>44299</c:v>
                </c:pt>
                <c:pt idx="164">
                  <c:v>44300</c:v>
                </c:pt>
                <c:pt idx="165">
                  <c:v>44301</c:v>
                </c:pt>
                <c:pt idx="166">
                  <c:v>44302</c:v>
                </c:pt>
                <c:pt idx="167">
                  <c:v>44303</c:v>
                </c:pt>
                <c:pt idx="168">
                  <c:v>44304</c:v>
                </c:pt>
                <c:pt idx="169">
                  <c:v>44305</c:v>
                </c:pt>
                <c:pt idx="170">
                  <c:v>44306</c:v>
                </c:pt>
                <c:pt idx="171">
                  <c:v>44307</c:v>
                </c:pt>
                <c:pt idx="172">
                  <c:v>44308</c:v>
                </c:pt>
                <c:pt idx="173">
                  <c:v>44309</c:v>
                </c:pt>
                <c:pt idx="174">
                  <c:v>44310</c:v>
                </c:pt>
                <c:pt idx="175">
                  <c:v>44311</c:v>
                </c:pt>
                <c:pt idx="176">
                  <c:v>44312</c:v>
                </c:pt>
                <c:pt idx="177">
                  <c:v>44313</c:v>
                </c:pt>
                <c:pt idx="178">
                  <c:v>44314</c:v>
                </c:pt>
                <c:pt idx="179">
                  <c:v>44315</c:v>
                </c:pt>
                <c:pt idx="180">
                  <c:v>44316</c:v>
                </c:pt>
                <c:pt idx="181">
                  <c:v>44317</c:v>
                </c:pt>
                <c:pt idx="182">
                  <c:v>44318</c:v>
                </c:pt>
                <c:pt idx="183">
                  <c:v>44319</c:v>
                </c:pt>
                <c:pt idx="184">
                  <c:v>44320</c:v>
                </c:pt>
                <c:pt idx="185">
                  <c:v>44321</c:v>
                </c:pt>
                <c:pt idx="186">
                  <c:v>44322</c:v>
                </c:pt>
                <c:pt idx="187">
                  <c:v>44323</c:v>
                </c:pt>
                <c:pt idx="188">
                  <c:v>44324</c:v>
                </c:pt>
                <c:pt idx="189">
                  <c:v>44325</c:v>
                </c:pt>
                <c:pt idx="190">
                  <c:v>44326</c:v>
                </c:pt>
                <c:pt idx="191">
                  <c:v>44327</c:v>
                </c:pt>
                <c:pt idx="192">
                  <c:v>44328</c:v>
                </c:pt>
                <c:pt idx="193">
                  <c:v>44329</c:v>
                </c:pt>
                <c:pt idx="194">
                  <c:v>44330</c:v>
                </c:pt>
                <c:pt idx="195">
                  <c:v>44331</c:v>
                </c:pt>
                <c:pt idx="196">
                  <c:v>44332</c:v>
                </c:pt>
                <c:pt idx="197">
                  <c:v>44333</c:v>
                </c:pt>
                <c:pt idx="198">
                  <c:v>44334</c:v>
                </c:pt>
                <c:pt idx="199">
                  <c:v>44335</c:v>
                </c:pt>
                <c:pt idx="200">
                  <c:v>44336</c:v>
                </c:pt>
                <c:pt idx="201">
                  <c:v>44337</c:v>
                </c:pt>
                <c:pt idx="202">
                  <c:v>44338</c:v>
                </c:pt>
                <c:pt idx="203">
                  <c:v>44339</c:v>
                </c:pt>
                <c:pt idx="204">
                  <c:v>44340</c:v>
                </c:pt>
                <c:pt idx="205">
                  <c:v>44341</c:v>
                </c:pt>
                <c:pt idx="206">
                  <c:v>44342</c:v>
                </c:pt>
                <c:pt idx="207">
                  <c:v>44343</c:v>
                </c:pt>
                <c:pt idx="208">
                  <c:v>44344</c:v>
                </c:pt>
                <c:pt idx="209">
                  <c:v>44345</c:v>
                </c:pt>
                <c:pt idx="210">
                  <c:v>44346</c:v>
                </c:pt>
                <c:pt idx="211">
                  <c:v>44347</c:v>
                </c:pt>
                <c:pt idx="212">
                  <c:v>44348</c:v>
                </c:pt>
                <c:pt idx="213">
                  <c:v>44349</c:v>
                </c:pt>
                <c:pt idx="214">
                  <c:v>44350</c:v>
                </c:pt>
                <c:pt idx="215">
                  <c:v>44351</c:v>
                </c:pt>
                <c:pt idx="216">
                  <c:v>44352</c:v>
                </c:pt>
                <c:pt idx="217">
                  <c:v>44353</c:v>
                </c:pt>
                <c:pt idx="218">
                  <c:v>44354</c:v>
                </c:pt>
                <c:pt idx="219">
                  <c:v>44355</c:v>
                </c:pt>
                <c:pt idx="220">
                  <c:v>44356</c:v>
                </c:pt>
                <c:pt idx="221">
                  <c:v>44357</c:v>
                </c:pt>
                <c:pt idx="222">
                  <c:v>44358</c:v>
                </c:pt>
                <c:pt idx="223">
                  <c:v>44359</c:v>
                </c:pt>
                <c:pt idx="224">
                  <c:v>44360</c:v>
                </c:pt>
                <c:pt idx="225">
                  <c:v>44361</c:v>
                </c:pt>
                <c:pt idx="226">
                  <c:v>44362</c:v>
                </c:pt>
                <c:pt idx="227">
                  <c:v>44363</c:v>
                </c:pt>
                <c:pt idx="228">
                  <c:v>44364</c:v>
                </c:pt>
                <c:pt idx="229">
                  <c:v>44365</c:v>
                </c:pt>
                <c:pt idx="230">
                  <c:v>44366</c:v>
                </c:pt>
                <c:pt idx="231">
                  <c:v>44367</c:v>
                </c:pt>
                <c:pt idx="232">
                  <c:v>44368</c:v>
                </c:pt>
                <c:pt idx="233">
                  <c:v>44369</c:v>
                </c:pt>
                <c:pt idx="234">
                  <c:v>44370</c:v>
                </c:pt>
                <c:pt idx="235">
                  <c:v>44371</c:v>
                </c:pt>
                <c:pt idx="236">
                  <c:v>44372</c:v>
                </c:pt>
                <c:pt idx="237">
                  <c:v>44373</c:v>
                </c:pt>
                <c:pt idx="238">
                  <c:v>44374</c:v>
                </c:pt>
                <c:pt idx="239">
                  <c:v>44375</c:v>
                </c:pt>
                <c:pt idx="240">
                  <c:v>44376</c:v>
                </c:pt>
                <c:pt idx="241">
                  <c:v>44377</c:v>
                </c:pt>
                <c:pt idx="242">
                  <c:v>44378</c:v>
                </c:pt>
                <c:pt idx="243">
                  <c:v>44379</c:v>
                </c:pt>
                <c:pt idx="244">
                  <c:v>44380</c:v>
                </c:pt>
                <c:pt idx="245">
                  <c:v>44381</c:v>
                </c:pt>
                <c:pt idx="246">
                  <c:v>44382</c:v>
                </c:pt>
                <c:pt idx="247">
                  <c:v>44383</c:v>
                </c:pt>
                <c:pt idx="248">
                  <c:v>44384</c:v>
                </c:pt>
                <c:pt idx="249">
                  <c:v>44385</c:v>
                </c:pt>
                <c:pt idx="250">
                  <c:v>44386</c:v>
                </c:pt>
                <c:pt idx="251">
                  <c:v>44387</c:v>
                </c:pt>
                <c:pt idx="252">
                  <c:v>44388</c:v>
                </c:pt>
                <c:pt idx="253">
                  <c:v>44389</c:v>
                </c:pt>
                <c:pt idx="254">
                  <c:v>44390</c:v>
                </c:pt>
                <c:pt idx="255">
                  <c:v>44391</c:v>
                </c:pt>
                <c:pt idx="256">
                  <c:v>44392</c:v>
                </c:pt>
                <c:pt idx="257">
                  <c:v>44393</c:v>
                </c:pt>
                <c:pt idx="258">
                  <c:v>44394</c:v>
                </c:pt>
                <c:pt idx="259">
                  <c:v>44395</c:v>
                </c:pt>
                <c:pt idx="260">
                  <c:v>44396</c:v>
                </c:pt>
                <c:pt idx="261">
                  <c:v>44397</c:v>
                </c:pt>
                <c:pt idx="262">
                  <c:v>44398</c:v>
                </c:pt>
                <c:pt idx="263">
                  <c:v>44399</c:v>
                </c:pt>
                <c:pt idx="264">
                  <c:v>44400</c:v>
                </c:pt>
                <c:pt idx="265">
                  <c:v>44401</c:v>
                </c:pt>
                <c:pt idx="266">
                  <c:v>44402</c:v>
                </c:pt>
                <c:pt idx="267">
                  <c:v>44403</c:v>
                </c:pt>
                <c:pt idx="268">
                  <c:v>44404</c:v>
                </c:pt>
                <c:pt idx="269">
                  <c:v>44405</c:v>
                </c:pt>
                <c:pt idx="270">
                  <c:v>44406</c:v>
                </c:pt>
                <c:pt idx="271">
                  <c:v>44407</c:v>
                </c:pt>
                <c:pt idx="272">
                  <c:v>44408</c:v>
                </c:pt>
                <c:pt idx="273">
                  <c:v>44409</c:v>
                </c:pt>
                <c:pt idx="274">
                  <c:v>44410</c:v>
                </c:pt>
                <c:pt idx="275">
                  <c:v>44411</c:v>
                </c:pt>
                <c:pt idx="276">
                  <c:v>44412</c:v>
                </c:pt>
                <c:pt idx="277">
                  <c:v>44413</c:v>
                </c:pt>
                <c:pt idx="278">
                  <c:v>44414</c:v>
                </c:pt>
                <c:pt idx="279">
                  <c:v>44415</c:v>
                </c:pt>
                <c:pt idx="280">
                  <c:v>44416</c:v>
                </c:pt>
                <c:pt idx="281">
                  <c:v>44417</c:v>
                </c:pt>
                <c:pt idx="282">
                  <c:v>44418</c:v>
                </c:pt>
                <c:pt idx="283">
                  <c:v>44419</c:v>
                </c:pt>
                <c:pt idx="284">
                  <c:v>44420</c:v>
                </c:pt>
                <c:pt idx="285">
                  <c:v>44421</c:v>
                </c:pt>
                <c:pt idx="286">
                  <c:v>44422</c:v>
                </c:pt>
                <c:pt idx="287">
                  <c:v>44423</c:v>
                </c:pt>
                <c:pt idx="288">
                  <c:v>44424</c:v>
                </c:pt>
                <c:pt idx="289">
                  <c:v>44425</c:v>
                </c:pt>
                <c:pt idx="290">
                  <c:v>44426</c:v>
                </c:pt>
                <c:pt idx="291">
                  <c:v>44427</c:v>
                </c:pt>
                <c:pt idx="292">
                  <c:v>44428</c:v>
                </c:pt>
                <c:pt idx="293">
                  <c:v>44429</c:v>
                </c:pt>
                <c:pt idx="294">
                  <c:v>44430</c:v>
                </c:pt>
                <c:pt idx="295">
                  <c:v>44431</c:v>
                </c:pt>
                <c:pt idx="296">
                  <c:v>44432</c:v>
                </c:pt>
                <c:pt idx="297">
                  <c:v>44433</c:v>
                </c:pt>
                <c:pt idx="298">
                  <c:v>44434</c:v>
                </c:pt>
                <c:pt idx="299">
                  <c:v>44435</c:v>
                </c:pt>
                <c:pt idx="300">
                  <c:v>44436</c:v>
                </c:pt>
                <c:pt idx="301">
                  <c:v>44437</c:v>
                </c:pt>
                <c:pt idx="302">
                  <c:v>44438</c:v>
                </c:pt>
                <c:pt idx="303">
                  <c:v>44439</c:v>
                </c:pt>
                <c:pt idx="304">
                  <c:v>44440</c:v>
                </c:pt>
                <c:pt idx="305">
                  <c:v>44441</c:v>
                </c:pt>
                <c:pt idx="306">
                  <c:v>44442</c:v>
                </c:pt>
                <c:pt idx="307">
                  <c:v>44443</c:v>
                </c:pt>
                <c:pt idx="308">
                  <c:v>44444</c:v>
                </c:pt>
                <c:pt idx="309">
                  <c:v>44445</c:v>
                </c:pt>
                <c:pt idx="310">
                  <c:v>44446</c:v>
                </c:pt>
                <c:pt idx="311">
                  <c:v>44447</c:v>
                </c:pt>
                <c:pt idx="312">
                  <c:v>44448</c:v>
                </c:pt>
                <c:pt idx="313">
                  <c:v>44449</c:v>
                </c:pt>
                <c:pt idx="314">
                  <c:v>44450</c:v>
                </c:pt>
                <c:pt idx="315">
                  <c:v>44451</c:v>
                </c:pt>
                <c:pt idx="316">
                  <c:v>44452</c:v>
                </c:pt>
                <c:pt idx="317">
                  <c:v>44453</c:v>
                </c:pt>
                <c:pt idx="318">
                  <c:v>44454</c:v>
                </c:pt>
                <c:pt idx="319">
                  <c:v>44455</c:v>
                </c:pt>
                <c:pt idx="320">
                  <c:v>44456</c:v>
                </c:pt>
                <c:pt idx="321">
                  <c:v>44457</c:v>
                </c:pt>
                <c:pt idx="322">
                  <c:v>44458</c:v>
                </c:pt>
                <c:pt idx="323">
                  <c:v>44459</c:v>
                </c:pt>
                <c:pt idx="324">
                  <c:v>44460</c:v>
                </c:pt>
                <c:pt idx="325">
                  <c:v>44461</c:v>
                </c:pt>
                <c:pt idx="326">
                  <c:v>44462</c:v>
                </c:pt>
                <c:pt idx="327">
                  <c:v>44463</c:v>
                </c:pt>
                <c:pt idx="328">
                  <c:v>44464</c:v>
                </c:pt>
                <c:pt idx="329">
                  <c:v>44465</c:v>
                </c:pt>
                <c:pt idx="330">
                  <c:v>44466</c:v>
                </c:pt>
                <c:pt idx="331">
                  <c:v>44467</c:v>
                </c:pt>
                <c:pt idx="332">
                  <c:v>44468</c:v>
                </c:pt>
                <c:pt idx="333">
                  <c:v>44469</c:v>
                </c:pt>
                <c:pt idx="334">
                  <c:v>44470</c:v>
                </c:pt>
                <c:pt idx="335">
                  <c:v>44471</c:v>
                </c:pt>
                <c:pt idx="336">
                  <c:v>44472</c:v>
                </c:pt>
                <c:pt idx="337">
                  <c:v>44473</c:v>
                </c:pt>
                <c:pt idx="338">
                  <c:v>44474</c:v>
                </c:pt>
                <c:pt idx="339">
                  <c:v>44475</c:v>
                </c:pt>
                <c:pt idx="340">
                  <c:v>44476</c:v>
                </c:pt>
                <c:pt idx="341">
                  <c:v>44477</c:v>
                </c:pt>
                <c:pt idx="342">
                  <c:v>44478</c:v>
                </c:pt>
                <c:pt idx="343">
                  <c:v>44479</c:v>
                </c:pt>
                <c:pt idx="344">
                  <c:v>44480</c:v>
                </c:pt>
                <c:pt idx="345">
                  <c:v>44481</c:v>
                </c:pt>
                <c:pt idx="346">
                  <c:v>44482</c:v>
                </c:pt>
                <c:pt idx="347">
                  <c:v>44483</c:v>
                </c:pt>
                <c:pt idx="348">
                  <c:v>44484</c:v>
                </c:pt>
                <c:pt idx="349">
                  <c:v>44485</c:v>
                </c:pt>
                <c:pt idx="350">
                  <c:v>44486</c:v>
                </c:pt>
                <c:pt idx="351">
                  <c:v>44487</c:v>
                </c:pt>
                <c:pt idx="352">
                  <c:v>44488</c:v>
                </c:pt>
                <c:pt idx="353">
                  <c:v>44489</c:v>
                </c:pt>
                <c:pt idx="354">
                  <c:v>44490</c:v>
                </c:pt>
                <c:pt idx="355">
                  <c:v>44491</c:v>
                </c:pt>
                <c:pt idx="356">
                  <c:v>44492</c:v>
                </c:pt>
                <c:pt idx="357">
                  <c:v>44493</c:v>
                </c:pt>
                <c:pt idx="358">
                  <c:v>44494</c:v>
                </c:pt>
                <c:pt idx="359">
                  <c:v>44495</c:v>
                </c:pt>
                <c:pt idx="360">
                  <c:v>44496</c:v>
                </c:pt>
                <c:pt idx="361">
                  <c:v>44497</c:v>
                </c:pt>
                <c:pt idx="362">
                  <c:v>44498</c:v>
                </c:pt>
                <c:pt idx="363">
                  <c:v>44499</c:v>
                </c:pt>
                <c:pt idx="364">
                  <c:v>44500</c:v>
                </c:pt>
                <c:pt idx="365">
                  <c:v>44501</c:v>
                </c:pt>
                <c:pt idx="366">
                  <c:v>44502</c:v>
                </c:pt>
                <c:pt idx="367">
                  <c:v>44503</c:v>
                </c:pt>
                <c:pt idx="368">
                  <c:v>44504</c:v>
                </c:pt>
                <c:pt idx="369">
                  <c:v>44505</c:v>
                </c:pt>
                <c:pt idx="370">
                  <c:v>44506</c:v>
                </c:pt>
                <c:pt idx="371">
                  <c:v>44507</c:v>
                </c:pt>
                <c:pt idx="372">
                  <c:v>44508</c:v>
                </c:pt>
                <c:pt idx="373">
                  <c:v>44509</c:v>
                </c:pt>
                <c:pt idx="374">
                  <c:v>44510</c:v>
                </c:pt>
                <c:pt idx="375">
                  <c:v>44511</c:v>
                </c:pt>
                <c:pt idx="376">
                  <c:v>44512</c:v>
                </c:pt>
                <c:pt idx="377">
                  <c:v>44513</c:v>
                </c:pt>
                <c:pt idx="378">
                  <c:v>44514</c:v>
                </c:pt>
                <c:pt idx="379">
                  <c:v>44515</c:v>
                </c:pt>
                <c:pt idx="380">
                  <c:v>44516</c:v>
                </c:pt>
                <c:pt idx="381">
                  <c:v>44517</c:v>
                </c:pt>
                <c:pt idx="382">
                  <c:v>44518</c:v>
                </c:pt>
                <c:pt idx="383">
                  <c:v>44519</c:v>
                </c:pt>
                <c:pt idx="384">
                  <c:v>44520</c:v>
                </c:pt>
                <c:pt idx="385">
                  <c:v>44521</c:v>
                </c:pt>
                <c:pt idx="386">
                  <c:v>44522</c:v>
                </c:pt>
                <c:pt idx="387">
                  <c:v>44523</c:v>
                </c:pt>
                <c:pt idx="388">
                  <c:v>44524</c:v>
                </c:pt>
                <c:pt idx="389">
                  <c:v>44525</c:v>
                </c:pt>
                <c:pt idx="390">
                  <c:v>44526</c:v>
                </c:pt>
                <c:pt idx="391">
                  <c:v>44527</c:v>
                </c:pt>
                <c:pt idx="392">
                  <c:v>44528</c:v>
                </c:pt>
                <c:pt idx="393">
                  <c:v>44529</c:v>
                </c:pt>
                <c:pt idx="394">
                  <c:v>44530</c:v>
                </c:pt>
                <c:pt idx="395">
                  <c:v>44531</c:v>
                </c:pt>
                <c:pt idx="396">
                  <c:v>44532</c:v>
                </c:pt>
                <c:pt idx="397">
                  <c:v>44533</c:v>
                </c:pt>
                <c:pt idx="398">
                  <c:v>44534</c:v>
                </c:pt>
                <c:pt idx="399">
                  <c:v>44535</c:v>
                </c:pt>
                <c:pt idx="400">
                  <c:v>44536</c:v>
                </c:pt>
                <c:pt idx="401">
                  <c:v>44537</c:v>
                </c:pt>
                <c:pt idx="402">
                  <c:v>44538</c:v>
                </c:pt>
                <c:pt idx="403">
                  <c:v>44539</c:v>
                </c:pt>
                <c:pt idx="404">
                  <c:v>44540</c:v>
                </c:pt>
                <c:pt idx="405">
                  <c:v>44541</c:v>
                </c:pt>
                <c:pt idx="406">
                  <c:v>44542</c:v>
                </c:pt>
                <c:pt idx="407">
                  <c:v>44543</c:v>
                </c:pt>
                <c:pt idx="408">
                  <c:v>44544</c:v>
                </c:pt>
                <c:pt idx="409">
                  <c:v>44545</c:v>
                </c:pt>
                <c:pt idx="410">
                  <c:v>44546</c:v>
                </c:pt>
                <c:pt idx="411">
                  <c:v>44547</c:v>
                </c:pt>
                <c:pt idx="412">
                  <c:v>44548</c:v>
                </c:pt>
                <c:pt idx="413">
                  <c:v>44549</c:v>
                </c:pt>
                <c:pt idx="414">
                  <c:v>44550</c:v>
                </c:pt>
                <c:pt idx="415">
                  <c:v>44551</c:v>
                </c:pt>
                <c:pt idx="416">
                  <c:v>44552</c:v>
                </c:pt>
                <c:pt idx="417">
                  <c:v>44553</c:v>
                </c:pt>
                <c:pt idx="418">
                  <c:v>44554</c:v>
                </c:pt>
                <c:pt idx="419">
                  <c:v>44555</c:v>
                </c:pt>
                <c:pt idx="420">
                  <c:v>44556</c:v>
                </c:pt>
                <c:pt idx="421">
                  <c:v>44557</c:v>
                </c:pt>
                <c:pt idx="422">
                  <c:v>44558</c:v>
                </c:pt>
                <c:pt idx="423">
                  <c:v>44559</c:v>
                </c:pt>
                <c:pt idx="424">
                  <c:v>44560</c:v>
                </c:pt>
                <c:pt idx="425">
                  <c:v>44561</c:v>
                </c:pt>
                <c:pt idx="426">
                  <c:v>44562</c:v>
                </c:pt>
                <c:pt idx="427">
                  <c:v>44563</c:v>
                </c:pt>
                <c:pt idx="428">
                  <c:v>44564</c:v>
                </c:pt>
                <c:pt idx="429">
                  <c:v>44565</c:v>
                </c:pt>
                <c:pt idx="430">
                  <c:v>44566</c:v>
                </c:pt>
                <c:pt idx="431">
                  <c:v>44567</c:v>
                </c:pt>
                <c:pt idx="432">
                  <c:v>44568</c:v>
                </c:pt>
                <c:pt idx="433">
                  <c:v>44569</c:v>
                </c:pt>
                <c:pt idx="434">
                  <c:v>44570</c:v>
                </c:pt>
                <c:pt idx="435">
                  <c:v>44571</c:v>
                </c:pt>
                <c:pt idx="436">
                  <c:v>44572</c:v>
                </c:pt>
                <c:pt idx="437">
                  <c:v>44573</c:v>
                </c:pt>
                <c:pt idx="438">
                  <c:v>44574</c:v>
                </c:pt>
                <c:pt idx="439">
                  <c:v>44575</c:v>
                </c:pt>
                <c:pt idx="440">
                  <c:v>44576</c:v>
                </c:pt>
                <c:pt idx="441">
                  <c:v>44577</c:v>
                </c:pt>
                <c:pt idx="442">
                  <c:v>44578</c:v>
                </c:pt>
                <c:pt idx="443">
                  <c:v>44579</c:v>
                </c:pt>
                <c:pt idx="444">
                  <c:v>44580</c:v>
                </c:pt>
                <c:pt idx="445">
                  <c:v>44581</c:v>
                </c:pt>
                <c:pt idx="446">
                  <c:v>44582</c:v>
                </c:pt>
                <c:pt idx="447">
                  <c:v>44583</c:v>
                </c:pt>
                <c:pt idx="448">
                  <c:v>44584</c:v>
                </c:pt>
                <c:pt idx="449">
                  <c:v>44585</c:v>
                </c:pt>
                <c:pt idx="450">
                  <c:v>44586</c:v>
                </c:pt>
                <c:pt idx="451">
                  <c:v>44587</c:v>
                </c:pt>
                <c:pt idx="452">
                  <c:v>44588</c:v>
                </c:pt>
                <c:pt idx="453">
                  <c:v>44589</c:v>
                </c:pt>
                <c:pt idx="454">
                  <c:v>44590</c:v>
                </c:pt>
                <c:pt idx="455">
                  <c:v>44591</c:v>
                </c:pt>
                <c:pt idx="456">
                  <c:v>44592</c:v>
                </c:pt>
                <c:pt idx="457">
                  <c:v>44593</c:v>
                </c:pt>
                <c:pt idx="458">
                  <c:v>44594</c:v>
                </c:pt>
                <c:pt idx="459">
                  <c:v>44595</c:v>
                </c:pt>
                <c:pt idx="460">
                  <c:v>44596</c:v>
                </c:pt>
                <c:pt idx="461">
                  <c:v>44597</c:v>
                </c:pt>
                <c:pt idx="462">
                  <c:v>44598</c:v>
                </c:pt>
                <c:pt idx="463">
                  <c:v>44599</c:v>
                </c:pt>
                <c:pt idx="464">
                  <c:v>44600</c:v>
                </c:pt>
                <c:pt idx="465">
                  <c:v>44601</c:v>
                </c:pt>
                <c:pt idx="466">
                  <c:v>44602</c:v>
                </c:pt>
                <c:pt idx="467">
                  <c:v>44603</c:v>
                </c:pt>
                <c:pt idx="468">
                  <c:v>44604</c:v>
                </c:pt>
                <c:pt idx="469">
                  <c:v>44605</c:v>
                </c:pt>
                <c:pt idx="470">
                  <c:v>44606</c:v>
                </c:pt>
                <c:pt idx="471">
                  <c:v>44607</c:v>
                </c:pt>
                <c:pt idx="472">
                  <c:v>44608</c:v>
                </c:pt>
                <c:pt idx="473">
                  <c:v>44609</c:v>
                </c:pt>
                <c:pt idx="474">
                  <c:v>44610</c:v>
                </c:pt>
                <c:pt idx="475">
                  <c:v>44611</c:v>
                </c:pt>
                <c:pt idx="476">
                  <c:v>44612</c:v>
                </c:pt>
                <c:pt idx="477">
                  <c:v>44613</c:v>
                </c:pt>
                <c:pt idx="478">
                  <c:v>44614</c:v>
                </c:pt>
                <c:pt idx="479">
                  <c:v>44615</c:v>
                </c:pt>
                <c:pt idx="480">
                  <c:v>44616</c:v>
                </c:pt>
                <c:pt idx="481">
                  <c:v>44617</c:v>
                </c:pt>
                <c:pt idx="482">
                  <c:v>44618</c:v>
                </c:pt>
                <c:pt idx="483">
                  <c:v>44619</c:v>
                </c:pt>
                <c:pt idx="484">
                  <c:v>44620</c:v>
                </c:pt>
                <c:pt idx="485">
                  <c:v>44621</c:v>
                </c:pt>
                <c:pt idx="486">
                  <c:v>44622</c:v>
                </c:pt>
                <c:pt idx="487">
                  <c:v>44623</c:v>
                </c:pt>
                <c:pt idx="488">
                  <c:v>44624</c:v>
                </c:pt>
                <c:pt idx="489">
                  <c:v>44625</c:v>
                </c:pt>
                <c:pt idx="490">
                  <c:v>44626</c:v>
                </c:pt>
                <c:pt idx="491">
                  <c:v>44627</c:v>
                </c:pt>
              </c:numCache>
            </c:numRef>
          </c:xVal>
          <c:yVal>
            <c:numRef>
              <c:f>'新規感染者数推定 graph'!$E$309:$E$800</c:f>
              <c:numCache>
                <c:formatCode>General</c:formatCode>
                <c:ptCount val="492"/>
                <c:pt idx="0">
                  <c:v>4.1907350094326148</c:v>
                </c:pt>
                <c:pt idx="1">
                  <c:v>4.2321334928250849</c:v>
                </c:pt>
                <c:pt idx="2">
                  <c:v>4.2739336989111507</c:v>
                </c:pt>
                <c:pt idx="3">
                  <c:v>4.3161393810590312</c:v>
                </c:pt>
                <c:pt idx="4">
                  <c:v>4.3587543247921303</c:v>
                </c:pt>
                <c:pt idx="5">
                  <c:v>4.4017823480017455</c:v>
                </c:pt>
                <c:pt idx="6">
                  <c:v>4.445227301167904</c:v>
                </c:pt>
                <c:pt idx="7">
                  <c:v>4.4890930675700815</c:v>
                </c:pt>
                <c:pt idx="8">
                  <c:v>4.5333835635066748</c:v>
                </c:pt>
                <c:pt idx="9">
                  <c:v>4.5781027385085622</c:v>
                </c:pt>
                <c:pt idx="10">
                  <c:v>4.6232545755585761</c:v>
                </c:pt>
                <c:pt idx="11">
                  <c:v>4.6688430913043248</c:v>
                </c:pt>
                <c:pt idx="12">
                  <c:v>4.7148723362760165</c:v>
                </c:pt>
                <c:pt idx="13">
                  <c:v>4.7613463951019526</c:v>
                </c:pt>
                <c:pt idx="14">
                  <c:v>4.8082693867223156</c:v>
                </c:pt>
                <c:pt idx="15">
                  <c:v>4.8556454646096654</c:v>
                </c:pt>
                <c:pt idx="16">
                  <c:v>4.9034788169786339</c:v>
                </c:pt>
                <c:pt idx="17">
                  <c:v>4.9517736670044314</c:v>
                </c:pt>
                <c:pt idx="18">
                  <c:v>5.0005342730347593</c:v>
                </c:pt>
                <c:pt idx="19">
                  <c:v>5.0497649288079742</c:v>
                </c:pt>
                <c:pt idx="20">
                  <c:v>5.0994699636629548</c:v>
                </c:pt>
                <c:pt idx="21">
                  <c:v>5.1496537427550493</c:v>
                </c:pt>
                <c:pt idx="22">
                  <c:v>5.200320667265828</c:v>
                </c:pt>
                <c:pt idx="23">
                  <c:v>5.2514751746202819</c:v>
                </c:pt>
                <c:pt idx="24">
                  <c:v>5.3031217386934486</c:v>
                </c:pt>
                <c:pt idx="25">
                  <c:v>5.3552648700241434</c:v>
                </c:pt>
                <c:pt idx="26">
                  <c:v>5.407909116022438</c:v>
                </c:pt>
                <c:pt idx="27">
                  <c:v>5.461059061183505</c:v>
                </c:pt>
                <c:pt idx="28">
                  <c:v>5.5147193272907771</c:v>
                </c:pt>
                <c:pt idx="29">
                  <c:v>5.5688945736275173</c:v>
                </c:pt>
                <c:pt idx="30">
                  <c:v>5.6235894971797507</c:v>
                </c:pt>
                <c:pt idx="31">
                  <c:v>5.6788088328455615</c:v>
                </c:pt>
                <c:pt idx="32">
                  <c:v>5.7345573536362053</c:v>
                </c:pt>
                <c:pt idx="33">
                  <c:v>5.7908398708813138</c:v>
                </c:pt>
                <c:pt idx="34">
                  <c:v>5.8476612344276191</c:v>
                </c:pt>
                <c:pt idx="35">
                  <c:v>5.9050263328449546</c:v>
                </c:pt>
                <c:pt idx="36">
                  <c:v>5.9629400936198635</c:v>
                </c:pt>
                <c:pt idx="37">
                  <c:v>6.0214074833562563</c:v>
                </c:pt>
                <c:pt idx="38">
                  <c:v>6.080433507970838</c:v>
                </c:pt>
                <c:pt idx="39">
                  <c:v>6.1400232128856942</c:v>
                </c:pt>
                <c:pt idx="40">
                  <c:v>6.200181683226333</c:v>
                </c:pt>
                <c:pt idx="41">
                  <c:v>6.2609140440064266</c:v>
                </c:pt>
                <c:pt idx="42">
                  <c:v>6.3222254603211923</c:v>
                </c:pt>
                <c:pt idx="43">
                  <c:v>6.3841211375304283</c:v>
                </c:pt>
                <c:pt idx="44">
                  <c:v>6.4466063214506448</c:v>
                </c:pt>
                <c:pt idx="45">
                  <c:v>6.509686298530255</c:v>
                </c:pt>
                <c:pt idx="46">
                  <c:v>6.5733663960363629</c:v>
                </c:pt>
                <c:pt idx="47">
                  <c:v>6.6376519822273394</c:v>
                </c:pt>
                <c:pt idx="48">
                  <c:v>6.7025484665366548</c:v>
                </c:pt>
                <c:pt idx="49">
                  <c:v>6.768061299740225</c:v>
                </c:pt>
                <c:pt idx="50">
                  <c:v>6.8341959741301253</c:v>
                </c:pt>
                <c:pt idx="51">
                  <c:v>6.9009580236806869</c:v>
                </c:pt>
                <c:pt idx="52">
                  <c:v>6.968353024219482</c:v>
                </c:pt>
                <c:pt idx="53">
                  <c:v>7.036386593583984</c:v>
                </c:pt>
                <c:pt idx="54">
                  <c:v>7.1050643917850493</c:v>
                </c:pt>
                <c:pt idx="55">
                  <c:v>7.17439212115994</c:v>
                </c:pt>
                <c:pt idx="56">
                  <c:v>7.2443755265326217</c:v>
                </c:pt>
                <c:pt idx="57">
                  <c:v>7.3150203953564414</c:v>
                </c:pt>
                <c:pt idx="58">
                  <c:v>7.386332557865444</c:v>
                </c:pt>
                <c:pt idx="59">
                  <c:v>7.4583178872136386</c:v>
                </c:pt>
                <c:pt idx="60">
                  <c:v>7.530982299621428</c:v>
                </c:pt>
                <c:pt idx="61">
                  <c:v>7.6043317545032778</c:v>
                </c:pt>
                <c:pt idx="62">
                  <c:v>7.6783722546059607</c:v>
                </c:pt>
                <c:pt idx="63">
                  <c:v>7.7531098461321335</c:v>
                </c:pt>
                <c:pt idx="64">
                  <c:v>7.8285506188650515</c:v>
                </c:pt>
                <c:pt idx="65">
                  <c:v>7.9047007062913508</c:v>
                </c:pt>
                <c:pt idx="66">
                  <c:v>7.9815662857122334</c:v>
                </c:pt>
                <c:pt idx="67">
                  <c:v>8.0591535783543122</c:v>
                </c:pt>
                <c:pt idx="68">
                  <c:v>8.1374688494755674</c:v>
                </c:pt>
                <c:pt idx="69">
                  <c:v>8.2165184084699376</c:v>
                </c:pt>
                <c:pt idx="70">
                  <c:v>8.2963086089584976</c:v>
                </c:pt>
                <c:pt idx="71">
                  <c:v>8.3768458488824535</c:v>
                </c:pt>
                <c:pt idx="72">
                  <c:v>8.4581365705867029</c:v>
                </c:pt>
                <c:pt idx="73">
                  <c:v>8.5401872609061229</c:v>
                </c:pt>
                <c:pt idx="74">
                  <c:v>8.6230044512333279</c:v>
                </c:pt>
                <c:pt idx="75">
                  <c:v>8.7065947175915426</c:v>
                </c:pt>
                <c:pt idx="76">
                  <c:v>8.7909646806941737</c:v>
                </c:pt>
                <c:pt idx="77">
                  <c:v>8.8761210060082476</c:v>
                </c:pt>
                <c:pt idx="78">
                  <c:v>8.9620704037997712</c:v>
                </c:pt>
                <c:pt idx="79">
                  <c:v>9.0488196291800023</c:v>
                </c:pt>
                <c:pt idx="80">
                  <c:v>9.1363754821406928</c:v>
                </c:pt>
                <c:pt idx="81">
                  <c:v>9.2247448075933107</c:v>
                </c:pt>
                <c:pt idx="82">
                  <c:v>9.3139344953852969</c:v>
                </c:pt>
                <c:pt idx="83">
                  <c:v>9.4039514803207567</c:v>
                </c:pt>
                <c:pt idx="84">
                  <c:v>9.4948027421680763</c:v>
                </c:pt>
                <c:pt idx="85">
                  <c:v>9.5864953056699278</c:v>
                </c:pt>
                <c:pt idx="86">
                  <c:v>9.6790362405291717</c:v>
                </c:pt>
                <c:pt idx="87">
                  <c:v>9.7724326614010124</c:v>
                </c:pt>
                <c:pt idx="88">
                  <c:v>9.8666917278736719</c:v>
                </c:pt>
                <c:pt idx="89">
                  <c:v>9.9618206444328052</c:v>
                </c:pt>
                <c:pt idx="90">
                  <c:v>10.057826660433989</c:v>
                </c:pt>
                <c:pt idx="91">
                  <c:v>10.154717070049173</c:v>
                </c:pt>
                <c:pt idx="92">
                  <c:v>10.252499212215525</c:v>
                </c:pt>
                <c:pt idx="93">
                  <c:v>10.351180470567215</c:v>
                </c:pt>
                <c:pt idx="94">
                  <c:v>10.450768273371523</c:v>
                </c:pt>
                <c:pt idx="95">
                  <c:v>10.551270093438234</c:v>
                </c:pt>
                <c:pt idx="96">
                  <c:v>10.652693448031187</c:v>
                </c:pt>
                <c:pt idx="97">
                  <c:v>10.755045898762319</c:v>
                </c:pt>
                <c:pt idx="98">
                  <c:v>10.858335051489121</c:v>
                </c:pt>
                <c:pt idx="99">
                  <c:v>10.962568556181623</c:v>
                </c:pt>
                <c:pt idx="100">
                  <c:v>11.067754106796656</c:v>
                </c:pt>
                <c:pt idx="101">
                  <c:v>11.173899441127332</c:v>
                </c:pt>
                <c:pt idx="102">
                  <c:v>11.281012340658663</c:v>
                </c:pt>
                <c:pt idx="103">
                  <c:v>11.389100630390658</c:v>
                </c:pt>
                <c:pt idx="104">
                  <c:v>11.498172178668483</c:v>
                </c:pt>
                <c:pt idx="105">
                  <c:v>11.608234896984868</c:v>
                </c:pt>
                <c:pt idx="106">
                  <c:v>11.719296739789797</c:v>
                </c:pt>
                <c:pt idx="107">
                  <c:v>11.831365704268137</c:v>
                </c:pt>
                <c:pt idx="108">
                  <c:v>11.9444498301159</c:v>
                </c:pt>
                <c:pt idx="109">
                  <c:v>12.058557199297638</c:v>
                </c:pt>
                <c:pt idx="110">
                  <c:v>12.173695935804517</c:v>
                </c:pt>
                <c:pt idx="111">
                  <c:v>12.289874205376236</c:v>
                </c:pt>
                <c:pt idx="112">
                  <c:v>12.407100215228866</c:v>
                </c:pt>
                <c:pt idx="113">
                  <c:v>12.525382213761077</c:v>
                </c:pt>
                <c:pt idx="114">
                  <c:v>12.644728490240823</c:v>
                </c:pt>
                <c:pt idx="115">
                  <c:v>12.765147374494518</c:v>
                </c:pt>
                <c:pt idx="116">
                  <c:v>12.886647236559838</c:v>
                </c:pt>
                <c:pt idx="117">
                  <c:v>13.00923648633966</c:v>
                </c:pt>
                <c:pt idx="118">
                  <c:v>13.132923573228481</c:v>
                </c:pt>
                <c:pt idx="119">
                  <c:v>13.257716985740444</c:v>
                </c:pt>
                <c:pt idx="120">
                  <c:v>13.383625251099829</c:v>
                </c:pt>
                <c:pt idx="121">
                  <c:v>13.510656934832241</c:v>
                </c:pt>
                <c:pt idx="122">
                  <c:v>13.638820640325093</c:v>
                </c:pt>
                <c:pt idx="123">
                  <c:v>13.768125008391507</c:v>
                </c:pt>
                <c:pt idx="124">
                  <c:v>13.898578716791462</c:v>
                </c:pt>
                <c:pt idx="125">
                  <c:v>14.030190479756584</c:v>
                </c:pt>
                <c:pt idx="126">
                  <c:v>14.162969047479237</c:v>
                </c:pt>
                <c:pt idx="127">
                  <c:v>14.296923205609119</c:v>
                </c:pt>
                <c:pt idx="128">
                  <c:v>14.432061774695285</c:v>
                </c:pt>
                <c:pt idx="129">
                  <c:v>14.568393609645</c:v>
                </c:pt>
                <c:pt idx="130">
                  <c:v>14.705927599131428</c:v>
                </c:pt>
                <c:pt idx="131">
                  <c:v>14.844672665017697</c:v>
                </c:pt>
                <c:pt idx="132">
                  <c:v>14.984637761720478</c:v>
                </c:pt>
                <c:pt idx="133">
                  <c:v>15.125831875588574</c:v>
                </c:pt>
                <c:pt idx="134">
                  <c:v>15.268264024231712</c:v>
                </c:pt>
                <c:pt idx="135">
                  <c:v>15.411943255860024</c:v>
                </c:pt>
                <c:pt idx="136">
                  <c:v>15.5568786485685</c:v>
                </c:pt>
                <c:pt idx="137">
                  <c:v>15.7030793096244</c:v>
                </c:pt>
                <c:pt idx="138">
                  <c:v>15.850554374721696</c:v>
                </c:pt>
                <c:pt idx="139">
                  <c:v>15.999313007210731</c:v>
                </c:pt>
                <c:pt idx="140">
                  <c:v>16.149364397321733</c:v>
                </c:pt>
                <c:pt idx="141">
                  <c:v>16.300717761339001</c:v>
                </c:pt>
                <c:pt idx="142">
                  <c:v>16.453382340774851</c:v>
                </c:pt>
                <c:pt idx="143">
                  <c:v>16.607367401499005</c:v>
                </c:pt>
                <c:pt idx="144">
                  <c:v>16.762682232872521</c:v>
                </c:pt>
                <c:pt idx="145">
                  <c:v>16.919336146820569</c:v>
                </c:pt>
                <c:pt idx="146">
                  <c:v>17.077338476910654</c:v>
                </c:pt>
                <c:pt idx="147">
                  <c:v>17.236698577381048</c:v>
                </c:pt>
                <c:pt idx="148">
                  <c:v>17.397425822173318</c:v>
                </c:pt>
                <c:pt idx="149">
                  <c:v>17.55952960390232</c:v>
                </c:pt>
                <c:pt idx="150">
                  <c:v>17.723019332828926</c:v>
                </c:pt>
                <c:pt idx="151">
                  <c:v>17.887904435783412</c:v>
                </c:pt>
                <c:pt idx="152">
                  <c:v>18.05419435508793</c:v>
                </c:pt>
                <c:pt idx="153">
                  <c:v>18.221898547420551</c:v>
                </c:pt>
                <c:pt idx="154">
                  <c:v>18.391026482671123</c:v>
                </c:pt>
                <c:pt idx="155">
                  <c:v>18.56158764275915</c:v>
                </c:pt>
                <c:pt idx="156">
                  <c:v>18.733591520435311</c:v>
                </c:pt>
                <c:pt idx="157">
                  <c:v>18.907047618032493</c:v>
                </c:pt>
                <c:pt idx="158">
                  <c:v>19.081965446204094</c:v>
                </c:pt>
                <c:pt idx="159">
                  <c:v>19.258354522620948</c:v>
                </c:pt>
                <c:pt idx="160">
                  <c:v>19.436224370652099</c:v>
                </c:pt>
                <c:pt idx="161">
                  <c:v>19.615584517994876</c:v>
                </c:pt>
                <c:pt idx="162">
                  <c:v>19.796444495284049</c:v>
                </c:pt>
                <c:pt idx="163">
                  <c:v>19.978813834674384</c:v>
                </c:pt>
                <c:pt idx="164">
                  <c:v>20.162702068369072</c:v>
                </c:pt>
                <c:pt idx="165">
                  <c:v>20.348118727151359</c:v>
                </c:pt>
                <c:pt idx="166">
                  <c:v>20.535073338841812</c:v>
                </c:pt>
                <c:pt idx="167">
                  <c:v>20.723575426750358</c:v>
                </c:pt>
                <c:pt idx="168">
                  <c:v>20.913634508077848</c:v>
                </c:pt>
                <c:pt idx="169">
                  <c:v>21.105260092303524</c:v>
                </c:pt>
                <c:pt idx="170">
                  <c:v>21.298461679507454</c:v>
                </c:pt>
                <c:pt idx="171">
                  <c:v>21.493248758687059</c:v>
                </c:pt>
                <c:pt idx="172">
                  <c:v>21.689630806007699</c:v>
                </c:pt>
                <c:pt idx="173">
                  <c:v>21.887617283053714</c:v>
                </c:pt>
                <c:pt idx="174">
                  <c:v>22.087217635008983</c:v>
                </c:pt>
                <c:pt idx="175">
                  <c:v>22.288441288817921</c:v>
                </c:pt>
                <c:pt idx="176">
                  <c:v>22.491297651295099</c:v>
                </c:pt>
                <c:pt idx="177">
                  <c:v>22.695796107227125</c:v>
                </c:pt>
                <c:pt idx="178">
                  <c:v>22.901946017395403</c:v>
                </c:pt>
                <c:pt idx="179">
                  <c:v>23.109756716591619</c:v>
                </c:pt>
                <c:pt idx="180">
                  <c:v>23.319237511565916</c:v>
                </c:pt>
                <c:pt idx="181">
                  <c:v>23.530397678979625</c:v>
                </c:pt>
                <c:pt idx="182">
                  <c:v>23.743246463265223</c:v>
                </c:pt>
                <c:pt idx="183">
                  <c:v>23.957793074482652</c:v>
                </c:pt>
                <c:pt idx="184">
                  <c:v>24.174046686110159</c:v>
                </c:pt>
                <c:pt idx="185">
                  <c:v>24.392016432831497</c:v>
                </c:pt>
                <c:pt idx="186">
                  <c:v>24.611711408232622</c:v>
                </c:pt>
                <c:pt idx="187">
                  <c:v>24.833140662491132</c:v>
                </c:pt>
                <c:pt idx="188">
                  <c:v>25.056313200005206</c:v>
                </c:pt>
                <c:pt idx="189">
                  <c:v>25.28123797700573</c:v>
                </c:pt>
                <c:pt idx="190">
                  <c:v>25.507923899086109</c:v>
                </c:pt>
                <c:pt idx="191">
                  <c:v>25.736379818723435</c:v>
                </c:pt>
                <c:pt idx="192">
                  <c:v>25.966614532735548</c:v>
                </c:pt>
                <c:pt idx="193">
                  <c:v>26.198636779699882</c:v>
                </c:pt>
                <c:pt idx="194">
                  <c:v>26.432455237342765</c:v>
                </c:pt>
                <c:pt idx="195">
                  <c:v>26.668078519851861</c:v>
                </c:pt>
                <c:pt idx="196">
                  <c:v>26.90551517517406</c:v>
                </c:pt>
                <c:pt idx="197">
                  <c:v>27.144773682253799</c:v>
                </c:pt>
                <c:pt idx="198">
                  <c:v>27.38586244823091</c:v>
                </c:pt>
                <c:pt idx="199">
                  <c:v>27.62878980557025</c:v>
                </c:pt>
                <c:pt idx="200">
                  <c:v>27.873564009209986</c:v>
                </c:pt>
                <c:pt idx="201">
                  <c:v>28.120193233571626</c:v>
                </c:pt>
                <c:pt idx="202">
                  <c:v>28.368685569597346</c:v>
                </c:pt>
                <c:pt idx="203">
                  <c:v>28.619049021708634</c:v>
                </c:pt>
                <c:pt idx="204">
                  <c:v>28.871291504717192</c:v>
                </c:pt>
                <c:pt idx="205">
                  <c:v>29.125420840707648</c:v>
                </c:pt>
                <c:pt idx="206">
                  <c:v>29.381444755852954</c:v>
                </c:pt>
                <c:pt idx="207">
                  <c:v>29.639370877170677</c:v>
                </c:pt>
                <c:pt idx="208">
                  <c:v>29.899206729302023</c:v>
                </c:pt>
                <c:pt idx="209">
                  <c:v>30.160959731138519</c:v>
                </c:pt>
                <c:pt idx="210">
                  <c:v>30.424637192481441</c:v>
                </c:pt>
                <c:pt idx="211">
                  <c:v>30.690246310617113</c:v>
                </c:pt>
                <c:pt idx="212">
                  <c:v>30.957794166859003</c:v>
                </c:pt>
                <c:pt idx="213">
                  <c:v>31.227287723029349</c:v>
                </c:pt>
                <c:pt idx="214">
                  <c:v>31.498733817904849</c:v>
                </c:pt>
                <c:pt idx="215">
                  <c:v>31.772139163608699</c:v>
                </c:pt>
                <c:pt idx="216">
                  <c:v>32.047510341928046</c:v>
                </c:pt>
                <c:pt idx="217">
                  <c:v>32.32485380066737</c:v>
                </c:pt>
                <c:pt idx="218">
                  <c:v>32.604175849834064</c:v>
                </c:pt>
                <c:pt idx="219">
                  <c:v>32.885482657871762</c:v>
                </c:pt>
                <c:pt idx="220">
                  <c:v>33.168780247799077</c:v>
                </c:pt>
                <c:pt idx="221">
                  <c:v>33.454074493317421</c:v>
                </c:pt>
                <c:pt idx="222">
                  <c:v>33.74137111486516</c:v>
                </c:pt>
                <c:pt idx="223">
                  <c:v>34.030675675626753</c:v>
                </c:pt>
                <c:pt idx="224">
                  <c:v>34.321993577470948</c:v>
                </c:pt>
                <c:pt idx="225">
                  <c:v>34.615330056915354</c:v>
                </c:pt>
                <c:pt idx="226">
                  <c:v>34.910690180937308</c:v>
                </c:pt>
                <c:pt idx="227">
                  <c:v>35.208078842820669</c:v>
                </c:pt>
                <c:pt idx="228">
                  <c:v>35.507500757921207</c:v>
                </c:pt>
                <c:pt idx="229">
                  <c:v>35.808960459396985</c:v>
                </c:pt>
                <c:pt idx="230">
                  <c:v>36.112462293882345</c:v>
                </c:pt>
                <c:pt idx="231">
                  <c:v>36.418010417137793</c:v>
                </c:pt>
                <c:pt idx="232">
                  <c:v>36.725608789597572</c:v>
                </c:pt>
                <c:pt idx="233">
                  <c:v>37.035261171989077</c:v>
                </c:pt>
                <c:pt idx="234">
                  <c:v>37.346971120763101</c:v>
                </c:pt>
                <c:pt idx="235">
                  <c:v>37.660741983584558</c:v>
                </c:pt>
                <c:pt idx="236">
                  <c:v>37.976576894744539</c:v>
                </c:pt>
                <c:pt idx="237">
                  <c:v>38.29447877052462</c:v>
                </c:pt>
                <c:pt idx="238">
                  <c:v>38.614450304537968</c:v>
                </c:pt>
                <c:pt idx="239">
                  <c:v>38.936493963005887</c:v>
                </c:pt>
                <c:pt idx="240">
                  <c:v>39.260611980020258</c:v>
                </c:pt>
                <c:pt idx="241">
                  <c:v>39.586806352715939</c:v>
                </c:pt>
                <c:pt idx="242">
                  <c:v>39.915078836508656</c:v>
                </c:pt>
                <c:pt idx="243">
                  <c:v>40.245430940157348</c:v>
                </c:pt>
                <c:pt idx="244">
                  <c:v>40.577863920892923</c:v>
                </c:pt>
                <c:pt idx="245">
                  <c:v>40.912378779462415</c:v>
                </c:pt>
                <c:pt idx="246">
                  <c:v>41.248976255159505</c:v>
                </c:pt>
                <c:pt idx="247">
                  <c:v>41.587656820805023</c:v>
                </c:pt>
                <c:pt idx="248">
                  <c:v>41.928420677711983</c:v>
                </c:pt>
                <c:pt idx="249">
                  <c:v>42.271267750556945</c:v>
                </c:pt>
                <c:pt idx="250">
                  <c:v>42.616197682365964</c:v>
                </c:pt>
                <c:pt idx="251">
                  <c:v>42.963209829269545</c:v>
                </c:pt>
                <c:pt idx="252">
                  <c:v>43.312303255397637</c:v>
                </c:pt>
                <c:pt idx="253">
                  <c:v>43.663476727650959</c:v>
                </c:pt>
                <c:pt idx="254">
                  <c:v>44.016728710491407</c:v>
                </c:pt>
                <c:pt idx="255">
                  <c:v>44.372057360683357</c:v>
                </c:pt>
                <c:pt idx="256">
                  <c:v>44.729460522025875</c:v>
                </c:pt>
                <c:pt idx="257">
                  <c:v>45.088935720027621</c:v>
                </c:pt>
                <c:pt idx="258">
                  <c:v>45.450480156652702</c:v>
                </c:pt>
                <c:pt idx="259">
                  <c:v>45.814090704914634</c:v>
                </c:pt>
                <c:pt idx="260">
                  <c:v>46.179763903558523</c:v>
                </c:pt>
                <c:pt idx="261">
                  <c:v>46.547495951679593</c:v>
                </c:pt>
                <c:pt idx="262">
                  <c:v>46.917282703341698</c:v>
                </c:pt>
                <c:pt idx="263">
                  <c:v>47.28911966216674</c:v>
                </c:pt>
                <c:pt idx="264">
                  <c:v>47.663001975955922</c:v>
                </c:pt>
                <c:pt idx="265">
                  <c:v>48.038924431203668</c:v>
                </c:pt>
                <c:pt idx="266">
                  <c:v>48.416881447772539</c:v>
                </c:pt>
                <c:pt idx="267">
                  <c:v>48.796867073369867</c:v>
                </c:pt>
                <c:pt idx="268">
                  <c:v>49.178874978159001</c:v>
                </c:pt>
                <c:pt idx="269">
                  <c:v>49.562898449315071</c:v>
                </c:pt>
                <c:pt idx="270">
                  <c:v>49.9489303855853</c:v>
                </c:pt>
                <c:pt idx="271">
                  <c:v>50.336963291866596</c:v>
                </c:pt>
                <c:pt idx="272">
                  <c:v>50.726989273767686</c:v>
                </c:pt>
                <c:pt idx="273">
                  <c:v>51.11900003221217</c:v>
                </c:pt>
                <c:pt idx="274">
                  <c:v>51.512986857974283</c:v>
                </c:pt>
                <c:pt idx="275">
                  <c:v>51.908940626377444</c:v>
                </c:pt>
                <c:pt idx="276">
                  <c:v>52.306851791826375</c:v>
                </c:pt>
                <c:pt idx="277">
                  <c:v>52.706710382485653</c:v>
                </c:pt>
                <c:pt idx="278">
                  <c:v>53.10850599492187</c:v>
                </c:pt>
                <c:pt idx="279">
                  <c:v>53.512227788794007</c:v>
                </c:pt>
                <c:pt idx="280">
                  <c:v>53.917864481551987</c:v>
                </c:pt>
                <c:pt idx="281">
                  <c:v>54.325404343179798</c:v>
                </c:pt>
                <c:pt idx="282">
                  <c:v>54.734835190903141</c:v>
                </c:pt>
                <c:pt idx="283">
                  <c:v>55.146144384107174</c:v>
                </c:pt>
                <c:pt idx="284">
                  <c:v>55.559318819048713</c:v>
                </c:pt>
                <c:pt idx="285">
                  <c:v>55.974344923793069</c:v>
                </c:pt>
                <c:pt idx="286">
                  <c:v>56.391208653121794</c:v>
                </c:pt>
                <c:pt idx="287">
                  <c:v>56.809895483487708</c:v>
                </c:pt>
                <c:pt idx="288">
                  <c:v>57.230390408040876</c:v>
                </c:pt>
                <c:pt idx="289">
                  <c:v>57.652677931687322</c:v>
                </c:pt>
                <c:pt idx="290">
                  <c:v>58.076742066175939</c:v>
                </c:pt>
                <c:pt idx="291">
                  <c:v>58.502566325370026</c:v>
                </c:pt>
                <c:pt idx="292">
                  <c:v>58.930133720381491</c:v>
                </c:pt>
                <c:pt idx="293">
                  <c:v>59.359426754951528</c:v>
                </c:pt>
                <c:pt idx="294">
                  <c:v>59.790427420791275</c:v>
                </c:pt>
                <c:pt idx="295">
                  <c:v>60.223117193050712</c:v>
                </c:pt>
                <c:pt idx="296">
                  <c:v>60.657477025831213</c:v>
                </c:pt>
                <c:pt idx="297">
                  <c:v>61.09348734780815</c:v>
                </c:pt>
                <c:pt idx="298">
                  <c:v>61.531128057915339</c:v>
                </c:pt>
                <c:pt idx="299">
                  <c:v>61.970378521074963</c:v>
                </c:pt>
                <c:pt idx="300">
                  <c:v>62.411217564176695</c:v>
                </c:pt>
                <c:pt idx="301">
                  <c:v>62.853623471931314</c:v>
                </c:pt>
                <c:pt idx="302">
                  <c:v>63.297573982985341</c:v>
                </c:pt>
                <c:pt idx="303">
                  <c:v>63.743046286075696</c:v>
                </c:pt>
                <c:pt idx="304">
                  <c:v>64.190017016304409</c:v>
                </c:pt>
                <c:pt idx="305">
                  <c:v>64.638462251517012</c:v>
                </c:pt>
                <c:pt idx="306">
                  <c:v>65.088357508814624</c:v>
                </c:pt>
                <c:pt idx="307">
                  <c:v>65.539677741111518</c:v>
                </c:pt>
                <c:pt idx="308">
                  <c:v>65.992397333982808</c:v>
                </c:pt>
                <c:pt idx="309">
                  <c:v>66.446490102426651</c:v>
                </c:pt>
                <c:pt idx="310">
                  <c:v>66.901929287907478</c:v>
                </c:pt>
                <c:pt idx="311">
                  <c:v>67.358687555480174</c:v>
                </c:pt>
                <c:pt idx="312">
                  <c:v>67.81673699105977</c:v>
                </c:pt>
                <c:pt idx="313">
                  <c:v>68.276049098836666</c:v>
                </c:pt>
                <c:pt idx="314">
                  <c:v>68.73659479885464</c:v>
                </c:pt>
                <c:pt idx="315">
                  <c:v>69.198344424654351</c:v>
                </c:pt>
                <c:pt idx="316">
                  <c:v>69.661267721270633</c:v>
                </c:pt>
                <c:pt idx="317">
                  <c:v>70.125333843148837</c:v>
                </c:pt>
                <c:pt idx="318">
                  <c:v>70.590511352387693</c:v>
                </c:pt>
                <c:pt idx="319">
                  <c:v>71.056768217094941</c:v>
                </c:pt>
                <c:pt idx="320">
                  <c:v>71.524071809933957</c:v>
                </c:pt>
                <c:pt idx="321">
                  <c:v>71.992388906828637</c:v>
                </c:pt>
                <c:pt idx="322">
                  <c:v>72.461685685866541</c:v>
                </c:pt>
                <c:pt idx="323">
                  <c:v>72.931927726385766</c:v>
                </c:pt>
                <c:pt idx="324">
                  <c:v>73.403080008192774</c:v>
                </c:pt>
                <c:pt idx="325">
                  <c:v>73.875106911154944</c:v>
                </c:pt>
                <c:pt idx="326">
                  <c:v>74.347972214744004</c:v>
                </c:pt>
                <c:pt idx="327">
                  <c:v>74.821639097950538</c:v>
                </c:pt>
                <c:pt idx="328">
                  <c:v>75.296070139365838</c:v>
                </c:pt>
                <c:pt idx="329">
                  <c:v>75.771227317469311</c:v>
                </c:pt>
                <c:pt idx="330">
                  <c:v>76.24707201111778</c:v>
                </c:pt>
                <c:pt idx="331">
                  <c:v>76.723565000285816</c:v>
                </c:pt>
                <c:pt idx="332">
                  <c:v>77.200666466946132</c:v>
                </c:pt>
                <c:pt idx="333">
                  <c:v>77.678335996375608</c:v>
                </c:pt>
                <c:pt idx="334">
                  <c:v>78.15653257842132</c:v>
                </c:pt>
                <c:pt idx="335">
                  <c:v>78.635214609206741</c:v>
                </c:pt>
                <c:pt idx="336">
                  <c:v>79.114339892999851</c:v>
                </c:pt>
                <c:pt idx="337">
                  <c:v>79.593865644323159</c:v>
                </c:pt>
                <c:pt idx="338">
                  <c:v>80.073748490329308</c:v>
                </c:pt>
                <c:pt idx="339">
                  <c:v>80.553944473420415</c:v>
                </c:pt>
                <c:pt idx="340">
                  <c:v>81.034409054062053</c:v>
                </c:pt>
                <c:pt idx="341">
                  <c:v>81.515097114033779</c:v>
                </c:pt>
                <c:pt idx="342">
                  <c:v>81.995962959690587</c:v>
                </c:pt>
                <c:pt idx="343">
                  <c:v>82.476960325657274</c:v>
                </c:pt>
                <c:pt idx="344">
                  <c:v>82.958042378764731</c:v>
                </c:pt>
                <c:pt idx="345">
                  <c:v>83.439161722208155</c:v>
                </c:pt>
                <c:pt idx="346">
                  <c:v>83.920270400018126</c:v>
                </c:pt>
                <c:pt idx="347">
                  <c:v>84.401319901797251</c:v>
                </c:pt>
                <c:pt idx="348">
                  <c:v>84.882261167733304</c:v>
                </c:pt>
                <c:pt idx="349">
                  <c:v>85.363044593837913</c:v>
                </c:pt>
                <c:pt idx="350">
                  <c:v>85.843620037663641</c:v>
                </c:pt>
                <c:pt idx="351">
                  <c:v>86.323936823999247</c:v>
                </c:pt>
                <c:pt idx="352">
                  <c:v>86.803943751137922</c:v>
                </c:pt>
                <c:pt idx="353">
                  <c:v>87.283589097261938</c:v>
                </c:pt>
                <c:pt idx="354">
                  <c:v>87.76282062719838</c:v>
                </c:pt>
                <c:pt idx="355">
                  <c:v>88.241585599449536</c:v>
                </c:pt>
                <c:pt idx="356">
                  <c:v>88.719830773503418</c:v>
                </c:pt>
                <c:pt idx="357">
                  <c:v>89.197502417428041</c:v>
                </c:pt>
                <c:pt idx="358">
                  <c:v>89.674546315882253</c:v>
                </c:pt>
                <c:pt idx="359">
                  <c:v>90.150907778237524</c:v>
                </c:pt>
                <c:pt idx="360">
                  <c:v>90.626531647145384</c:v>
                </c:pt>
                <c:pt idx="361">
                  <c:v>91.101362307348609</c:v>
                </c:pt>
                <c:pt idx="362">
                  <c:v>91.575343694790718</c:v>
                </c:pt>
                <c:pt idx="363">
                  <c:v>92.048419306094729</c:v>
                </c:pt>
                <c:pt idx="364">
                  <c:v>92.520532208240184</c:v>
                </c:pt>
                <c:pt idx="365">
                  <c:v>92.991625048569404</c:v>
                </c:pt>
                <c:pt idx="366">
                  <c:v>93.461640065259417</c:v>
                </c:pt>
                <c:pt idx="367">
                  <c:v>93.930519097813885</c:v>
                </c:pt>
                <c:pt idx="368">
                  <c:v>94.398203598071632</c:v>
                </c:pt>
                <c:pt idx="369">
                  <c:v>94.864634641453449</c:v>
                </c:pt>
                <c:pt idx="370">
                  <c:v>95.329752938498132</c:v>
                </c:pt>
                <c:pt idx="371">
                  <c:v>95.793498846691364</c:v>
                </c:pt>
                <c:pt idx="372">
                  <c:v>96.255812382658405</c:v>
                </c:pt>
                <c:pt idx="373">
                  <c:v>96.716633234555047</c:v>
                </c:pt>
                <c:pt idx="374">
                  <c:v>97.175900774778711</c:v>
                </c:pt>
                <c:pt idx="375">
                  <c:v>97.633554073130654</c:v>
                </c:pt>
                <c:pt idx="376">
                  <c:v>98.089531909979996</c:v>
                </c:pt>
                <c:pt idx="377">
                  <c:v>98.543772789953437</c:v>
                </c:pt>
                <c:pt idx="378">
                  <c:v>98.99621495583051</c:v>
                </c:pt>
                <c:pt idx="379">
                  <c:v>99.446796402680775</c:v>
                </c:pt>
                <c:pt idx="380">
                  <c:v>99.895454892370253</c:v>
                </c:pt>
                <c:pt idx="381">
                  <c:v>100.34212796826978</c:v>
                </c:pt>
                <c:pt idx="382">
                  <c:v>100.78675297021437</c:v>
                </c:pt>
                <c:pt idx="383">
                  <c:v>101.22926704991005</c:v>
                </c:pt>
                <c:pt idx="384">
                  <c:v>101.66960718634255</c:v>
                </c:pt>
                <c:pt idx="385">
                  <c:v>102.10771020163156</c:v>
                </c:pt>
                <c:pt idx="386">
                  <c:v>102.54351277709429</c:v>
                </c:pt>
                <c:pt idx="387">
                  <c:v>102.97695146952537</c:v>
                </c:pt>
                <c:pt idx="388">
                  <c:v>103.40796272778061</c:v>
                </c:pt>
                <c:pt idx="389">
                  <c:v>103.83648290957171</c:v>
                </c:pt>
                <c:pt idx="390">
                  <c:v>104.26244829839743</c:v>
                </c:pt>
                <c:pt idx="391">
                  <c:v>104.68579512100587</c:v>
                </c:pt>
                <c:pt idx="392">
                  <c:v>105.10645956466578</c:v>
                </c:pt>
                <c:pt idx="393">
                  <c:v>105.52437779496904</c:v>
                </c:pt>
                <c:pt idx="394">
                  <c:v>105.93948597372037</c:v>
                </c:pt>
                <c:pt idx="395">
                  <c:v>106.35172027705448</c:v>
                </c:pt>
                <c:pt idx="396">
                  <c:v>106.76101691370604</c:v>
                </c:pt>
                <c:pt idx="397">
                  <c:v>107.16731214355968</c:v>
                </c:pt>
                <c:pt idx="398">
                  <c:v>107.57054229629102</c:v>
                </c:pt>
                <c:pt idx="399">
                  <c:v>107.97064379016956</c:v>
                </c:pt>
                <c:pt idx="400">
                  <c:v>108.36755315122718</c:v>
                </c:pt>
                <c:pt idx="401">
                  <c:v>108.76120703226479</c:v>
                </c:pt>
                <c:pt idx="402">
                  <c:v>109.15154223224818</c:v>
                </c:pt>
                <c:pt idx="403">
                  <c:v>109.53849571577848</c:v>
                </c:pt>
                <c:pt idx="404">
                  <c:v>109.92200463266272</c:v>
                </c:pt>
                <c:pt idx="405">
                  <c:v>110.30200633764252</c:v>
                </c:pt>
                <c:pt idx="406">
                  <c:v>110.67843841023932</c:v>
                </c:pt>
                <c:pt idx="407">
                  <c:v>111.05123867457587</c:v>
                </c:pt>
                <c:pt idx="408">
                  <c:v>111.42034521965616</c:v>
                </c:pt>
                <c:pt idx="409">
                  <c:v>111.78569641918875</c:v>
                </c:pt>
                <c:pt idx="410">
                  <c:v>112.14723095194859</c:v>
                </c:pt>
                <c:pt idx="411">
                  <c:v>112.50488782197863</c:v>
                </c:pt>
                <c:pt idx="412">
                  <c:v>112.85860637888254</c:v>
                </c:pt>
                <c:pt idx="413">
                  <c:v>113.20832633821919</c:v>
                </c:pt>
                <c:pt idx="414">
                  <c:v>113.55398780181713</c:v>
                </c:pt>
                <c:pt idx="415">
                  <c:v>113.89553127817271</c:v>
                </c:pt>
                <c:pt idx="416">
                  <c:v>114.23289770298652</c:v>
                </c:pt>
                <c:pt idx="417">
                  <c:v>114.56602845943053</c:v>
                </c:pt>
                <c:pt idx="418">
                  <c:v>114.89486539860081</c:v>
                </c:pt>
                <c:pt idx="419">
                  <c:v>115.21935085991208</c:v>
                </c:pt>
                <c:pt idx="420">
                  <c:v>115.53942769142668</c:v>
                </c:pt>
                <c:pt idx="421">
                  <c:v>115.85503927015816</c:v>
                </c:pt>
                <c:pt idx="422">
                  <c:v>116.16612952229116</c:v>
                </c:pt>
                <c:pt idx="423">
                  <c:v>116.4726429434013</c:v>
                </c:pt>
                <c:pt idx="424">
                  <c:v>116.77452461843859</c:v>
                </c:pt>
                <c:pt idx="425">
                  <c:v>117.07172024191095</c:v>
                </c:pt>
                <c:pt idx="426">
                  <c:v>117.36417613759113</c:v>
                </c:pt>
                <c:pt idx="427">
                  <c:v>117.65183927839462</c:v>
                </c:pt>
                <c:pt idx="428">
                  <c:v>117.93465730600656</c:v>
                </c:pt>
                <c:pt idx="429">
                  <c:v>118.21257855038857</c:v>
                </c:pt>
                <c:pt idx="430">
                  <c:v>118.48555204913282</c:v>
                </c:pt>
                <c:pt idx="431">
                  <c:v>118.75352756668872</c:v>
                </c:pt>
                <c:pt idx="432">
                  <c:v>119.0164556132695</c:v>
                </c:pt>
                <c:pt idx="433">
                  <c:v>119.27428746387523</c:v>
                </c:pt>
                <c:pt idx="434">
                  <c:v>119.52697517674824</c:v>
                </c:pt>
                <c:pt idx="435">
                  <c:v>119.77447161186501</c:v>
                </c:pt>
                <c:pt idx="436">
                  <c:v>120.01673044910422</c:v>
                </c:pt>
                <c:pt idx="437">
                  <c:v>120.25370620624381</c:v>
                </c:pt>
                <c:pt idx="438">
                  <c:v>120.48535425664522</c:v>
                </c:pt>
                <c:pt idx="439">
                  <c:v>120.71163084672662</c:v>
                </c:pt>
                <c:pt idx="440">
                  <c:v>120.93249311306499</c:v>
                </c:pt>
                <c:pt idx="441">
                  <c:v>121.14789909949832</c:v>
                </c:pt>
                <c:pt idx="442">
                  <c:v>121.35780777350374</c:v>
                </c:pt>
                <c:pt idx="443">
                  <c:v>121.56217904266305</c:v>
                </c:pt>
                <c:pt idx="444">
                  <c:v>121.76097377059705</c:v>
                </c:pt>
                <c:pt idx="445">
                  <c:v>121.95415379264159</c:v>
                </c:pt>
                <c:pt idx="446">
                  <c:v>122.14168193119986</c:v>
                </c:pt>
                <c:pt idx="447">
                  <c:v>122.32352201070535</c:v>
                </c:pt>
                <c:pt idx="448">
                  <c:v>122.49963887230842</c:v>
                </c:pt>
                <c:pt idx="449">
                  <c:v>122.66999838799165</c:v>
                </c:pt>
                <c:pt idx="450">
                  <c:v>122.83456747473247</c:v>
                </c:pt>
                <c:pt idx="451">
                  <c:v>122.99331410773084</c:v>
                </c:pt>
                <c:pt idx="452">
                  <c:v>123.14620733369156</c:v>
                </c:pt>
                <c:pt idx="453">
                  <c:v>123.29321728345167</c:v>
                </c:pt>
                <c:pt idx="454">
                  <c:v>123.4343151843168</c:v>
                </c:pt>
                <c:pt idx="455">
                  <c:v>123.56947337191377</c:v>
                </c:pt>
                <c:pt idx="456">
                  <c:v>123.69866530165746</c:v>
                </c:pt>
                <c:pt idx="457">
                  <c:v>123.82186555966109</c:v>
                </c:pt>
                <c:pt idx="458">
                  <c:v>123.93904987347923</c:v>
                </c:pt>
                <c:pt idx="459">
                  <c:v>124.05019512204672</c:v>
                </c:pt>
                <c:pt idx="460">
                  <c:v>124.15527934539205</c:v>
                </c:pt>
                <c:pt idx="461">
                  <c:v>124.25428175382331</c:v>
                </c:pt>
                <c:pt idx="462">
                  <c:v>124.34718273659746</c:v>
                </c:pt>
                <c:pt idx="463">
                  <c:v>124.43396387020039</c:v>
                </c:pt>
                <c:pt idx="464">
                  <c:v>124.51460792606304</c:v>
                </c:pt>
                <c:pt idx="465">
                  <c:v>124.5890988777137</c:v>
                </c:pt>
                <c:pt idx="466">
                  <c:v>124.65742190777382</c:v>
                </c:pt>
                <c:pt idx="467">
                  <c:v>124.71956341393525</c:v>
                </c:pt>
                <c:pt idx="468">
                  <c:v>124.7755110148828</c:v>
                </c:pt>
                <c:pt idx="469">
                  <c:v>124.82525355545658</c:v>
                </c:pt>
                <c:pt idx="470">
                  <c:v>124.86878111138867</c:v>
                </c:pt>
                <c:pt idx="471">
                  <c:v>124.90608499350128</c:v>
                </c:pt>
                <c:pt idx="472">
                  <c:v>124.93715775142846</c:v>
                </c:pt>
                <c:pt idx="473">
                  <c:v>124.9619931767229</c:v>
                </c:pt>
                <c:pt idx="474">
                  <c:v>124.98058630545347</c:v>
                </c:pt>
                <c:pt idx="475">
                  <c:v>124.99293342049714</c:v>
                </c:pt>
                <c:pt idx="476">
                  <c:v>124.99903205289957</c:v>
                </c:pt>
                <c:pt idx="477">
                  <c:v>124.99888098305382</c:v>
                </c:pt>
                <c:pt idx="478">
                  <c:v>124.99248024116605</c:v>
                </c:pt>
                <c:pt idx="479">
                  <c:v>124.97983110726636</c:v>
                </c:pt>
                <c:pt idx="480">
                  <c:v>124.96093611064498</c:v>
                </c:pt>
                <c:pt idx="481">
                  <c:v>124.93579902884085</c:v>
                </c:pt>
                <c:pt idx="482">
                  <c:v>124.90442488586996</c:v>
                </c:pt>
                <c:pt idx="483">
                  <c:v>124.86681995034814</c:v>
                </c:pt>
                <c:pt idx="484">
                  <c:v>124.82299173262072</c:v>
                </c:pt>
                <c:pt idx="485">
                  <c:v>124.77294898163382</c:v>
                </c:pt>
                <c:pt idx="486">
                  <c:v>124.71670168126366</c:v>
                </c:pt>
                <c:pt idx="487">
                  <c:v>124.65426104607104</c:v>
                </c:pt>
                <c:pt idx="488">
                  <c:v>124.58563951652468</c:v>
                </c:pt>
                <c:pt idx="489">
                  <c:v>124.51085075378796</c:v>
                </c:pt>
                <c:pt idx="490">
                  <c:v>124.42990963386546</c:v>
                </c:pt>
                <c:pt idx="491">
                  <c:v>124.34283224148385</c:v>
                </c:pt>
              </c:numCache>
            </c:numRef>
          </c:yVal>
          <c:smooth val="0"/>
          <c:extLst>
            <c:ext xmlns:c16="http://schemas.microsoft.com/office/drawing/2014/chart" uri="{C3380CC4-5D6E-409C-BE32-E72D297353CC}">
              <c16:uniqueId val="{00000002-4755-4598-973A-358E7D0D938E}"/>
            </c:ext>
          </c:extLst>
        </c:ser>
        <c:ser>
          <c:idx val="2"/>
          <c:order val="2"/>
          <c:spPr>
            <a:ln w="19050" cap="rnd">
              <a:solidFill>
                <a:schemeClr val="accent3"/>
              </a:solidFill>
              <a:round/>
            </a:ln>
            <a:effectLst/>
          </c:spPr>
          <c:marker>
            <c:symbol val="circle"/>
            <c:size val="5"/>
            <c:spPr>
              <a:solidFill>
                <a:schemeClr val="accent3"/>
              </a:solidFill>
              <a:ln w="9525">
                <a:solidFill>
                  <a:schemeClr val="accent3"/>
                </a:solidFill>
              </a:ln>
              <a:effectLst/>
            </c:spPr>
          </c:marker>
          <c:xVal>
            <c:numRef>
              <c:f>'case 2；a=0.02'!$B$309:$B$800</c:f>
              <c:numCache>
                <c:formatCode>m"月"d"日";@</c:formatCode>
                <c:ptCount val="492"/>
                <c:pt idx="0">
                  <c:v>44136</c:v>
                </c:pt>
                <c:pt idx="1">
                  <c:v>44137</c:v>
                </c:pt>
                <c:pt idx="2">
                  <c:v>44138</c:v>
                </c:pt>
                <c:pt idx="3">
                  <c:v>44139</c:v>
                </c:pt>
                <c:pt idx="4">
                  <c:v>44140</c:v>
                </c:pt>
                <c:pt idx="5">
                  <c:v>44141</c:v>
                </c:pt>
                <c:pt idx="6">
                  <c:v>44142</c:v>
                </c:pt>
                <c:pt idx="7">
                  <c:v>44143</c:v>
                </c:pt>
                <c:pt idx="8">
                  <c:v>44144</c:v>
                </c:pt>
                <c:pt idx="9">
                  <c:v>44145</c:v>
                </c:pt>
                <c:pt idx="10">
                  <c:v>44146</c:v>
                </c:pt>
                <c:pt idx="11">
                  <c:v>44147</c:v>
                </c:pt>
                <c:pt idx="12">
                  <c:v>44148</c:v>
                </c:pt>
                <c:pt idx="13">
                  <c:v>44149</c:v>
                </c:pt>
                <c:pt idx="14">
                  <c:v>44150</c:v>
                </c:pt>
                <c:pt idx="15">
                  <c:v>44151</c:v>
                </c:pt>
                <c:pt idx="16">
                  <c:v>44152</c:v>
                </c:pt>
                <c:pt idx="17">
                  <c:v>44153</c:v>
                </c:pt>
                <c:pt idx="18">
                  <c:v>44154</c:v>
                </c:pt>
                <c:pt idx="19">
                  <c:v>44155</c:v>
                </c:pt>
                <c:pt idx="20">
                  <c:v>44156</c:v>
                </c:pt>
                <c:pt idx="21">
                  <c:v>44157</c:v>
                </c:pt>
                <c:pt idx="22">
                  <c:v>44158</c:v>
                </c:pt>
                <c:pt idx="23">
                  <c:v>44159</c:v>
                </c:pt>
                <c:pt idx="24">
                  <c:v>44160</c:v>
                </c:pt>
                <c:pt idx="25">
                  <c:v>44161</c:v>
                </c:pt>
                <c:pt idx="26">
                  <c:v>44162</c:v>
                </c:pt>
                <c:pt idx="27">
                  <c:v>44163</c:v>
                </c:pt>
                <c:pt idx="28">
                  <c:v>44164</c:v>
                </c:pt>
                <c:pt idx="29">
                  <c:v>44165</c:v>
                </c:pt>
                <c:pt idx="30">
                  <c:v>44166</c:v>
                </c:pt>
                <c:pt idx="31">
                  <c:v>44167</c:v>
                </c:pt>
                <c:pt idx="32">
                  <c:v>44168</c:v>
                </c:pt>
                <c:pt idx="33">
                  <c:v>44169</c:v>
                </c:pt>
                <c:pt idx="34">
                  <c:v>44170</c:v>
                </c:pt>
                <c:pt idx="35">
                  <c:v>44171</c:v>
                </c:pt>
                <c:pt idx="36">
                  <c:v>44172</c:v>
                </c:pt>
                <c:pt idx="37">
                  <c:v>44173</c:v>
                </c:pt>
                <c:pt idx="38">
                  <c:v>44174</c:v>
                </c:pt>
                <c:pt idx="39">
                  <c:v>44175</c:v>
                </c:pt>
                <c:pt idx="40">
                  <c:v>44176</c:v>
                </c:pt>
                <c:pt idx="41">
                  <c:v>44177</c:v>
                </c:pt>
                <c:pt idx="42">
                  <c:v>44178</c:v>
                </c:pt>
                <c:pt idx="43">
                  <c:v>44179</c:v>
                </c:pt>
                <c:pt idx="44">
                  <c:v>44180</c:v>
                </c:pt>
                <c:pt idx="45">
                  <c:v>44181</c:v>
                </c:pt>
                <c:pt idx="46">
                  <c:v>44182</c:v>
                </c:pt>
                <c:pt idx="47">
                  <c:v>44183</c:v>
                </c:pt>
                <c:pt idx="48">
                  <c:v>44184</c:v>
                </c:pt>
                <c:pt idx="49">
                  <c:v>44185</c:v>
                </c:pt>
                <c:pt idx="50">
                  <c:v>44186</c:v>
                </c:pt>
                <c:pt idx="51">
                  <c:v>44187</c:v>
                </c:pt>
                <c:pt idx="52">
                  <c:v>44188</c:v>
                </c:pt>
                <c:pt idx="53">
                  <c:v>44189</c:v>
                </c:pt>
                <c:pt idx="54">
                  <c:v>44190</c:v>
                </c:pt>
                <c:pt idx="55">
                  <c:v>44191</c:v>
                </c:pt>
                <c:pt idx="56">
                  <c:v>44192</c:v>
                </c:pt>
                <c:pt idx="57">
                  <c:v>44193</c:v>
                </c:pt>
                <c:pt idx="58">
                  <c:v>44194</c:v>
                </c:pt>
                <c:pt idx="59">
                  <c:v>44195</c:v>
                </c:pt>
                <c:pt idx="60">
                  <c:v>44196</c:v>
                </c:pt>
                <c:pt idx="61">
                  <c:v>44197</c:v>
                </c:pt>
                <c:pt idx="62">
                  <c:v>44198</c:v>
                </c:pt>
                <c:pt idx="63">
                  <c:v>44199</c:v>
                </c:pt>
                <c:pt idx="64">
                  <c:v>44200</c:v>
                </c:pt>
                <c:pt idx="65">
                  <c:v>44201</c:v>
                </c:pt>
                <c:pt idx="66">
                  <c:v>44202</c:v>
                </c:pt>
                <c:pt idx="67">
                  <c:v>44203</c:v>
                </c:pt>
                <c:pt idx="68">
                  <c:v>44204</c:v>
                </c:pt>
                <c:pt idx="69">
                  <c:v>44205</c:v>
                </c:pt>
                <c:pt idx="70">
                  <c:v>44206</c:v>
                </c:pt>
                <c:pt idx="71">
                  <c:v>44207</c:v>
                </c:pt>
                <c:pt idx="72">
                  <c:v>44208</c:v>
                </c:pt>
                <c:pt idx="73">
                  <c:v>44209</c:v>
                </c:pt>
                <c:pt idx="74">
                  <c:v>44210</c:v>
                </c:pt>
                <c:pt idx="75">
                  <c:v>44211</c:v>
                </c:pt>
                <c:pt idx="76">
                  <c:v>44212</c:v>
                </c:pt>
                <c:pt idx="77">
                  <c:v>44213</c:v>
                </c:pt>
                <c:pt idx="78">
                  <c:v>44214</c:v>
                </c:pt>
                <c:pt idx="79">
                  <c:v>44215</c:v>
                </c:pt>
                <c:pt idx="80">
                  <c:v>44216</c:v>
                </c:pt>
                <c:pt idx="81">
                  <c:v>44217</c:v>
                </c:pt>
                <c:pt idx="82">
                  <c:v>44218</c:v>
                </c:pt>
                <c:pt idx="83">
                  <c:v>44219</c:v>
                </c:pt>
                <c:pt idx="84">
                  <c:v>44220</c:v>
                </c:pt>
                <c:pt idx="85">
                  <c:v>44221</c:v>
                </c:pt>
                <c:pt idx="86">
                  <c:v>44222</c:v>
                </c:pt>
                <c:pt idx="87">
                  <c:v>44223</c:v>
                </c:pt>
                <c:pt idx="88">
                  <c:v>44224</c:v>
                </c:pt>
                <c:pt idx="89">
                  <c:v>44225</c:v>
                </c:pt>
                <c:pt idx="90">
                  <c:v>44226</c:v>
                </c:pt>
                <c:pt idx="91">
                  <c:v>44227</c:v>
                </c:pt>
                <c:pt idx="92">
                  <c:v>44228</c:v>
                </c:pt>
                <c:pt idx="93">
                  <c:v>44229</c:v>
                </c:pt>
                <c:pt idx="94">
                  <c:v>44230</c:v>
                </c:pt>
                <c:pt idx="95">
                  <c:v>44231</c:v>
                </c:pt>
                <c:pt idx="96">
                  <c:v>44232</c:v>
                </c:pt>
                <c:pt idx="97">
                  <c:v>44233</c:v>
                </c:pt>
                <c:pt idx="98">
                  <c:v>44234</c:v>
                </c:pt>
                <c:pt idx="99">
                  <c:v>44235</c:v>
                </c:pt>
                <c:pt idx="100">
                  <c:v>44236</c:v>
                </c:pt>
                <c:pt idx="101">
                  <c:v>44237</c:v>
                </c:pt>
                <c:pt idx="102">
                  <c:v>44238</c:v>
                </c:pt>
                <c:pt idx="103">
                  <c:v>44239</c:v>
                </c:pt>
                <c:pt idx="104">
                  <c:v>44240</c:v>
                </c:pt>
                <c:pt idx="105">
                  <c:v>44241</c:v>
                </c:pt>
                <c:pt idx="106">
                  <c:v>44242</c:v>
                </c:pt>
                <c:pt idx="107">
                  <c:v>44243</c:v>
                </c:pt>
                <c:pt idx="108">
                  <c:v>44244</c:v>
                </c:pt>
                <c:pt idx="109">
                  <c:v>44245</c:v>
                </c:pt>
                <c:pt idx="110">
                  <c:v>44246</c:v>
                </c:pt>
                <c:pt idx="111">
                  <c:v>44247</c:v>
                </c:pt>
                <c:pt idx="112">
                  <c:v>44248</c:v>
                </c:pt>
                <c:pt idx="113">
                  <c:v>44249</c:v>
                </c:pt>
                <c:pt idx="114">
                  <c:v>44250</c:v>
                </c:pt>
                <c:pt idx="115">
                  <c:v>44251</c:v>
                </c:pt>
                <c:pt idx="116">
                  <c:v>44252</c:v>
                </c:pt>
                <c:pt idx="117">
                  <c:v>44253</c:v>
                </c:pt>
                <c:pt idx="118">
                  <c:v>44254</c:v>
                </c:pt>
                <c:pt idx="119">
                  <c:v>44255</c:v>
                </c:pt>
                <c:pt idx="120">
                  <c:v>44256</c:v>
                </c:pt>
                <c:pt idx="121">
                  <c:v>44257</c:v>
                </c:pt>
                <c:pt idx="122">
                  <c:v>44258</c:v>
                </c:pt>
                <c:pt idx="123">
                  <c:v>44259</c:v>
                </c:pt>
                <c:pt idx="124">
                  <c:v>44260</c:v>
                </c:pt>
                <c:pt idx="125">
                  <c:v>44261</c:v>
                </c:pt>
                <c:pt idx="126">
                  <c:v>44262</c:v>
                </c:pt>
                <c:pt idx="127">
                  <c:v>44263</c:v>
                </c:pt>
                <c:pt idx="128">
                  <c:v>44264</c:v>
                </c:pt>
                <c:pt idx="129">
                  <c:v>44265</c:v>
                </c:pt>
                <c:pt idx="130">
                  <c:v>44266</c:v>
                </c:pt>
                <c:pt idx="131">
                  <c:v>44267</c:v>
                </c:pt>
                <c:pt idx="132">
                  <c:v>44268</c:v>
                </c:pt>
                <c:pt idx="133">
                  <c:v>44269</c:v>
                </c:pt>
                <c:pt idx="134">
                  <c:v>44270</c:v>
                </c:pt>
                <c:pt idx="135">
                  <c:v>44271</c:v>
                </c:pt>
                <c:pt idx="136">
                  <c:v>44272</c:v>
                </c:pt>
                <c:pt idx="137">
                  <c:v>44273</c:v>
                </c:pt>
                <c:pt idx="138">
                  <c:v>44274</c:v>
                </c:pt>
                <c:pt idx="139">
                  <c:v>44275</c:v>
                </c:pt>
                <c:pt idx="140">
                  <c:v>44276</c:v>
                </c:pt>
                <c:pt idx="141">
                  <c:v>44277</c:v>
                </c:pt>
                <c:pt idx="142">
                  <c:v>44278</c:v>
                </c:pt>
                <c:pt idx="143">
                  <c:v>44279</c:v>
                </c:pt>
                <c:pt idx="144">
                  <c:v>44280</c:v>
                </c:pt>
                <c:pt idx="145">
                  <c:v>44281</c:v>
                </c:pt>
                <c:pt idx="146">
                  <c:v>44282</c:v>
                </c:pt>
                <c:pt idx="147">
                  <c:v>44283</c:v>
                </c:pt>
                <c:pt idx="148">
                  <c:v>44284</c:v>
                </c:pt>
                <c:pt idx="149">
                  <c:v>44285</c:v>
                </c:pt>
                <c:pt idx="150">
                  <c:v>44286</c:v>
                </c:pt>
                <c:pt idx="151">
                  <c:v>44287</c:v>
                </c:pt>
                <c:pt idx="152">
                  <c:v>44288</c:v>
                </c:pt>
                <c:pt idx="153">
                  <c:v>44289</c:v>
                </c:pt>
                <c:pt idx="154">
                  <c:v>44290</c:v>
                </c:pt>
                <c:pt idx="155">
                  <c:v>44291</c:v>
                </c:pt>
                <c:pt idx="156">
                  <c:v>44292</c:v>
                </c:pt>
                <c:pt idx="157">
                  <c:v>44293</c:v>
                </c:pt>
                <c:pt idx="158">
                  <c:v>44294</c:v>
                </c:pt>
                <c:pt idx="159">
                  <c:v>44295</c:v>
                </c:pt>
                <c:pt idx="160">
                  <c:v>44296</c:v>
                </c:pt>
                <c:pt idx="161">
                  <c:v>44297</c:v>
                </c:pt>
                <c:pt idx="162">
                  <c:v>44298</c:v>
                </c:pt>
                <c:pt idx="163">
                  <c:v>44299</c:v>
                </c:pt>
                <c:pt idx="164">
                  <c:v>44300</c:v>
                </c:pt>
                <c:pt idx="165">
                  <c:v>44301</c:v>
                </c:pt>
                <c:pt idx="166">
                  <c:v>44302</c:v>
                </c:pt>
                <c:pt idx="167">
                  <c:v>44303</c:v>
                </c:pt>
                <c:pt idx="168">
                  <c:v>44304</c:v>
                </c:pt>
                <c:pt idx="169">
                  <c:v>44305</c:v>
                </c:pt>
                <c:pt idx="170">
                  <c:v>44306</c:v>
                </c:pt>
                <c:pt idx="171">
                  <c:v>44307</c:v>
                </c:pt>
                <c:pt idx="172">
                  <c:v>44308</c:v>
                </c:pt>
                <c:pt idx="173">
                  <c:v>44309</c:v>
                </c:pt>
                <c:pt idx="174">
                  <c:v>44310</c:v>
                </c:pt>
                <c:pt idx="175">
                  <c:v>44311</c:v>
                </c:pt>
                <c:pt idx="176">
                  <c:v>44312</c:v>
                </c:pt>
                <c:pt idx="177">
                  <c:v>44313</c:v>
                </c:pt>
                <c:pt idx="178">
                  <c:v>44314</c:v>
                </c:pt>
                <c:pt idx="179">
                  <c:v>44315</c:v>
                </c:pt>
                <c:pt idx="180">
                  <c:v>44316</c:v>
                </c:pt>
                <c:pt idx="181">
                  <c:v>44317</c:v>
                </c:pt>
                <c:pt idx="182">
                  <c:v>44318</c:v>
                </c:pt>
                <c:pt idx="183">
                  <c:v>44319</c:v>
                </c:pt>
                <c:pt idx="184">
                  <c:v>44320</c:v>
                </c:pt>
                <c:pt idx="185">
                  <c:v>44321</c:v>
                </c:pt>
                <c:pt idx="186">
                  <c:v>44322</c:v>
                </c:pt>
                <c:pt idx="187">
                  <c:v>44323</c:v>
                </c:pt>
                <c:pt idx="188">
                  <c:v>44324</c:v>
                </c:pt>
                <c:pt idx="189">
                  <c:v>44325</c:v>
                </c:pt>
                <c:pt idx="190">
                  <c:v>44326</c:v>
                </c:pt>
                <c:pt idx="191">
                  <c:v>44327</c:v>
                </c:pt>
                <c:pt idx="192">
                  <c:v>44328</c:v>
                </c:pt>
                <c:pt idx="193">
                  <c:v>44329</c:v>
                </c:pt>
                <c:pt idx="194">
                  <c:v>44330</c:v>
                </c:pt>
                <c:pt idx="195">
                  <c:v>44331</c:v>
                </c:pt>
                <c:pt idx="196">
                  <c:v>44332</c:v>
                </c:pt>
                <c:pt idx="197">
                  <c:v>44333</c:v>
                </c:pt>
                <c:pt idx="198">
                  <c:v>44334</c:v>
                </c:pt>
                <c:pt idx="199">
                  <c:v>44335</c:v>
                </c:pt>
                <c:pt idx="200">
                  <c:v>44336</c:v>
                </c:pt>
                <c:pt idx="201">
                  <c:v>44337</c:v>
                </c:pt>
                <c:pt idx="202">
                  <c:v>44338</c:v>
                </c:pt>
                <c:pt idx="203">
                  <c:v>44339</c:v>
                </c:pt>
                <c:pt idx="204">
                  <c:v>44340</c:v>
                </c:pt>
                <c:pt idx="205">
                  <c:v>44341</c:v>
                </c:pt>
                <c:pt idx="206">
                  <c:v>44342</c:v>
                </c:pt>
                <c:pt idx="207">
                  <c:v>44343</c:v>
                </c:pt>
                <c:pt idx="208">
                  <c:v>44344</c:v>
                </c:pt>
                <c:pt idx="209">
                  <c:v>44345</c:v>
                </c:pt>
                <c:pt idx="210">
                  <c:v>44346</c:v>
                </c:pt>
                <c:pt idx="211">
                  <c:v>44347</c:v>
                </c:pt>
                <c:pt idx="212">
                  <c:v>44348</c:v>
                </c:pt>
                <c:pt idx="213">
                  <c:v>44349</c:v>
                </c:pt>
                <c:pt idx="214">
                  <c:v>44350</c:v>
                </c:pt>
                <c:pt idx="215">
                  <c:v>44351</c:v>
                </c:pt>
                <c:pt idx="216">
                  <c:v>44352</c:v>
                </c:pt>
                <c:pt idx="217">
                  <c:v>44353</c:v>
                </c:pt>
                <c:pt idx="218">
                  <c:v>44354</c:v>
                </c:pt>
                <c:pt idx="219">
                  <c:v>44355</c:v>
                </c:pt>
                <c:pt idx="220">
                  <c:v>44356</c:v>
                </c:pt>
                <c:pt idx="221">
                  <c:v>44357</c:v>
                </c:pt>
                <c:pt idx="222">
                  <c:v>44358</c:v>
                </c:pt>
                <c:pt idx="223">
                  <c:v>44359</c:v>
                </c:pt>
                <c:pt idx="224">
                  <c:v>44360</c:v>
                </c:pt>
                <c:pt idx="225">
                  <c:v>44361</c:v>
                </c:pt>
                <c:pt idx="226">
                  <c:v>44362</c:v>
                </c:pt>
                <c:pt idx="227">
                  <c:v>44363</c:v>
                </c:pt>
                <c:pt idx="228">
                  <c:v>44364</c:v>
                </c:pt>
                <c:pt idx="229">
                  <c:v>44365</c:v>
                </c:pt>
                <c:pt idx="230">
                  <c:v>44366</c:v>
                </c:pt>
                <c:pt idx="231">
                  <c:v>44367</c:v>
                </c:pt>
                <c:pt idx="232">
                  <c:v>44368</c:v>
                </c:pt>
                <c:pt idx="233">
                  <c:v>44369</c:v>
                </c:pt>
                <c:pt idx="234">
                  <c:v>44370</c:v>
                </c:pt>
                <c:pt idx="235">
                  <c:v>44371</c:v>
                </c:pt>
                <c:pt idx="236">
                  <c:v>44372</c:v>
                </c:pt>
                <c:pt idx="237">
                  <c:v>44373</c:v>
                </c:pt>
                <c:pt idx="238">
                  <c:v>44374</c:v>
                </c:pt>
                <c:pt idx="239">
                  <c:v>44375</c:v>
                </c:pt>
                <c:pt idx="240">
                  <c:v>44376</c:v>
                </c:pt>
                <c:pt idx="241">
                  <c:v>44377</c:v>
                </c:pt>
                <c:pt idx="242">
                  <c:v>44378</c:v>
                </c:pt>
                <c:pt idx="243">
                  <c:v>44379</c:v>
                </c:pt>
                <c:pt idx="244">
                  <c:v>44380</c:v>
                </c:pt>
                <c:pt idx="245">
                  <c:v>44381</c:v>
                </c:pt>
                <c:pt idx="246">
                  <c:v>44382</c:v>
                </c:pt>
                <c:pt idx="247">
                  <c:v>44383</c:v>
                </c:pt>
                <c:pt idx="248">
                  <c:v>44384</c:v>
                </c:pt>
                <c:pt idx="249">
                  <c:v>44385</c:v>
                </c:pt>
                <c:pt idx="250">
                  <c:v>44386</c:v>
                </c:pt>
                <c:pt idx="251">
                  <c:v>44387</c:v>
                </c:pt>
                <c:pt idx="252">
                  <c:v>44388</c:v>
                </c:pt>
                <c:pt idx="253">
                  <c:v>44389</c:v>
                </c:pt>
                <c:pt idx="254">
                  <c:v>44390</c:v>
                </c:pt>
                <c:pt idx="255">
                  <c:v>44391</c:v>
                </c:pt>
                <c:pt idx="256">
                  <c:v>44392</c:v>
                </c:pt>
                <c:pt idx="257">
                  <c:v>44393</c:v>
                </c:pt>
                <c:pt idx="258">
                  <c:v>44394</c:v>
                </c:pt>
                <c:pt idx="259">
                  <c:v>44395</c:v>
                </c:pt>
                <c:pt idx="260">
                  <c:v>44396</c:v>
                </c:pt>
                <c:pt idx="261">
                  <c:v>44397</c:v>
                </c:pt>
                <c:pt idx="262">
                  <c:v>44398</c:v>
                </c:pt>
                <c:pt idx="263">
                  <c:v>44399</c:v>
                </c:pt>
                <c:pt idx="264">
                  <c:v>44400</c:v>
                </c:pt>
                <c:pt idx="265">
                  <c:v>44401</c:v>
                </c:pt>
                <c:pt idx="266">
                  <c:v>44402</c:v>
                </c:pt>
                <c:pt idx="267">
                  <c:v>44403</c:v>
                </c:pt>
                <c:pt idx="268">
                  <c:v>44404</c:v>
                </c:pt>
                <c:pt idx="269">
                  <c:v>44405</c:v>
                </c:pt>
                <c:pt idx="270">
                  <c:v>44406</c:v>
                </c:pt>
                <c:pt idx="271">
                  <c:v>44407</c:v>
                </c:pt>
                <c:pt idx="272">
                  <c:v>44408</c:v>
                </c:pt>
                <c:pt idx="273">
                  <c:v>44409</c:v>
                </c:pt>
                <c:pt idx="274">
                  <c:v>44410</c:v>
                </c:pt>
                <c:pt idx="275">
                  <c:v>44411</c:v>
                </c:pt>
                <c:pt idx="276">
                  <c:v>44412</c:v>
                </c:pt>
                <c:pt idx="277">
                  <c:v>44413</c:v>
                </c:pt>
                <c:pt idx="278">
                  <c:v>44414</c:v>
                </c:pt>
                <c:pt idx="279">
                  <c:v>44415</c:v>
                </c:pt>
                <c:pt idx="280">
                  <c:v>44416</c:v>
                </c:pt>
                <c:pt idx="281">
                  <c:v>44417</c:v>
                </c:pt>
                <c:pt idx="282">
                  <c:v>44418</c:v>
                </c:pt>
                <c:pt idx="283">
                  <c:v>44419</c:v>
                </c:pt>
                <c:pt idx="284">
                  <c:v>44420</c:v>
                </c:pt>
                <c:pt idx="285">
                  <c:v>44421</c:v>
                </c:pt>
                <c:pt idx="286">
                  <c:v>44422</c:v>
                </c:pt>
                <c:pt idx="287">
                  <c:v>44423</c:v>
                </c:pt>
                <c:pt idx="288">
                  <c:v>44424</c:v>
                </c:pt>
                <c:pt idx="289">
                  <c:v>44425</c:v>
                </c:pt>
                <c:pt idx="290">
                  <c:v>44426</c:v>
                </c:pt>
                <c:pt idx="291">
                  <c:v>44427</c:v>
                </c:pt>
                <c:pt idx="292">
                  <c:v>44428</c:v>
                </c:pt>
                <c:pt idx="293">
                  <c:v>44429</c:v>
                </c:pt>
                <c:pt idx="294">
                  <c:v>44430</c:v>
                </c:pt>
                <c:pt idx="295">
                  <c:v>44431</c:v>
                </c:pt>
                <c:pt idx="296">
                  <c:v>44432</c:v>
                </c:pt>
                <c:pt idx="297">
                  <c:v>44433</c:v>
                </c:pt>
                <c:pt idx="298">
                  <c:v>44434</c:v>
                </c:pt>
                <c:pt idx="299">
                  <c:v>44435</c:v>
                </c:pt>
                <c:pt idx="300">
                  <c:v>44436</c:v>
                </c:pt>
                <c:pt idx="301">
                  <c:v>44437</c:v>
                </c:pt>
                <c:pt idx="302">
                  <c:v>44438</c:v>
                </c:pt>
                <c:pt idx="303">
                  <c:v>44439</c:v>
                </c:pt>
                <c:pt idx="304">
                  <c:v>44440</c:v>
                </c:pt>
                <c:pt idx="305">
                  <c:v>44441</c:v>
                </c:pt>
                <c:pt idx="306">
                  <c:v>44442</c:v>
                </c:pt>
                <c:pt idx="307">
                  <c:v>44443</c:v>
                </c:pt>
                <c:pt idx="308">
                  <c:v>44444</c:v>
                </c:pt>
                <c:pt idx="309">
                  <c:v>44445</c:v>
                </c:pt>
                <c:pt idx="310">
                  <c:v>44446</c:v>
                </c:pt>
                <c:pt idx="311">
                  <c:v>44447</c:v>
                </c:pt>
                <c:pt idx="312">
                  <c:v>44448</c:v>
                </c:pt>
                <c:pt idx="313">
                  <c:v>44449</c:v>
                </c:pt>
                <c:pt idx="314">
                  <c:v>44450</c:v>
                </c:pt>
                <c:pt idx="315">
                  <c:v>44451</c:v>
                </c:pt>
                <c:pt idx="316">
                  <c:v>44452</c:v>
                </c:pt>
                <c:pt idx="317">
                  <c:v>44453</c:v>
                </c:pt>
                <c:pt idx="318">
                  <c:v>44454</c:v>
                </c:pt>
                <c:pt idx="319">
                  <c:v>44455</c:v>
                </c:pt>
                <c:pt idx="320">
                  <c:v>44456</c:v>
                </c:pt>
                <c:pt idx="321">
                  <c:v>44457</c:v>
                </c:pt>
                <c:pt idx="322">
                  <c:v>44458</c:v>
                </c:pt>
                <c:pt idx="323">
                  <c:v>44459</c:v>
                </c:pt>
                <c:pt idx="324">
                  <c:v>44460</c:v>
                </c:pt>
                <c:pt idx="325">
                  <c:v>44461</c:v>
                </c:pt>
                <c:pt idx="326">
                  <c:v>44462</c:v>
                </c:pt>
                <c:pt idx="327">
                  <c:v>44463</c:v>
                </c:pt>
                <c:pt idx="328">
                  <c:v>44464</c:v>
                </c:pt>
                <c:pt idx="329">
                  <c:v>44465</c:v>
                </c:pt>
                <c:pt idx="330">
                  <c:v>44466</c:v>
                </c:pt>
                <c:pt idx="331">
                  <c:v>44467</c:v>
                </c:pt>
                <c:pt idx="332">
                  <c:v>44468</c:v>
                </c:pt>
                <c:pt idx="333">
                  <c:v>44469</c:v>
                </c:pt>
                <c:pt idx="334">
                  <c:v>44470</c:v>
                </c:pt>
                <c:pt idx="335">
                  <c:v>44471</c:v>
                </c:pt>
                <c:pt idx="336">
                  <c:v>44472</c:v>
                </c:pt>
                <c:pt idx="337">
                  <c:v>44473</c:v>
                </c:pt>
                <c:pt idx="338">
                  <c:v>44474</c:v>
                </c:pt>
                <c:pt idx="339">
                  <c:v>44475</c:v>
                </c:pt>
                <c:pt idx="340">
                  <c:v>44476</c:v>
                </c:pt>
                <c:pt idx="341">
                  <c:v>44477</c:v>
                </c:pt>
                <c:pt idx="342">
                  <c:v>44478</c:v>
                </c:pt>
                <c:pt idx="343">
                  <c:v>44479</c:v>
                </c:pt>
                <c:pt idx="344">
                  <c:v>44480</c:v>
                </c:pt>
                <c:pt idx="345">
                  <c:v>44481</c:v>
                </c:pt>
                <c:pt idx="346">
                  <c:v>44482</c:v>
                </c:pt>
                <c:pt idx="347">
                  <c:v>44483</c:v>
                </c:pt>
                <c:pt idx="348">
                  <c:v>44484</c:v>
                </c:pt>
                <c:pt idx="349">
                  <c:v>44485</c:v>
                </c:pt>
                <c:pt idx="350">
                  <c:v>44486</c:v>
                </c:pt>
                <c:pt idx="351">
                  <c:v>44487</c:v>
                </c:pt>
                <c:pt idx="352">
                  <c:v>44488</c:v>
                </c:pt>
                <c:pt idx="353">
                  <c:v>44489</c:v>
                </c:pt>
                <c:pt idx="354">
                  <c:v>44490</c:v>
                </c:pt>
                <c:pt idx="355">
                  <c:v>44491</c:v>
                </c:pt>
                <c:pt idx="356">
                  <c:v>44492</c:v>
                </c:pt>
                <c:pt idx="357">
                  <c:v>44493</c:v>
                </c:pt>
                <c:pt idx="358">
                  <c:v>44494</c:v>
                </c:pt>
                <c:pt idx="359">
                  <c:v>44495</c:v>
                </c:pt>
                <c:pt idx="360">
                  <c:v>44496</c:v>
                </c:pt>
                <c:pt idx="361">
                  <c:v>44497</c:v>
                </c:pt>
                <c:pt idx="362">
                  <c:v>44498</c:v>
                </c:pt>
                <c:pt idx="363">
                  <c:v>44499</c:v>
                </c:pt>
                <c:pt idx="364">
                  <c:v>44500</c:v>
                </c:pt>
                <c:pt idx="365">
                  <c:v>44501</c:v>
                </c:pt>
                <c:pt idx="366">
                  <c:v>44502</c:v>
                </c:pt>
                <c:pt idx="367">
                  <c:v>44503</c:v>
                </c:pt>
                <c:pt idx="368">
                  <c:v>44504</c:v>
                </c:pt>
                <c:pt idx="369">
                  <c:v>44505</c:v>
                </c:pt>
                <c:pt idx="370">
                  <c:v>44506</c:v>
                </c:pt>
                <c:pt idx="371">
                  <c:v>44507</c:v>
                </c:pt>
                <c:pt idx="372">
                  <c:v>44508</c:v>
                </c:pt>
                <c:pt idx="373">
                  <c:v>44509</c:v>
                </c:pt>
                <c:pt idx="374">
                  <c:v>44510</c:v>
                </c:pt>
                <c:pt idx="375">
                  <c:v>44511</c:v>
                </c:pt>
                <c:pt idx="376">
                  <c:v>44512</c:v>
                </c:pt>
                <c:pt idx="377">
                  <c:v>44513</c:v>
                </c:pt>
                <c:pt idx="378">
                  <c:v>44514</c:v>
                </c:pt>
                <c:pt idx="379">
                  <c:v>44515</c:v>
                </c:pt>
                <c:pt idx="380">
                  <c:v>44516</c:v>
                </c:pt>
                <c:pt idx="381">
                  <c:v>44517</c:v>
                </c:pt>
                <c:pt idx="382">
                  <c:v>44518</c:v>
                </c:pt>
                <c:pt idx="383">
                  <c:v>44519</c:v>
                </c:pt>
                <c:pt idx="384">
                  <c:v>44520</c:v>
                </c:pt>
                <c:pt idx="385">
                  <c:v>44521</c:v>
                </c:pt>
                <c:pt idx="386">
                  <c:v>44522</c:v>
                </c:pt>
                <c:pt idx="387">
                  <c:v>44523</c:v>
                </c:pt>
                <c:pt idx="388">
                  <c:v>44524</c:v>
                </c:pt>
                <c:pt idx="389">
                  <c:v>44525</c:v>
                </c:pt>
                <c:pt idx="390">
                  <c:v>44526</c:v>
                </c:pt>
                <c:pt idx="391">
                  <c:v>44527</c:v>
                </c:pt>
                <c:pt idx="392">
                  <c:v>44528</c:v>
                </c:pt>
                <c:pt idx="393">
                  <c:v>44529</c:v>
                </c:pt>
                <c:pt idx="394">
                  <c:v>44530</c:v>
                </c:pt>
                <c:pt idx="395">
                  <c:v>44531</c:v>
                </c:pt>
                <c:pt idx="396">
                  <c:v>44532</c:v>
                </c:pt>
                <c:pt idx="397">
                  <c:v>44533</c:v>
                </c:pt>
                <c:pt idx="398">
                  <c:v>44534</c:v>
                </c:pt>
                <c:pt idx="399">
                  <c:v>44535</c:v>
                </c:pt>
                <c:pt idx="400">
                  <c:v>44536</c:v>
                </c:pt>
                <c:pt idx="401">
                  <c:v>44537</c:v>
                </c:pt>
                <c:pt idx="402">
                  <c:v>44538</c:v>
                </c:pt>
                <c:pt idx="403">
                  <c:v>44539</c:v>
                </c:pt>
                <c:pt idx="404">
                  <c:v>44540</c:v>
                </c:pt>
                <c:pt idx="405">
                  <c:v>44541</c:v>
                </c:pt>
                <c:pt idx="406">
                  <c:v>44542</c:v>
                </c:pt>
                <c:pt idx="407">
                  <c:v>44543</c:v>
                </c:pt>
                <c:pt idx="408">
                  <c:v>44544</c:v>
                </c:pt>
                <c:pt idx="409">
                  <c:v>44545</c:v>
                </c:pt>
                <c:pt idx="410">
                  <c:v>44546</c:v>
                </c:pt>
                <c:pt idx="411">
                  <c:v>44547</c:v>
                </c:pt>
                <c:pt idx="412">
                  <c:v>44548</c:v>
                </c:pt>
                <c:pt idx="413">
                  <c:v>44549</c:v>
                </c:pt>
                <c:pt idx="414">
                  <c:v>44550</c:v>
                </c:pt>
                <c:pt idx="415">
                  <c:v>44551</c:v>
                </c:pt>
                <c:pt idx="416">
                  <c:v>44552</c:v>
                </c:pt>
                <c:pt idx="417">
                  <c:v>44553</c:v>
                </c:pt>
                <c:pt idx="418">
                  <c:v>44554</c:v>
                </c:pt>
                <c:pt idx="419">
                  <c:v>44555</c:v>
                </c:pt>
                <c:pt idx="420">
                  <c:v>44556</c:v>
                </c:pt>
                <c:pt idx="421">
                  <c:v>44557</c:v>
                </c:pt>
                <c:pt idx="422">
                  <c:v>44558</c:v>
                </c:pt>
                <c:pt idx="423">
                  <c:v>44559</c:v>
                </c:pt>
                <c:pt idx="424">
                  <c:v>44560</c:v>
                </c:pt>
                <c:pt idx="425">
                  <c:v>44561</c:v>
                </c:pt>
                <c:pt idx="426">
                  <c:v>44562</c:v>
                </c:pt>
                <c:pt idx="427">
                  <c:v>44563</c:v>
                </c:pt>
                <c:pt idx="428">
                  <c:v>44564</c:v>
                </c:pt>
                <c:pt idx="429">
                  <c:v>44565</c:v>
                </c:pt>
                <c:pt idx="430">
                  <c:v>44566</c:v>
                </c:pt>
                <c:pt idx="431">
                  <c:v>44567</c:v>
                </c:pt>
                <c:pt idx="432">
                  <c:v>44568</c:v>
                </c:pt>
                <c:pt idx="433">
                  <c:v>44569</c:v>
                </c:pt>
                <c:pt idx="434">
                  <c:v>44570</c:v>
                </c:pt>
                <c:pt idx="435">
                  <c:v>44571</c:v>
                </c:pt>
                <c:pt idx="436">
                  <c:v>44572</c:v>
                </c:pt>
                <c:pt idx="437">
                  <c:v>44573</c:v>
                </c:pt>
                <c:pt idx="438">
                  <c:v>44574</c:v>
                </c:pt>
                <c:pt idx="439">
                  <c:v>44575</c:v>
                </c:pt>
                <c:pt idx="440">
                  <c:v>44576</c:v>
                </c:pt>
                <c:pt idx="441">
                  <c:v>44577</c:v>
                </c:pt>
                <c:pt idx="442">
                  <c:v>44578</c:v>
                </c:pt>
                <c:pt idx="443">
                  <c:v>44579</c:v>
                </c:pt>
                <c:pt idx="444">
                  <c:v>44580</c:v>
                </c:pt>
                <c:pt idx="445">
                  <c:v>44581</c:v>
                </c:pt>
                <c:pt idx="446">
                  <c:v>44582</c:v>
                </c:pt>
                <c:pt idx="447">
                  <c:v>44583</c:v>
                </c:pt>
                <c:pt idx="448">
                  <c:v>44584</c:v>
                </c:pt>
                <c:pt idx="449">
                  <c:v>44585</c:v>
                </c:pt>
                <c:pt idx="450">
                  <c:v>44586</c:v>
                </c:pt>
                <c:pt idx="451">
                  <c:v>44587</c:v>
                </c:pt>
                <c:pt idx="452">
                  <c:v>44588</c:v>
                </c:pt>
                <c:pt idx="453">
                  <c:v>44589</c:v>
                </c:pt>
                <c:pt idx="454">
                  <c:v>44590</c:v>
                </c:pt>
                <c:pt idx="455">
                  <c:v>44591</c:v>
                </c:pt>
                <c:pt idx="456">
                  <c:v>44592</c:v>
                </c:pt>
                <c:pt idx="457">
                  <c:v>44593</c:v>
                </c:pt>
                <c:pt idx="458">
                  <c:v>44594</c:v>
                </c:pt>
                <c:pt idx="459">
                  <c:v>44595</c:v>
                </c:pt>
                <c:pt idx="460">
                  <c:v>44596</c:v>
                </c:pt>
                <c:pt idx="461">
                  <c:v>44597</c:v>
                </c:pt>
                <c:pt idx="462">
                  <c:v>44598</c:v>
                </c:pt>
                <c:pt idx="463">
                  <c:v>44599</c:v>
                </c:pt>
                <c:pt idx="464">
                  <c:v>44600</c:v>
                </c:pt>
                <c:pt idx="465">
                  <c:v>44601</c:v>
                </c:pt>
                <c:pt idx="466">
                  <c:v>44602</c:v>
                </c:pt>
                <c:pt idx="467">
                  <c:v>44603</c:v>
                </c:pt>
                <c:pt idx="468">
                  <c:v>44604</c:v>
                </c:pt>
                <c:pt idx="469">
                  <c:v>44605</c:v>
                </c:pt>
                <c:pt idx="470">
                  <c:v>44606</c:v>
                </c:pt>
                <c:pt idx="471">
                  <c:v>44607</c:v>
                </c:pt>
                <c:pt idx="472">
                  <c:v>44608</c:v>
                </c:pt>
                <c:pt idx="473">
                  <c:v>44609</c:v>
                </c:pt>
                <c:pt idx="474">
                  <c:v>44610</c:v>
                </c:pt>
                <c:pt idx="475">
                  <c:v>44611</c:v>
                </c:pt>
                <c:pt idx="476">
                  <c:v>44612</c:v>
                </c:pt>
                <c:pt idx="477">
                  <c:v>44613</c:v>
                </c:pt>
                <c:pt idx="478">
                  <c:v>44614</c:v>
                </c:pt>
                <c:pt idx="479">
                  <c:v>44615</c:v>
                </c:pt>
                <c:pt idx="480">
                  <c:v>44616</c:v>
                </c:pt>
                <c:pt idx="481">
                  <c:v>44617</c:v>
                </c:pt>
                <c:pt idx="482">
                  <c:v>44618</c:v>
                </c:pt>
                <c:pt idx="483">
                  <c:v>44619</c:v>
                </c:pt>
                <c:pt idx="484">
                  <c:v>44620</c:v>
                </c:pt>
                <c:pt idx="485">
                  <c:v>44621</c:v>
                </c:pt>
                <c:pt idx="486">
                  <c:v>44622</c:v>
                </c:pt>
                <c:pt idx="487">
                  <c:v>44623</c:v>
                </c:pt>
                <c:pt idx="488">
                  <c:v>44624</c:v>
                </c:pt>
                <c:pt idx="489">
                  <c:v>44625</c:v>
                </c:pt>
                <c:pt idx="490">
                  <c:v>44626</c:v>
                </c:pt>
                <c:pt idx="491">
                  <c:v>44627</c:v>
                </c:pt>
              </c:numCache>
            </c:numRef>
          </c:xVal>
          <c:yVal>
            <c:numRef>
              <c:f>'case 2；a=0.02'!$L$309:$L$800</c:f>
              <c:numCache>
                <c:formatCode>General</c:formatCode>
                <c:ptCount val="49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1</c:v>
                </c:pt>
                <c:pt idx="17">
                  <c:v>1</c:v>
                </c:pt>
                <c:pt idx="18">
                  <c:v>1</c:v>
                </c:pt>
                <c:pt idx="19">
                  <c:v>1</c:v>
                </c:pt>
                <c:pt idx="20">
                  <c:v>1</c:v>
                </c:pt>
                <c:pt idx="21">
                  <c:v>0</c:v>
                </c:pt>
                <c:pt idx="22">
                  <c:v>0</c:v>
                </c:pt>
                <c:pt idx="23">
                  <c:v>0</c:v>
                </c:pt>
                <c:pt idx="24">
                  <c:v>0</c:v>
                </c:pt>
                <c:pt idx="25">
                  <c:v>0</c:v>
                </c:pt>
                <c:pt idx="26">
                  <c:v>0</c:v>
                </c:pt>
                <c:pt idx="27">
                  <c:v>0</c:v>
                </c:pt>
                <c:pt idx="28">
                  <c:v>0</c:v>
                </c:pt>
                <c:pt idx="29">
                  <c:v>0</c:v>
                </c:pt>
                <c:pt idx="30">
                  <c:v>0</c:v>
                </c:pt>
                <c:pt idx="31">
                  <c:v>1</c:v>
                </c:pt>
                <c:pt idx="32">
                  <c:v>0</c:v>
                </c:pt>
                <c:pt idx="33">
                  <c:v>1</c:v>
                </c:pt>
                <c:pt idx="34">
                  <c:v>1</c:v>
                </c:pt>
                <c:pt idx="35">
                  <c:v>0</c:v>
                </c:pt>
                <c:pt idx="36">
                  <c:v>0</c:v>
                </c:pt>
                <c:pt idx="37">
                  <c:v>0</c:v>
                </c:pt>
                <c:pt idx="38">
                  <c:v>1</c:v>
                </c:pt>
                <c:pt idx="39">
                  <c:v>1</c:v>
                </c:pt>
                <c:pt idx="40">
                  <c:v>1</c:v>
                </c:pt>
                <c:pt idx="41">
                  <c:v>1</c:v>
                </c:pt>
                <c:pt idx="42">
                  <c:v>0</c:v>
                </c:pt>
                <c:pt idx="43">
                  <c:v>0</c:v>
                </c:pt>
                <c:pt idx="44">
                  <c:v>0</c:v>
                </c:pt>
                <c:pt idx="45">
                  <c:v>0</c:v>
                </c:pt>
                <c:pt idx="46">
                  <c:v>0</c:v>
                </c:pt>
                <c:pt idx="47">
                  <c:v>0</c:v>
                </c:pt>
                <c:pt idx="48">
                  <c:v>2</c:v>
                </c:pt>
                <c:pt idx="49">
                  <c:v>0</c:v>
                </c:pt>
                <c:pt idx="50">
                  <c:v>2</c:v>
                </c:pt>
                <c:pt idx="51">
                  <c:v>4</c:v>
                </c:pt>
                <c:pt idx="52">
                  <c:v>1</c:v>
                </c:pt>
                <c:pt idx="53">
                  <c:v>1</c:v>
                </c:pt>
                <c:pt idx="54">
                  <c:v>2</c:v>
                </c:pt>
                <c:pt idx="55">
                  <c:v>1</c:v>
                </c:pt>
                <c:pt idx="56">
                  <c:v>2</c:v>
                </c:pt>
                <c:pt idx="57">
                  <c:v>2</c:v>
                </c:pt>
                <c:pt idx="58">
                  <c:v>7</c:v>
                </c:pt>
                <c:pt idx="59">
                  <c:v>2</c:v>
                </c:pt>
                <c:pt idx="60">
                  <c:v>2</c:v>
                </c:pt>
                <c:pt idx="61">
                  <c:v>2</c:v>
                </c:pt>
                <c:pt idx="62">
                  <c:v>1</c:v>
                </c:pt>
                <c:pt idx="63">
                  <c:v>1</c:v>
                </c:pt>
                <c:pt idx="64">
                  <c:v>4</c:v>
                </c:pt>
                <c:pt idx="65">
                  <c:v>2</c:v>
                </c:pt>
                <c:pt idx="66">
                  <c:v>3</c:v>
                </c:pt>
                <c:pt idx="67">
                  <c:v>13</c:v>
                </c:pt>
                <c:pt idx="68">
                  <c:v>3</c:v>
                </c:pt>
                <c:pt idx="69">
                  <c:v>7</c:v>
                </c:pt>
                <c:pt idx="70">
                  <c:v>5</c:v>
                </c:pt>
                <c:pt idx="71">
                  <c:v>6</c:v>
                </c:pt>
                <c:pt idx="72">
                  <c:v>4</c:v>
                </c:pt>
                <c:pt idx="73">
                  <c:v>4</c:v>
                </c:pt>
                <c:pt idx="74">
                  <c:v>5</c:v>
                </c:pt>
                <c:pt idx="75">
                  <c:v>13</c:v>
                </c:pt>
                <c:pt idx="76">
                  <c:v>2</c:v>
                </c:pt>
                <c:pt idx="77">
                  <c:v>2</c:v>
                </c:pt>
                <c:pt idx="78">
                  <c:v>8</c:v>
                </c:pt>
                <c:pt idx="79">
                  <c:v>4</c:v>
                </c:pt>
                <c:pt idx="80">
                  <c:v>6</c:v>
                </c:pt>
                <c:pt idx="81">
                  <c:v>11</c:v>
                </c:pt>
                <c:pt idx="82">
                  <c:v>8</c:v>
                </c:pt>
                <c:pt idx="83">
                  <c:v>2</c:v>
                </c:pt>
                <c:pt idx="84">
                  <c:v>6</c:v>
                </c:pt>
                <c:pt idx="85">
                  <c:v>5</c:v>
                </c:pt>
                <c:pt idx="86">
                  <c:v>25</c:v>
                </c:pt>
                <c:pt idx="87">
                  <c:v>20</c:v>
                </c:pt>
                <c:pt idx="88">
                  <c:v>2</c:v>
                </c:pt>
                <c:pt idx="89">
                  <c:v>3</c:v>
                </c:pt>
                <c:pt idx="90">
                  <c:v>4</c:v>
                </c:pt>
                <c:pt idx="91">
                  <c:v>1</c:v>
                </c:pt>
                <c:pt idx="92">
                  <c:v>2</c:v>
                </c:pt>
                <c:pt idx="93">
                  <c:v>4</c:v>
                </c:pt>
                <c:pt idx="94">
                  <c:v>4</c:v>
                </c:pt>
                <c:pt idx="95">
                  <c:v>13</c:v>
                </c:pt>
                <c:pt idx="96">
                  <c:v>6</c:v>
                </c:pt>
                <c:pt idx="97">
                  <c:v>2</c:v>
                </c:pt>
                <c:pt idx="98">
                  <c:v>0</c:v>
                </c:pt>
                <c:pt idx="99">
                  <c:v>7</c:v>
                </c:pt>
                <c:pt idx="100">
                  <c:v>3</c:v>
                </c:pt>
                <c:pt idx="101">
                  <c:v>9</c:v>
                </c:pt>
                <c:pt idx="102">
                  <c:v>0</c:v>
                </c:pt>
                <c:pt idx="103">
                  <c:v>1</c:v>
                </c:pt>
                <c:pt idx="104">
                  <c:v>2</c:v>
                </c:pt>
                <c:pt idx="105">
                  <c:v>1</c:v>
                </c:pt>
                <c:pt idx="106">
                  <c:v>1</c:v>
                </c:pt>
                <c:pt idx="107">
                  <c:v>6</c:v>
                </c:pt>
                <c:pt idx="108">
                  <c:v>1</c:v>
                </c:pt>
                <c:pt idx="109">
                  <c:v>2</c:v>
                </c:pt>
                <c:pt idx="110">
                  <c:v>4</c:v>
                </c:pt>
                <c:pt idx="111">
                  <c:v>1</c:v>
                </c:pt>
                <c:pt idx="112">
                  <c:v>2</c:v>
                </c:pt>
                <c:pt idx="113">
                  <c:v>10</c:v>
                </c:pt>
                <c:pt idx="114">
                  <c:v>4</c:v>
                </c:pt>
                <c:pt idx="115">
                  <c:v>1</c:v>
                </c:pt>
                <c:pt idx="116">
                  <c:v>2</c:v>
                </c:pt>
                <c:pt idx="117">
                  <c:v>0</c:v>
                </c:pt>
                <c:pt idx="118">
                  <c:v>0</c:v>
                </c:pt>
                <c:pt idx="119">
                  <c:v>1</c:v>
                </c:pt>
              </c:numCache>
            </c:numRef>
          </c:yVal>
          <c:smooth val="0"/>
          <c:extLst>
            <c:ext xmlns:c16="http://schemas.microsoft.com/office/drawing/2014/chart" uri="{C3380CC4-5D6E-409C-BE32-E72D297353CC}">
              <c16:uniqueId val="{00000003-4755-4598-973A-358E7D0D938E}"/>
            </c:ext>
          </c:extLst>
        </c:ser>
        <c:ser>
          <c:idx val="3"/>
          <c:order val="3"/>
          <c:spPr>
            <a:ln w="19050" cap="rnd">
              <a:solidFill>
                <a:schemeClr val="accent4"/>
              </a:solidFill>
              <a:round/>
            </a:ln>
            <a:effectLst/>
          </c:spPr>
          <c:marker>
            <c:symbol val="circle"/>
            <c:size val="5"/>
            <c:spPr>
              <a:solidFill>
                <a:schemeClr val="accent4"/>
              </a:solidFill>
              <a:ln w="9525">
                <a:solidFill>
                  <a:schemeClr val="accent4"/>
                </a:solidFill>
              </a:ln>
              <a:effectLst/>
            </c:spPr>
          </c:marker>
          <c:xVal>
            <c:numRef>
              <c:f>'case 2；a=0.02'!$B$309:$B$800</c:f>
              <c:numCache>
                <c:formatCode>m"月"d"日";@</c:formatCode>
                <c:ptCount val="492"/>
                <c:pt idx="0">
                  <c:v>44136</c:v>
                </c:pt>
                <c:pt idx="1">
                  <c:v>44137</c:v>
                </c:pt>
                <c:pt idx="2">
                  <c:v>44138</c:v>
                </c:pt>
                <c:pt idx="3">
                  <c:v>44139</c:v>
                </c:pt>
                <c:pt idx="4">
                  <c:v>44140</c:v>
                </c:pt>
                <c:pt idx="5">
                  <c:v>44141</c:v>
                </c:pt>
                <c:pt idx="6">
                  <c:v>44142</c:v>
                </c:pt>
                <c:pt idx="7">
                  <c:v>44143</c:v>
                </c:pt>
                <c:pt idx="8">
                  <c:v>44144</c:v>
                </c:pt>
                <c:pt idx="9">
                  <c:v>44145</c:v>
                </c:pt>
                <c:pt idx="10">
                  <c:v>44146</c:v>
                </c:pt>
                <c:pt idx="11">
                  <c:v>44147</c:v>
                </c:pt>
                <c:pt idx="12">
                  <c:v>44148</c:v>
                </c:pt>
                <c:pt idx="13">
                  <c:v>44149</c:v>
                </c:pt>
                <c:pt idx="14">
                  <c:v>44150</c:v>
                </c:pt>
                <c:pt idx="15">
                  <c:v>44151</c:v>
                </c:pt>
                <c:pt idx="16">
                  <c:v>44152</c:v>
                </c:pt>
                <c:pt idx="17">
                  <c:v>44153</c:v>
                </c:pt>
                <c:pt idx="18">
                  <c:v>44154</c:v>
                </c:pt>
                <c:pt idx="19">
                  <c:v>44155</c:v>
                </c:pt>
                <c:pt idx="20">
                  <c:v>44156</c:v>
                </c:pt>
                <c:pt idx="21">
                  <c:v>44157</c:v>
                </c:pt>
                <c:pt idx="22">
                  <c:v>44158</c:v>
                </c:pt>
                <c:pt idx="23">
                  <c:v>44159</c:v>
                </c:pt>
                <c:pt idx="24">
                  <c:v>44160</c:v>
                </c:pt>
                <c:pt idx="25">
                  <c:v>44161</c:v>
                </c:pt>
                <c:pt idx="26">
                  <c:v>44162</c:v>
                </c:pt>
                <c:pt idx="27">
                  <c:v>44163</c:v>
                </c:pt>
                <c:pt idx="28">
                  <c:v>44164</c:v>
                </c:pt>
                <c:pt idx="29">
                  <c:v>44165</c:v>
                </c:pt>
                <c:pt idx="30">
                  <c:v>44166</c:v>
                </c:pt>
                <c:pt idx="31">
                  <c:v>44167</c:v>
                </c:pt>
                <c:pt idx="32">
                  <c:v>44168</c:v>
                </c:pt>
                <c:pt idx="33">
                  <c:v>44169</c:v>
                </c:pt>
                <c:pt idx="34">
                  <c:v>44170</c:v>
                </c:pt>
                <c:pt idx="35">
                  <c:v>44171</c:v>
                </c:pt>
                <c:pt idx="36">
                  <c:v>44172</c:v>
                </c:pt>
                <c:pt idx="37">
                  <c:v>44173</c:v>
                </c:pt>
                <c:pt idx="38">
                  <c:v>44174</c:v>
                </c:pt>
                <c:pt idx="39">
                  <c:v>44175</c:v>
                </c:pt>
                <c:pt idx="40">
                  <c:v>44176</c:v>
                </c:pt>
                <c:pt idx="41">
                  <c:v>44177</c:v>
                </c:pt>
                <c:pt idx="42">
                  <c:v>44178</c:v>
                </c:pt>
                <c:pt idx="43">
                  <c:v>44179</c:v>
                </c:pt>
                <c:pt idx="44">
                  <c:v>44180</c:v>
                </c:pt>
                <c:pt idx="45">
                  <c:v>44181</c:v>
                </c:pt>
                <c:pt idx="46">
                  <c:v>44182</c:v>
                </c:pt>
                <c:pt idx="47">
                  <c:v>44183</c:v>
                </c:pt>
                <c:pt idx="48">
                  <c:v>44184</c:v>
                </c:pt>
                <c:pt idx="49">
                  <c:v>44185</c:v>
                </c:pt>
                <c:pt idx="50">
                  <c:v>44186</c:v>
                </c:pt>
                <c:pt idx="51">
                  <c:v>44187</c:v>
                </c:pt>
                <c:pt idx="52">
                  <c:v>44188</c:v>
                </c:pt>
                <c:pt idx="53">
                  <c:v>44189</c:v>
                </c:pt>
                <c:pt idx="54">
                  <c:v>44190</c:v>
                </c:pt>
                <c:pt idx="55">
                  <c:v>44191</c:v>
                </c:pt>
                <c:pt idx="56">
                  <c:v>44192</c:v>
                </c:pt>
                <c:pt idx="57">
                  <c:v>44193</c:v>
                </c:pt>
                <c:pt idx="58">
                  <c:v>44194</c:v>
                </c:pt>
                <c:pt idx="59">
                  <c:v>44195</c:v>
                </c:pt>
                <c:pt idx="60">
                  <c:v>44196</c:v>
                </c:pt>
                <c:pt idx="61">
                  <c:v>44197</c:v>
                </c:pt>
                <c:pt idx="62">
                  <c:v>44198</c:v>
                </c:pt>
                <c:pt idx="63">
                  <c:v>44199</c:v>
                </c:pt>
                <c:pt idx="64">
                  <c:v>44200</c:v>
                </c:pt>
                <c:pt idx="65">
                  <c:v>44201</c:v>
                </c:pt>
                <c:pt idx="66">
                  <c:v>44202</c:v>
                </c:pt>
                <c:pt idx="67">
                  <c:v>44203</c:v>
                </c:pt>
                <c:pt idx="68">
                  <c:v>44204</c:v>
                </c:pt>
                <c:pt idx="69">
                  <c:v>44205</c:v>
                </c:pt>
                <c:pt idx="70">
                  <c:v>44206</c:v>
                </c:pt>
                <c:pt idx="71">
                  <c:v>44207</c:v>
                </c:pt>
                <c:pt idx="72">
                  <c:v>44208</c:v>
                </c:pt>
                <c:pt idx="73">
                  <c:v>44209</c:v>
                </c:pt>
                <c:pt idx="74">
                  <c:v>44210</c:v>
                </c:pt>
                <c:pt idx="75">
                  <c:v>44211</c:v>
                </c:pt>
                <c:pt idx="76">
                  <c:v>44212</c:v>
                </c:pt>
                <c:pt idx="77">
                  <c:v>44213</c:v>
                </c:pt>
                <c:pt idx="78">
                  <c:v>44214</c:v>
                </c:pt>
                <c:pt idx="79">
                  <c:v>44215</c:v>
                </c:pt>
                <c:pt idx="80">
                  <c:v>44216</c:v>
                </c:pt>
                <c:pt idx="81">
                  <c:v>44217</c:v>
                </c:pt>
                <c:pt idx="82">
                  <c:v>44218</c:v>
                </c:pt>
                <c:pt idx="83">
                  <c:v>44219</c:v>
                </c:pt>
                <c:pt idx="84">
                  <c:v>44220</c:v>
                </c:pt>
                <c:pt idx="85">
                  <c:v>44221</c:v>
                </c:pt>
                <c:pt idx="86">
                  <c:v>44222</c:v>
                </c:pt>
                <c:pt idx="87">
                  <c:v>44223</c:v>
                </c:pt>
                <c:pt idx="88">
                  <c:v>44224</c:v>
                </c:pt>
                <c:pt idx="89">
                  <c:v>44225</c:v>
                </c:pt>
                <c:pt idx="90">
                  <c:v>44226</c:v>
                </c:pt>
                <c:pt idx="91">
                  <c:v>44227</c:v>
                </c:pt>
                <c:pt idx="92">
                  <c:v>44228</c:v>
                </c:pt>
                <c:pt idx="93">
                  <c:v>44229</c:v>
                </c:pt>
                <c:pt idx="94">
                  <c:v>44230</c:v>
                </c:pt>
                <c:pt idx="95">
                  <c:v>44231</c:v>
                </c:pt>
                <c:pt idx="96">
                  <c:v>44232</c:v>
                </c:pt>
                <c:pt idx="97">
                  <c:v>44233</c:v>
                </c:pt>
                <c:pt idx="98">
                  <c:v>44234</c:v>
                </c:pt>
                <c:pt idx="99">
                  <c:v>44235</c:v>
                </c:pt>
                <c:pt idx="100">
                  <c:v>44236</c:v>
                </c:pt>
                <c:pt idx="101">
                  <c:v>44237</c:v>
                </c:pt>
                <c:pt idx="102">
                  <c:v>44238</c:v>
                </c:pt>
                <c:pt idx="103">
                  <c:v>44239</c:v>
                </c:pt>
                <c:pt idx="104">
                  <c:v>44240</c:v>
                </c:pt>
                <c:pt idx="105">
                  <c:v>44241</c:v>
                </c:pt>
                <c:pt idx="106">
                  <c:v>44242</c:v>
                </c:pt>
                <c:pt idx="107">
                  <c:v>44243</c:v>
                </c:pt>
                <c:pt idx="108">
                  <c:v>44244</c:v>
                </c:pt>
                <c:pt idx="109">
                  <c:v>44245</c:v>
                </c:pt>
                <c:pt idx="110">
                  <c:v>44246</c:v>
                </c:pt>
                <c:pt idx="111">
                  <c:v>44247</c:v>
                </c:pt>
                <c:pt idx="112">
                  <c:v>44248</c:v>
                </c:pt>
                <c:pt idx="113">
                  <c:v>44249</c:v>
                </c:pt>
                <c:pt idx="114">
                  <c:v>44250</c:v>
                </c:pt>
                <c:pt idx="115">
                  <c:v>44251</c:v>
                </c:pt>
                <c:pt idx="116">
                  <c:v>44252</c:v>
                </c:pt>
                <c:pt idx="117">
                  <c:v>44253</c:v>
                </c:pt>
                <c:pt idx="118">
                  <c:v>44254</c:v>
                </c:pt>
                <c:pt idx="119">
                  <c:v>44255</c:v>
                </c:pt>
                <c:pt idx="120">
                  <c:v>44256</c:v>
                </c:pt>
                <c:pt idx="121">
                  <c:v>44257</c:v>
                </c:pt>
                <c:pt idx="122">
                  <c:v>44258</c:v>
                </c:pt>
                <c:pt idx="123">
                  <c:v>44259</c:v>
                </c:pt>
                <c:pt idx="124">
                  <c:v>44260</c:v>
                </c:pt>
                <c:pt idx="125">
                  <c:v>44261</c:v>
                </c:pt>
                <c:pt idx="126">
                  <c:v>44262</c:v>
                </c:pt>
                <c:pt idx="127">
                  <c:v>44263</c:v>
                </c:pt>
                <c:pt idx="128">
                  <c:v>44264</c:v>
                </c:pt>
                <c:pt idx="129">
                  <c:v>44265</c:v>
                </c:pt>
                <c:pt idx="130">
                  <c:v>44266</c:v>
                </c:pt>
                <c:pt idx="131">
                  <c:v>44267</c:v>
                </c:pt>
                <c:pt idx="132">
                  <c:v>44268</c:v>
                </c:pt>
                <c:pt idx="133">
                  <c:v>44269</c:v>
                </c:pt>
                <c:pt idx="134">
                  <c:v>44270</c:v>
                </c:pt>
                <c:pt idx="135">
                  <c:v>44271</c:v>
                </c:pt>
                <c:pt idx="136">
                  <c:v>44272</c:v>
                </c:pt>
                <c:pt idx="137">
                  <c:v>44273</c:v>
                </c:pt>
                <c:pt idx="138">
                  <c:v>44274</c:v>
                </c:pt>
                <c:pt idx="139">
                  <c:v>44275</c:v>
                </c:pt>
                <c:pt idx="140">
                  <c:v>44276</c:v>
                </c:pt>
                <c:pt idx="141">
                  <c:v>44277</c:v>
                </c:pt>
                <c:pt idx="142">
                  <c:v>44278</c:v>
                </c:pt>
                <c:pt idx="143">
                  <c:v>44279</c:v>
                </c:pt>
                <c:pt idx="144">
                  <c:v>44280</c:v>
                </c:pt>
                <c:pt idx="145">
                  <c:v>44281</c:v>
                </c:pt>
                <c:pt idx="146">
                  <c:v>44282</c:v>
                </c:pt>
                <c:pt idx="147">
                  <c:v>44283</c:v>
                </c:pt>
                <c:pt idx="148">
                  <c:v>44284</c:v>
                </c:pt>
                <c:pt idx="149">
                  <c:v>44285</c:v>
                </c:pt>
                <c:pt idx="150">
                  <c:v>44286</c:v>
                </c:pt>
                <c:pt idx="151">
                  <c:v>44287</c:v>
                </c:pt>
                <c:pt idx="152">
                  <c:v>44288</c:v>
                </c:pt>
                <c:pt idx="153">
                  <c:v>44289</c:v>
                </c:pt>
                <c:pt idx="154">
                  <c:v>44290</c:v>
                </c:pt>
                <c:pt idx="155">
                  <c:v>44291</c:v>
                </c:pt>
                <c:pt idx="156">
                  <c:v>44292</c:v>
                </c:pt>
                <c:pt idx="157">
                  <c:v>44293</c:v>
                </c:pt>
                <c:pt idx="158">
                  <c:v>44294</c:v>
                </c:pt>
                <c:pt idx="159">
                  <c:v>44295</c:v>
                </c:pt>
                <c:pt idx="160">
                  <c:v>44296</c:v>
                </c:pt>
                <c:pt idx="161">
                  <c:v>44297</c:v>
                </c:pt>
                <c:pt idx="162">
                  <c:v>44298</c:v>
                </c:pt>
                <c:pt idx="163">
                  <c:v>44299</c:v>
                </c:pt>
                <c:pt idx="164">
                  <c:v>44300</c:v>
                </c:pt>
                <c:pt idx="165">
                  <c:v>44301</c:v>
                </c:pt>
                <c:pt idx="166">
                  <c:v>44302</c:v>
                </c:pt>
                <c:pt idx="167">
                  <c:v>44303</c:v>
                </c:pt>
                <c:pt idx="168">
                  <c:v>44304</c:v>
                </c:pt>
                <c:pt idx="169">
                  <c:v>44305</c:v>
                </c:pt>
                <c:pt idx="170">
                  <c:v>44306</c:v>
                </c:pt>
                <c:pt idx="171">
                  <c:v>44307</c:v>
                </c:pt>
                <c:pt idx="172">
                  <c:v>44308</c:v>
                </c:pt>
                <c:pt idx="173">
                  <c:v>44309</c:v>
                </c:pt>
                <c:pt idx="174">
                  <c:v>44310</c:v>
                </c:pt>
                <c:pt idx="175">
                  <c:v>44311</c:v>
                </c:pt>
                <c:pt idx="176">
                  <c:v>44312</c:v>
                </c:pt>
                <c:pt idx="177">
                  <c:v>44313</c:v>
                </c:pt>
                <c:pt idx="178">
                  <c:v>44314</c:v>
                </c:pt>
                <c:pt idx="179">
                  <c:v>44315</c:v>
                </c:pt>
                <c:pt idx="180">
                  <c:v>44316</c:v>
                </c:pt>
                <c:pt idx="181">
                  <c:v>44317</c:v>
                </c:pt>
                <c:pt idx="182">
                  <c:v>44318</c:v>
                </c:pt>
                <c:pt idx="183">
                  <c:v>44319</c:v>
                </c:pt>
                <c:pt idx="184">
                  <c:v>44320</c:v>
                </c:pt>
                <c:pt idx="185">
                  <c:v>44321</c:v>
                </c:pt>
                <c:pt idx="186">
                  <c:v>44322</c:v>
                </c:pt>
                <c:pt idx="187">
                  <c:v>44323</c:v>
                </c:pt>
                <c:pt idx="188">
                  <c:v>44324</c:v>
                </c:pt>
                <c:pt idx="189">
                  <c:v>44325</c:v>
                </c:pt>
                <c:pt idx="190">
                  <c:v>44326</c:v>
                </c:pt>
                <c:pt idx="191">
                  <c:v>44327</c:v>
                </c:pt>
                <c:pt idx="192">
                  <c:v>44328</c:v>
                </c:pt>
                <c:pt idx="193">
                  <c:v>44329</c:v>
                </c:pt>
                <c:pt idx="194">
                  <c:v>44330</c:v>
                </c:pt>
                <c:pt idx="195">
                  <c:v>44331</c:v>
                </c:pt>
                <c:pt idx="196">
                  <c:v>44332</c:v>
                </c:pt>
                <c:pt idx="197">
                  <c:v>44333</c:v>
                </c:pt>
                <c:pt idx="198">
                  <c:v>44334</c:v>
                </c:pt>
                <c:pt idx="199">
                  <c:v>44335</c:v>
                </c:pt>
                <c:pt idx="200">
                  <c:v>44336</c:v>
                </c:pt>
                <c:pt idx="201">
                  <c:v>44337</c:v>
                </c:pt>
                <c:pt idx="202">
                  <c:v>44338</c:v>
                </c:pt>
                <c:pt idx="203">
                  <c:v>44339</c:v>
                </c:pt>
                <c:pt idx="204">
                  <c:v>44340</c:v>
                </c:pt>
                <c:pt idx="205">
                  <c:v>44341</c:v>
                </c:pt>
                <c:pt idx="206">
                  <c:v>44342</c:v>
                </c:pt>
                <c:pt idx="207">
                  <c:v>44343</c:v>
                </c:pt>
                <c:pt idx="208">
                  <c:v>44344</c:v>
                </c:pt>
                <c:pt idx="209">
                  <c:v>44345</c:v>
                </c:pt>
                <c:pt idx="210">
                  <c:v>44346</c:v>
                </c:pt>
                <c:pt idx="211">
                  <c:v>44347</c:v>
                </c:pt>
                <c:pt idx="212">
                  <c:v>44348</c:v>
                </c:pt>
                <c:pt idx="213">
                  <c:v>44349</c:v>
                </c:pt>
                <c:pt idx="214">
                  <c:v>44350</c:v>
                </c:pt>
                <c:pt idx="215">
                  <c:v>44351</c:v>
                </c:pt>
                <c:pt idx="216">
                  <c:v>44352</c:v>
                </c:pt>
                <c:pt idx="217">
                  <c:v>44353</c:v>
                </c:pt>
                <c:pt idx="218">
                  <c:v>44354</c:v>
                </c:pt>
                <c:pt idx="219">
                  <c:v>44355</c:v>
                </c:pt>
                <c:pt idx="220">
                  <c:v>44356</c:v>
                </c:pt>
                <c:pt idx="221">
                  <c:v>44357</c:v>
                </c:pt>
                <c:pt idx="222">
                  <c:v>44358</c:v>
                </c:pt>
                <c:pt idx="223">
                  <c:v>44359</c:v>
                </c:pt>
                <c:pt idx="224">
                  <c:v>44360</c:v>
                </c:pt>
                <c:pt idx="225">
                  <c:v>44361</c:v>
                </c:pt>
                <c:pt idx="226">
                  <c:v>44362</c:v>
                </c:pt>
                <c:pt idx="227">
                  <c:v>44363</c:v>
                </c:pt>
                <c:pt idx="228">
                  <c:v>44364</c:v>
                </c:pt>
                <c:pt idx="229">
                  <c:v>44365</c:v>
                </c:pt>
                <c:pt idx="230">
                  <c:v>44366</c:v>
                </c:pt>
                <c:pt idx="231">
                  <c:v>44367</c:v>
                </c:pt>
                <c:pt idx="232">
                  <c:v>44368</c:v>
                </c:pt>
                <c:pt idx="233">
                  <c:v>44369</c:v>
                </c:pt>
                <c:pt idx="234">
                  <c:v>44370</c:v>
                </c:pt>
                <c:pt idx="235">
                  <c:v>44371</c:v>
                </c:pt>
                <c:pt idx="236">
                  <c:v>44372</c:v>
                </c:pt>
                <c:pt idx="237">
                  <c:v>44373</c:v>
                </c:pt>
                <c:pt idx="238">
                  <c:v>44374</c:v>
                </c:pt>
                <c:pt idx="239">
                  <c:v>44375</c:v>
                </c:pt>
                <c:pt idx="240">
                  <c:v>44376</c:v>
                </c:pt>
                <c:pt idx="241">
                  <c:v>44377</c:v>
                </c:pt>
                <c:pt idx="242">
                  <c:v>44378</c:v>
                </c:pt>
                <c:pt idx="243">
                  <c:v>44379</c:v>
                </c:pt>
                <c:pt idx="244">
                  <c:v>44380</c:v>
                </c:pt>
                <c:pt idx="245">
                  <c:v>44381</c:v>
                </c:pt>
                <c:pt idx="246">
                  <c:v>44382</c:v>
                </c:pt>
                <c:pt idx="247">
                  <c:v>44383</c:v>
                </c:pt>
                <c:pt idx="248">
                  <c:v>44384</c:v>
                </c:pt>
                <c:pt idx="249">
                  <c:v>44385</c:v>
                </c:pt>
                <c:pt idx="250">
                  <c:v>44386</c:v>
                </c:pt>
                <c:pt idx="251">
                  <c:v>44387</c:v>
                </c:pt>
                <c:pt idx="252">
                  <c:v>44388</c:v>
                </c:pt>
                <c:pt idx="253">
                  <c:v>44389</c:v>
                </c:pt>
                <c:pt idx="254">
                  <c:v>44390</c:v>
                </c:pt>
                <c:pt idx="255">
                  <c:v>44391</c:v>
                </c:pt>
                <c:pt idx="256">
                  <c:v>44392</c:v>
                </c:pt>
                <c:pt idx="257">
                  <c:v>44393</c:v>
                </c:pt>
                <c:pt idx="258">
                  <c:v>44394</c:v>
                </c:pt>
                <c:pt idx="259">
                  <c:v>44395</c:v>
                </c:pt>
                <c:pt idx="260">
                  <c:v>44396</c:v>
                </c:pt>
                <c:pt idx="261">
                  <c:v>44397</c:v>
                </c:pt>
                <c:pt idx="262">
                  <c:v>44398</c:v>
                </c:pt>
                <c:pt idx="263">
                  <c:v>44399</c:v>
                </c:pt>
                <c:pt idx="264">
                  <c:v>44400</c:v>
                </c:pt>
                <c:pt idx="265">
                  <c:v>44401</c:v>
                </c:pt>
                <c:pt idx="266">
                  <c:v>44402</c:v>
                </c:pt>
                <c:pt idx="267">
                  <c:v>44403</c:v>
                </c:pt>
                <c:pt idx="268">
                  <c:v>44404</c:v>
                </c:pt>
                <c:pt idx="269">
                  <c:v>44405</c:v>
                </c:pt>
                <c:pt idx="270">
                  <c:v>44406</c:v>
                </c:pt>
                <c:pt idx="271">
                  <c:v>44407</c:v>
                </c:pt>
                <c:pt idx="272">
                  <c:v>44408</c:v>
                </c:pt>
                <c:pt idx="273">
                  <c:v>44409</c:v>
                </c:pt>
                <c:pt idx="274">
                  <c:v>44410</c:v>
                </c:pt>
                <c:pt idx="275">
                  <c:v>44411</c:v>
                </c:pt>
                <c:pt idx="276">
                  <c:v>44412</c:v>
                </c:pt>
                <c:pt idx="277">
                  <c:v>44413</c:v>
                </c:pt>
                <c:pt idx="278">
                  <c:v>44414</c:v>
                </c:pt>
                <c:pt idx="279">
                  <c:v>44415</c:v>
                </c:pt>
                <c:pt idx="280">
                  <c:v>44416</c:v>
                </c:pt>
                <c:pt idx="281">
                  <c:v>44417</c:v>
                </c:pt>
                <c:pt idx="282">
                  <c:v>44418</c:v>
                </c:pt>
                <c:pt idx="283">
                  <c:v>44419</c:v>
                </c:pt>
                <c:pt idx="284">
                  <c:v>44420</c:v>
                </c:pt>
                <c:pt idx="285">
                  <c:v>44421</c:v>
                </c:pt>
                <c:pt idx="286">
                  <c:v>44422</c:v>
                </c:pt>
                <c:pt idx="287">
                  <c:v>44423</c:v>
                </c:pt>
                <c:pt idx="288">
                  <c:v>44424</c:v>
                </c:pt>
                <c:pt idx="289">
                  <c:v>44425</c:v>
                </c:pt>
                <c:pt idx="290">
                  <c:v>44426</c:v>
                </c:pt>
                <c:pt idx="291">
                  <c:v>44427</c:v>
                </c:pt>
                <c:pt idx="292">
                  <c:v>44428</c:v>
                </c:pt>
                <c:pt idx="293">
                  <c:v>44429</c:v>
                </c:pt>
                <c:pt idx="294">
                  <c:v>44430</c:v>
                </c:pt>
                <c:pt idx="295">
                  <c:v>44431</c:v>
                </c:pt>
                <c:pt idx="296">
                  <c:v>44432</c:v>
                </c:pt>
                <c:pt idx="297">
                  <c:v>44433</c:v>
                </c:pt>
                <c:pt idx="298">
                  <c:v>44434</c:v>
                </c:pt>
                <c:pt idx="299">
                  <c:v>44435</c:v>
                </c:pt>
                <c:pt idx="300">
                  <c:v>44436</c:v>
                </c:pt>
                <c:pt idx="301">
                  <c:v>44437</c:v>
                </c:pt>
                <c:pt idx="302">
                  <c:v>44438</c:v>
                </c:pt>
                <c:pt idx="303">
                  <c:v>44439</c:v>
                </c:pt>
                <c:pt idx="304">
                  <c:v>44440</c:v>
                </c:pt>
                <c:pt idx="305">
                  <c:v>44441</c:v>
                </c:pt>
                <c:pt idx="306">
                  <c:v>44442</c:v>
                </c:pt>
                <c:pt idx="307">
                  <c:v>44443</c:v>
                </c:pt>
                <c:pt idx="308">
                  <c:v>44444</c:v>
                </c:pt>
                <c:pt idx="309">
                  <c:v>44445</c:v>
                </c:pt>
                <c:pt idx="310">
                  <c:v>44446</c:v>
                </c:pt>
                <c:pt idx="311">
                  <c:v>44447</c:v>
                </c:pt>
                <c:pt idx="312">
                  <c:v>44448</c:v>
                </c:pt>
                <c:pt idx="313">
                  <c:v>44449</c:v>
                </c:pt>
                <c:pt idx="314">
                  <c:v>44450</c:v>
                </c:pt>
                <c:pt idx="315">
                  <c:v>44451</c:v>
                </c:pt>
                <c:pt idx="316">
                  <c:v>44452</c:v>
                </c:pt>
                <c:pt idx="317">
                  <c:v>44453</c:v>
                </c:pt>
                <c:pt idx="318">
                  <c:v>44454</c:v>
                </c:pt>
                <c:pt idx="319">
                  <c:v>44455</c:v>
                </c:pt>
                <c:pt idx="320">
                  <c:v>44456</c:v>
                </c:pt>
                <c:pt idx="321">
                  <c:v>44457</c:v>
                </c:pt>
                <c:pt idx="322">
                  <c:v>44458</c:v>
                </c:pt>
                <c:pt idx="323">
                  <c:v>44459</c:v>
                </c:pt>
                <c:pt idx="324">
                  <c:v>44460</c:v>
                </c:pt>
                <c:pt idx="325">
                  <c:v>44461</c:v>
                </c:pt>
                <c:pt idx="326">
                  <c:v>44462</c:v>
                </c:pt>
                <c:pt idx="327">
                  <c:v>44463</c:v>
                </c:pt>
                <c:pt idx="328">
                  <c:v>44464</c:v>
                </c:pt>
                <c:pt idx="329">
                  <c:v>44465</c:v>
                </c:pt>
                <c:pt idx="330">
                  <c:v>44466</c:v>
                </c:pt>
                <c:pt idx="331">
                  <c:v>44467</c:v>
                </c:pt>
                <c:pt idx="332">
                  <c:v>44468</c:v>
                </c:pt>
                <c:pt idx="333">
                  <c:v>44469</c:v>
                </c:pt>
                <c:pt idx="334">
                  <c:v>44470</c:v>
                </c:pt>
                <c:pt idx="335">
                  <c:v>44471</c:v>
                </c:pt>
                <c:pt idx="336">
                  <c:v>44472</c:v>
                </c:pt>
                <c:pt idx="337">
                  <c:v>44473</c:v>
                </c:pt>
                <c:pt idx="338">
                  <c:v>44474</c:v>
                </c:pt>
                <c:pt idx="339">
                  <c:v>44475</c:v>
                </c:pt>
                <c:pt idx="340">
                  <c:v>44476</c:v>
                </c:pt>
                <c:pt idx="341">
                  <c:v>44477</c:v>
                </c:pt>
                <c:pt idx="342">
                  <c:v>44478</c:v>
                </c:pt>
                <c:pt idx="343">
                  <c:v>44479</c:v>
                </c:pt>
                <c:pt idx="344">
                  <c:v>44480</c:v>
                </c:pt>
                <c:pt idx="345">
                  <c:v>44481</c:v>
                </c:pt>
                <c:pt idx="346">
                  <c:v>44482</c:v>
                </c:pt>
                <c:pt idx="347">
                  <c:v>44483</c:v>
                </c:pt>
                <c:pt idx="348">
                  <c:v>44484</c:v>
                </c:pt>
                <c:pt idx="349">
                  <c:v>44485</c:v>
                </c:pt>
                <c:pt idx="350">
                  <c:v>44486</c:v>
                </c:pt>
                <c:pt idx="351">
                  <c:v>44487</c:v>
                </c:pt>
                <c:pt idx="352">
                  <c:v>44488</c:v>
                </c:pt>
                <c:pt idx="353">
                  <c:v>44489</c:v>
                </c:pt>
                <c:pt idx="354">
                  <c:v>44490</c:v>
                </c:pt>
                <c:pt idx="355">
                  <c:v>44491</c:v>
                </c:pt>
                <c:pt idx="356">
                  <c:v>44492</c:v>
                </c:pt>
                <c:pt idx="357">
                  <c:v>44493</c:v>
                </c:pt>
                <c:pt idx="358">
                  <c:v>44494</c:v>
                </c:pt>
                <c:pt idx="359">
                  <c:v>44495</c:v>
                </c:pt>
                <c:pt idx="360">
                  <c:v>44496</c:v>
                </c:pt>
                <c:pt idx="361">
                  <c:v>44497</c:v>
                </c:pt>
                <c:pt idx="362">
                  <c:v>44498</c:v>
                </c:pt>
                <c:pt idx="363">
                  <c:v>44499</c:v>
                </c:pt>
                <c:pt idx="364">
                  <c:v>44500</c:v>
                </c:pt>
                <c:pt idx="365">
                  <c:v>44501</c:v>
                </c:pt>
                <c:pt idx="366">
                  <c:v>44502</c:v>
                </c:pt>
                <c:pt idx="367">
                  <c:v>44503</c:v>
                </c:pt>
                <c:pt idx="368">
                  <c:v>44504</c:v>
                </c:pt>
                <c:pt idx="369">
                  <c:v>44505</c:v>
                </c:pt>
                <c:pt idx="370">
                  <c:v>44506</c:v>
                </c:pt>
                <c:pt idx="371">
                  <c:v>44507</c:v>
                </c:pt>
                <c:pt idx="372">
                  <c:v>44508</c:v>
                </c:pt>
                <c:pt idx="373">
                  <c:v>44509</c:v>
                </c:pt>
                <c:pt idx="374">
                  <c:v>44510</c:v>
                </c:pt>
                <c:pt idx="375">
                  <c:v>44511</c:v>
                </c:pt>
                <c:pt idx="376">
                  <c:v>44512</c:v>
                </c:pt>
                <c:pt idx="377">
                  <c:v>44513</c:v>
                </c:pt>
                <c:pt idx="378">
                  <c:v>44514</c:v>
                </c:pt>
                <c:pt idx="379">
                  <c:v>44515</c:v>
                </c:pt>
                <c:pt idx="380">
                  <c:v>44516</c:v>
                </c:pt>
                <c:pt idx="381">
                  <c:v>44517</c:v>
                </c:pt>
                <c:pt idx="382">
                  <c:v>44518</c:v>
                </c:pt>
                <c:pt idx="383">
                  <c:v>44519</c:v>
                </c:pt>
                <c:pt idx="384">
                  <c:v>44520</c:v>
                </c:pt>
                <c:pt idx="385">
                  <c:v>44521</c:v>
                </c:pt>
                <c:pt idx="386">
                  <c:v>44522</c:v>
                </c:pt>
                <c:pt idx="387">
                  <c:v>44523</c:v>
                </c:pt>
                <c:pt idx="388">
                  <c:v>44524</c:v>
                </c:pt>
                <c:pt idx="389">
                  <c:v>44525</c:v>
                </c:pt>
                <c:pt idx="390">
                  <c:v>44526</c:v>
                </c:pt>
                <c:pt idx="391">
                  <c:v>44527</c:v>
                </c:pt>
                <c:pt idx="392">
                  <c:v>44528</c:v>
                </c:pt>
                <c:pt idx="393">
                  <c:v>44529</c:v>
                </c:pt>
                <c:pt idx="394">
                  <c:v>44530</c:v>
                </c:pt>
                <c:pt idx="395">
                  <c:v>44531</c:v>
                </c:pt>
                <c:pt idx="396">
                  <c:v>44532</c:v>
                </c:pt>
                <c:pt idx="397">
                  <c:v>44533</c:v>
                </c:pt>
                <c:pt idx="398">
                  <c:v>44534</c:v>
                </c:pt>
                <c:pt idx="399">
                  <c:v>44535</c:v>
                </c:pt>
                <c:pt idx="400">
                  <c:v>44536</c:v>
                </c:pt>
                <c:pt idx="401">
                  <c:v>44537</c:v>
                </c:pt>
                <c:pt idx="402">
                  <c:v>44538</c:v>
                </c:pt>
                <c:pt idx="403">
                  <c:v>44539</c:v>
                </c:pt>
                <c:pt idx="404">
                  <c:v>44540</c:v>
                </c:pt>
                <c:pt idx="405">
                  <c:v>44541</c:v>
                </c:pt>
                <c:pt idx="406">
                  <c:v>44542</c:v>
                </c:pt>
                <c:pt idx="407">
                  <c:v>44543</c:v>
                </c:pt>
                <c:pt idx="408">
                  <c:v>44544</c:v>
                </c:pt>
                <c:pt idx="409">
                  <c:v>44545</c:v>
                </c:pt>
                <c:pt idx="410">
                  <c:v>44546</c:v>
                </c:pt>
                <c:pt idx="411">
                  <c:v>44547</c:v>
                </c:pt>
                <c:pt idx="412">
                  <c:v>44548</c:v>
                </c:pt>
                <c:pt idx="413">
                  <c:v>44549</c:v>
                </c:pt>
                <c:pt idx="414">
                  <c:v>44550</c:v>
                </c:pt>
                <c:pt idx="415">
                  <c:v>44551</c:v>
                </c:pt>
                <c:pt idx="416">
                  <c:v>44552</c:v>
                </c:pt>
                <c:pt idx="417">
                  <c:v>44553</c:v>
                </c:pt>
                <c:pt idx="418">
                  <c:v>44554</c:v>
                </c:pt>
                <c:pt idx="419">
                  <c:v>44555</c:v>
                </c:pt>
                <c:pt idx="420">
                  <c:v>44556</c:v>
                </c:pt>
                <c:pt idx="421">
                  <c:v>44557</c:v>
                </c:pt>
                <c:pt idx="422">
                  <c:v>44558</c:v>
                </c:pt>
                <c:pt idx="423">
                  <c:v>44559</c:v>
                </c:pt>
                <c:pt idx="424">
                  <c:v>44560</c:v>
                </c:pt>
                <c:pt idx="425">
                  <c:v>44561</c:v>
                </c:pt>
                <c:pt idx="426">
                  <c:v>44562</c:v>
                </c:pt>
                <c:pt idx="427">
                  <c:v>44563</c:v>
                </c:pt>
                <c:pt idx="428">
                  <c:v>44564</c:v>
                </c:pt>
                <c:pt idx="429">
                  <c:v>44565</c:v>
                </c:pt>
                <c:pt idx="430">
                  <c:v>44566</c:v>
                </c:pt>
                <c:pt idx="431">
                  <c:v>44567</c:v>
                </c:pt>
                <c:pt idx="432">
                  <c:v>44568</c:v>
                </c:pt>
                <c:pt idx="433">
                  <c:v>44569</c:v>
                </c:pt>
                <c:pt idx="434">
                  <c:v>44570</c:v>
                </c:pt>
                <c:pt idx="435">
                  <c:v>44571</c:v>
                </c:pt>
                <c:pt idx="436">
                  <c:v>44572</c:v>
                </c:pt>
                <c:pt idx="437">
                  <c:v>44573</c:v>
                </c:pt>
                <c:pt idx="438">
                  <c:v>44574</c:v>
                </c:pt>
                <c:pt idx="439">
                  <c:v>44575</c:v>
                </c:pt>
                <c:pt idx="440">
                  <c:v>44576</c:v>
                </c:pt>
                <c:pt idx="441">
                  <c:v>44577</c:v>
                </c:pt>
                <c:pt idx="442">
                  <c:v>44578</c:v>
                </c:pt>
                <c:pt idx="443">
                  <c:v>44579</c:v>
                </c:pt>
                <c:pt idx="444">
                  <c:v>44580</c:v>
                </c:pt>
                <c:pt idx="445">
                  <c:v>44581</c:v>
                </c:pt>
                <c:pt idx="446">
                  <c:v>44582</c:v>
                </c:pt>
                <c:pt idx="447">
                  <c:v>44583</c:v>
                </c:pt>
                <c:pt idx="448">
                  <c:v>44584</c:v>
                </c:pt>
                <c:pt idx="449">
                  <c:v>44585</c:v>
                </c:pt>
                <c:pt idx="450">
                  <c:v>44586</c:v>
                </c:pt>
                <c:pt idx="451">
                  <c:v>44587</c:v>
                </c:pt>
                <c:pt idx="452">
                  <c:v>44588</c:v>
                </c:pt>
                <c:pt idx="453">
                  <c:v>44589</c:v>
                </c:pt>
                <c:pt idx="454">
                  <c:v>44590</c:v>
                </c:pt>
                <c:pt idx="455">
                  <c:v>44591</c:v>
                </c:pt>
                <c:pt idx="456">
                  <c:v>44592</c:v>
                </c:pt>
                <c:pt idx="457">
                  <c:v>44593</c:v>
                </c:pt>
                <c:pt idx="458">
                  <c:v>44594</c:v>
                </c:pt>
                <c:pt idx="459">
                  <c:v>44595</c:v>
                </c:pt>
                <c:pt idx="460">
                  <c:v>44596</c:v>
                </c:pt>
                <c:pt idx="461">
                  <c:v>44597</c:v>
                </c:pt>
                <c:pt idx="462">
                  <c:v>44598</c:v>
                </c:pt>
                <c:pt idx="463">
                  <c:v>44599</c:v>
                </c:pt>
                <c:pt idx="464">
                  <c:v>44600</c:v>
                </c:pt>
                <c:pt idx="465">
                  <c:v>44601</c:v>
                </c:pt>
                <c:pt idx="466">
                  <c:v>44602</c:v>
                </c:pt>
                <c:pt idx="467">
                  <c:v>44603</c:v>
                </c:pt>
                <c:pt idx="468">
                  <c:v>44604</c:v>
                </c:pt>
                <c:pt idx="469">
                  <c:v>44605</c:v>
                </c:pt>
                <c:pt idx="470">
                  <c:v>44606</c:v>
                </c:pt>
                <c:pt idx="471">
                  <c:v>44607</c:v>
                </c:pt>
                <c:pt idx="472">
                  <c:v>44608</c:v>
                </c:pt>
                <c:pt idx="473">
                  <c:v>44609</c:v>
                </c:pt>
                <c:pt idx="474">
                  <c:v>44610</c:v>
                </c:pt>
                <c:pt idx="475">
                  <c:v>44611</c:v>
                </c:pt>
                <c:pt idx="476">
                  <c:v>44612</c:v>
                </c:pt>
                <c:pt idx="477">
                  <c:v>44613</c:v>
                </c:pt>
                <c:pt idx="478">
                  <c:v>44614</c:v>
                </c:pt>
                <c:pt idx="479">
                  <c:v>44615</c:v>
                </c:pt>
                <c:pt idx="480">
                  <c:v>44616</c:v>
                </c:pt>
                <c:pt idx="481">
                  <c:v>44617</c:v>
                </c:pt>
                <c:pt idx="482">
                  <c:v>44618</c:v>
                </c:pt>
                <c:pt idx="483">
                  <c:v>44619</c:v>
                </c:pt>
                <c:pt idx="484">
                  <c:v>44620</c:v>
                </c:pt>
                <c:pt idx="485">
                  <c:v>44621</c:v>
                </c:pt>
                <c:pt idx="486">
                  <c:v>44622</c:v>
                </c:pt>
                <c:pt idx="487">
                  <c:v>44623</c:v>
                </c:pt>
                <c:pt idx="488">
                  <c:v>44624</c:v>
                </c:pt>
                <c:pt idx="489">
                  <c:v>44625</c:v>
                </c:pt>
                <c:pt idx="490">
                  <c:v>44626</c:v>
                </c:pt>
                <c:pt idx="491">
                  <c:v>44627</c:v>
                </c:pt>
              </c:numCache>
            </c:numRef>
          </c:xVal>
          <c:yVal>
            <c:numRef>
              <c:f>'case 2；a=0.02'!$H$309:$H$800</c:f>
              <c:numCache>
                <c:formatCode>General</c:formatCode>
                <c:ptCount val="492"/>
                <c:pt idx="0">
                  <c:v>30.769187087210867</c:v>
                </c:pt>
                <c:pt idx="1">
                  <c:v>31.13119664455462</c:v>
                </c:pt>
                <c:pt idx="2">
                  <c:v>31.496955468751366</c:v>
                </c:pt>
                <c:pt idx="3">
                  <c:v>31.866489637164705</c:v>
                </c:pt>
                <c:pt idx="4">
                  <c:v>32.239825072428175</c:v>
                </c:pt>
                <c:pt idx="5">
                  <c:v>32.616987531170707</c:v>
                </c:pt>
                <c:pt idx="6">
                  <c:v>32.998002592459216</c:v>
                </c:pt>
                <c:pt idx="7">
                  <c:v>33.38289564598108</c:v>
                </c:pt>
                <c:pt idx="8">
                  <c:v>33.771691879951049</c:v>
                </c:pt>
                <c:pt idx="9">
                  <c:v>34.164416268738478</c:v>
                </c:pt>
                <c:pt idx="10">
                  <c:v>34.561093560226709</c:v>
                </c:pt>
                <c:pt idx="11">
                  <c:v>34.961748262883248</c:v>
                </c:pt>
                <c:pt idx="12">
                  <c:v>35.366404632553895</c:v>
                </c:pt>
                <c:pt idx="13">
                  <c:v>35.775086658966302</c:v>
                </c:pt>
                <c:pt idx="14">
                  <c:v>36.187818051961585</c:v>
                </c:pt>
                <c:pt idx="15">
                  <c:v>36.604622227388063</c:v>
                </c:pt>
                <c:pt idx="16">
                  <c:v>37.025522292803089</c:v>
                </c:pt>
                <c:pt idx="17">
                  <c:v>37.45054103276334</c:v>
                </c:pt>
                <c:pt idx="18">
                  <c:v>37.879700893900917</c:v>
                </c:pt>
                <c:pt idx="19">
                  <c:v>38.313023969677033</c:v>
                </c:pt>
                <c:pt idx="20">
                  <c:v>38.750531984839199</c:v>
                </c:pt>
                <c:pt idx="21">
                  <c:v>39.192246279576921</c:v>
                </c:pt>
                <c:pt idx="22">
                  <c:v>39.63818779338817</c:v>
                </c:pt>
                <c:pt idx="23">
                  <c:v>40.088377048631628</c:v>
                </c:pt>
                <c:pt idx="24">
                  <c:v>40.542834133785163</c:v>
                </c:pt>
                <c:pt idx="25">
                  <c:v>41.001578686402354</c:v>
                </c:pt>
                <c:pt idx="26">
                  <c:v>41.464629875761148</c:v>
                </c:pt>
                <c:pt idx="27">
                  <c:v>41.932006385221484</c:v>
                </c:pt>
                <c:pt idx="28">
                  <c:v>42.403726394262321</c:v>
                </c:pt>
                <c:pt idx="29">
                  <c:v>42.879807560237168</c:v>
                </c:pt>
                <c:pt idx="30">
                  <c:v>43.360266999808573</c:v>
                </c:pt>
                <c:pt idx="31">
                  <c:v>43.845121270100663</c:v>
                </c:pt>
                <c:pt idx="32">
                  <c:v>44.33438634954382</c:v>
                </c:pt>
                <c:pt idx="33">
                  <c:v>44.828077618388306</c:v>
                </c:pt>
                <c:pt idx="34">
                  <c:v>45.326209839020976</c:v>
                </c:pt>
                <c:pt idx="35">
                  <c:v>45.828797135850436</c:v>
                </c:pt>
                <c:pt idx="36">
                  <c:v>46.335852975003036</c:v>
                </c:pt>
                <c:pt idx="37">
                  <c:v>46.847390143689154</c:v>
                </c:pt>
                <c:pt idx="38">
                  <c:v>47.363420729290283</c:v>
                </c:pt>
                <c:pt idx="39">
                  <c:v>47.883956098147337</c:v>
                </c:pt>
                <c:pt idx="40">
                  <c:v>48.409006874096576</c:v>
                </c:pt>
                <c:pt idx="41">
                  <c:v>48.938582916700852</c:v>
                </c:pt>
                <c:pt idx="42">
                  <c:v>49.472693299227103</c:v>
                </c:pt>
                <c:pt idx="43">
                  <c:v>50.011346286342814</c:v>
                </c:pt>
                <c:pt idx="44">
                  <c:v>50.554549311558731</c:v>
                </c:pt>
                <c:pt idx="45">
                  <c:v>51.102308954410546</c:v>
                </c:pt>
                <c:pt idx="46">
                  <c:v>51.654630917388204</c:v>
                </c:pt>
                <c:pt idx="47">
                  <c:v>52.211520002617362</c:v>
                </c:pt>
                <c:pt idx="48">
                  <c:v>52.772980088306213</c:v>
                </c:pt>
                <c:pt idx="49">
                  <c:v>53.339014104952184</c:v>
                </c:pt>
                <c:pt idx="50">
                  <c:v>53.909624011343112</c:v>
                </c:pt>
                <c:pt idx="51">
                  <c:v>54.48481077028373</c:v>
                </c:pt>
                <c:pt idx="52">
                  <c:v>55.064574324233945</c:v>
                </c:pt>
                <c:pt idx="53">
                  <c:v>55.648913570590594</c:v>
                </c:pt>
                <c:pt idx="54">
                  <c:v>56.237826336898252</c:v>
                </c:pt>
                <c:pt idx="55">
                  <c:v>56.831309355830854</c:v>
                </c:pt>
                <c:pt idx="56">
                  <c:v>57.429358240005058</c:v>
                </c:pt>
                <c:pt idx="57">
                  <c:v>58.031967456646271</c:v>
                </c:pt>
                <c:pt idx="58">
                  <c:v>58.639130302090052</c:v>
                </c:pt>
                <c:pt idx="59">
                  <c:v>59.250838876154376</c:v>
                </c:pt>
                <c:pt idx="60">
                  <c:v>59.867084056397289</c:v>
                </c:pt>
                <c:pt idx="61">
                  <c:v>60.487855472246338</c:v>
                </c:pt>
                <c:pt idx="62">
                  <c:v>61.11314147903613</c:v>
                </c:pt>
                <c:pt idx="63">
                  <c:v>61.742929131961318</c:v>
                </c:pt>
                <c:pt idx="64">
                  <c:v>62.377204159976827</c:v>
                </c:pt>
                <c:pt idx="65">
                  <c:v>63.015950939604409</c:v>
                </c:pt>
                <c:pt idx="66">
                  <c:v>63.65915246874556</c:v>
                </c:pt>
                <c:pt idx="67">
                  <c:v>64.306790340441694</c:v>
                </c:pt>
                <c:pt idx="68">
                  <c:v>64.958844716645217</c:v>
                </c:pt>
                <c:pt idx="69">
                  <c:v>65.615294301968788</c:v>
                </c:pt>
                <c:pt idx="70">
                  <c:v>66.276116317552805</c:v>
                </c:pt>
                <c:pt idx="71">
                  <c:v>66.94128647487014</c:v>
                </c:pt>
                <c:pt idx="72">
                  <c:v>67.610778949657288</c:v>
                </c:pt>
                <c:pt idx="73">
                  <c:v>68.284566355955576</c:v>
                </c:pt>
                <c:pt idx="74">
                  <c:v>68.962619720200564</c:v>
                </c:pt>
                <c:pt idx="75">
                  <c:v>69.644908455502446</c:v>
                </c:pt>
                <c:pt idx="76">
                  <c:v>70.331400336038314</c:v>
                </c:pt>
                <c:pt idx="77">
                  <c:v>71.022061471629058</c:v>
                </c:pt>
                <c:pt idx="78">
                  <c:v>71.716856282520894</c:v>
                </c:pt>
                <c:pt idx="79">
                  <c:v>72.415747474390628</c:v>
                </c:pt>
                <c:pt idx="80">
                  <c:v>73.118696013572844</c:v>
                </c:pt>
                <c:pt idx="81">
                  <c:v>73.825661102587219</c:v>
                </c:pt>
                <c:pt idx="82">
                  <c:v>74.536600155943233</c:v>
                </c:pt>
                <c:pt idx="83">
                  <c:v>75.251468776270485</c:v>
                </c:pt>
                <c:pt idx="84">
                  <c:v>75.970220730794608</c:v>
                </c:pt>
                <c:pt idx="85">
                  <c:v>76.692807928205184</c:v>
                </c:pt>
                <c:pt idx="86">
                  <c:v>77.419180395900185</c:v>
                </c:pt>
                <c:pt idx="87">
                  <c:v>78.149286257648782</c:v>
                </c:pt>
                <c:pt idx="88">
                  <c:v>78.883071711826233</c:v>
                </c:pt>
                <c:pt idx="89">
                  <c:v>79.620481009955256</c:v>
                </c:pt>
                <c:pt idx="90">
                  <c:v>80.361456435917717</c:v>
                </c:pt>
                <c:pt idx="91">
                  <c:v>81.105938285648335</c:v>
                </c:pt>
                <c:pt idx="92">
                  <c:v>81.853864847425939</c:v>
                </c:pt>
                <c:pt idx="93">
                  <c:v>82.605172382771343</c:v>
                </c:pt>
                <c:pt idx="94">
                  <c:v>83.359795107990976</c:v>
                </c:pt>
                <c:pt idx="95">
                  <c:v>84.117665176398987</c:v>
                </c:pt>
                <c:pt idx="96">
                  <c:v>84.878712661242389</c:v>
                </c:pt>
                <c:pt idx="97">
                  <c:v>85.642865539368358</c:v>
                </c:pt>
                <c:pt idx="98">
                  <c:v>86.410049675667324</c:v>
                </c:pt>
                <c:pt idx="99">
                  <c:v>87.180188808328239</c:v>
                </c:pt>
                <c:pt idx="100">
                  <c:v>87.953204534921497</c:v>
                </c:pt>
                <c:pt idx="101">
                  <c:v>88.729016299369505</c:v>
                </c:pt>
                <c:pt idx="102">
                  <c:v>89.507541379825852</c:v>
                </c:pt>
                <c:pt idx="103">
                  <c:v>90.288694877497619</c:v>
                </c:pt>
                <c:pt idx="104">
                  <c:v>91.072389706445392</c:v>
                </c:pt>
                <c:pt idx="105">
                  <c:v>91.858536584357353</c:v>
                </c:pt>
                <c:pt idx="106">
                  <c:v>92.647044024508432</c:v>
                </c:pt>
                <c:pt idx="107">
                  <c:v>93.437818328598951</c:v>
                </c:pt>
                <c:pt idx="108">
                  <c:v>94.230763580873827</c:v>
                </c:pt>
                <c:pt idx="109">
                  <c:v>95.025781643316805</c:v>
                </c:pt>
                <c:pt idx="110">
                  <c:v>95.822772152068865</c:v>
                </c:pt>
                <c:pt idx="111">
                  <c:v>96.621632515034435</c:v>
                </c:pt>
                <c:pt idx="112">
                  <c:v>97.422257910766348</c:v>
                </c:pt>
                <c:pt idx="113">
                  <c:v>98.224541288638648</c:v>
                </c:pt>
                <c:pt idx="114">
                  <c:v>99.028373370329064</c:v>
                </c:pt>
                <c:pt idx="115">
                  <c:v>99.833642652678463</c:v>
                </c:pt>
                <c:pt idx="116">
                  <c:v>100.64023541191636</c:v>
                </c:pt>
                <c:pt idx="117">
                  <c:v>101.44803570933618</c:v>
                </c:pt>
                <c:pt idx="118">
                  <c:v>102.25692539839292</c:v>
                </c:pt>
                <c:pt idx="119">
                  <c:v>103.0667841333161</c:v>
                </c:pt>
                <c:pt idx="120">
                  <c:v>103.87748937922515</c:v>
                </c:pt>
                <c:pt idx="121">
                  <c:v>104.68891642378003</c:v>
                </c:pt>
                <c:pt idx="122">
                  <c:v>105.50093839043984</c:v>
                </c:pt>
                <c:pt idx="123">
                  <c:v>106.3134262532476</c:v>
                </c:pt>
                <c:pt idx="124">
                  <c:v>107.12624885341938</c:v>
                </c:pt>
                <c:pt idx="125">
                  <c:v>107.93927291735417</c:v>
                </c:pt>
                <c:pt idx="126">
                  <c:v>108.75236307650448</c:v>
                </c:pt>
                <c:pt idx="127">
                  <c:v>109.56538188890772</c:v>
                </c:pt>
                <c:pt idx="128">
                  <c:v>110.37818986241473</c:v>
                </c:pt>
                <c:pt idx="129">
                  <c:v>111.1906454797172</c:v>
                </c:pt>
                <c:pt idx="130">
                  <c:v>112.00260522513418</c:v>
                </c:pt>
                <c:pt idx="131">
                  <c:v>112.81392361317012</c:v>
                </c:pt>
                <c:pt idx="132">
                  <c:v>113.62445321892483</c:v>
                </c:pt>
                <c:pt idx="133">
                  <c:v>114.43404471031135</c:v>
                </c:pt>
                <c:pt idx="134">
                  <c:v>115.24254688212022</c:v>
                </c:pt>
                <c:pt idx="135">
                  <c:v>116.04980669193174</c:v>
                </c:pt>
                <c:pt idx="136">
                  <c:v>116.85566929792185</c:v>
                </c:pt>
                <c:pt idx="137">
                  <c:v>117.6599780985398</c:v>
                </c:pt>
                <c:pt idx="138">
                  <c:v>118.46257477405015</c:v>
                </c:pt>
                <c:pt idx="139">
                  <c:v>119.26329933001762</c:v>
                </c:pt>
                <c:pt idx="140">
                  <c:v>120.06199014265621</c:v>
                </c:pt>
                <c:pt idx="141">
                  <c:v>120.85848400601571</c:v>
                </c:pt>
                <c:pt idx="142">
                  <c:v>121.65261618132172</c:v>
                </c:pt>
                <c:pt idx="143">
                  <c:v>122.4442204478637</c:v>
                </c:pt>
                <c:pt idx="144">
                  <c:v>123.23312915603128</c:v>
                </c:pt>
                <c:pt idx="145">
                  <c:v>124.01917328218224</c:v>
                </c:pt>
                <c:pt idx="146">
                  <c:v>124.80218248534948</c:v>
                </c:pt>
                <c:pt idx="147">
                  <c:v>125.58198516588709</c:v>
                </c:pt>
                <c:pt idx="148">
                  <c:v>126.3584085259281</c:v>
                </c:pt>
                <c:pt idx="149">
                  <c:v>127.13127863170848</c:v>
                </c:pt>
                <c:pt idx="150">
                  <c:v>127.90042047773022</c:v>
                </c:pt>
                <c:pt idx="151">
                  <c:v>128.66565805270511</c:v>
                </c:pt>
                <c:pt idx="152">
                  <c:v>129.42681440733577</c:v>
                </c:pt>
                <c:pt idx="153">
                  <c:v>130.18371172379011</c:v>
                </c:pt>
                <c:pt idx="154">
                  <c:v>130.93617138697846</c:v>
                </c:pt>
                <c:pt idx="155">
                  <c:v>131.68401405748045</c:v>
                </c:pt>
                <c:pt idx="156">
                  <c:v>132.42705974620185</c:v>
                </c:pt>
                <c:pt idx="157">
                  <c:v>133.16512789060835</c:v>
                </c:pt>
                <c:pt idx="158">
                  <c:v>133.89803743260927</c:v>
                </c:pt>
                <c:pt idx="159">
                  <c:v>134.62560689791644</c:v>
                </c:pt>
                <c:pt idx="160">
                  <c:v>135.34765447713471</c:v>
                </c:pt>
                <c:pt idx="161">
                  <c:v>136.06399810800031</c:v>
                </c:pt>
                <c:pt idx="162">
                  <c:v>136.77445555931627</c:v>
                </c:pt>
                <c:pt idx="163">
                  <c:v>137.47884451613754</c:v>
                </c:pt>
                <c:pt idx="164">
                  <c:v>138.17698266628031</c:v>
                </c:pt>
                <c:pt idx="165">
                  <c:v>138.86868778813914</c:v>
                </c:pt>
                <c:pt idx="166">
                  <c:v>139.55377783966651</c:v>
                </c:pt>
                <c:pt idx="167">
                  <c:v>140.23207104852008</c:v>
                </c:pt>
                <c:pt idx="168">
                  <c:v>140.90338600327959</c:v>
                </c:pt>
                <c:pt idx="169">
                  <c:v>141.56754174569141</c:v>
                </c:pt>
                <c:pt idx="170">
                  <c:v>142.22435786385358</c:v>
                </c:pt>
                <c:pt idx="171">
                  <c:v>142.87365458627937</c:v>
                </c:pt>
                <c:pt idx="172">
                  <c:v>143.5152528767685</c:v>
                </c:pt>
                <c:pt idx="173">
                  <c:v>144.14897452999867</c:v>
                </c:pt>
                <c:pt idx="174">
                  <c:v>144.77464226781012</c:v>
                </c:pt>
                <c:pt idx="175">
                  <c:v>145.39207983596862</c:v>
                </c:pt>
                <c:pt idx="176">
                  <c:v>146.00111210160685</c:v>
                </c:pt>
                <c:pt idx="177">
                  <c:v>146.60156515077324</c:v>
                </c:pt>
                <c:pt idx="178">
                  <c:v>147.19326638672646</c:v>
                </c:pt>
                <c:pt idx="179">
                  <c:v>147.77604462805175</c:v>
                </c:pt>
                <c:pt idx="180">
                  <c:v>148.34973020720645</c:v>
                </c:pt>
                <c:pt idx="181">
                  <c:v>148.91415506901103</c:v>
                </c:pt>
                <c:pt idx="182">
                  <c:v>149.46915286915464</c:v>
                </c:pt>
                <c:pt idx="183">
                  <c:v>150.01455907259151</c:v>
                </c:pt>
                <c:pt idx="184">
                  <c:v>150.55021105164633</c:v>
                </c:pt>
                <c:pt idx="185">
                  <c:v>151.07594818395955</c:v>
                </c:pt>
                <c:pt idx="186">
                  <c:v>151.59161194986518</c:v>
                </c:pt>
                <c:pt idx="187">
                  <c:v>152.0970460294302</c:v>
                </c:pt>
                <c:pt idx="188">
                  <c:v>152.59209639874462</c:v>
                </c:pt>
                <c:pt idx="189">
                  <c:v>153.07661142570214</c:v>
                </c:pt>
                <c:pt idx="190">
                  <c:v>153.55044196482049</c:v>
                </c:pt>
                <c:pt idx="191">
                  <c:v>154.01344145128678</c:v>
                </c:pt>
                <c:pt idx="192">
                  <c:v>154.46546599399517</c:v>
                </c:pt>
                <c:pt idx="193">
                  <c:v>154.90637446750407</c:v>
                </c:pt>
                <c:pt idx="194">
                  <c:v>155.33602860282917</c:v>
                </c:pt>
                <c:pt idx="195">
                  <c:v>155.75429307685772</c:v>
                </c:pt>
                <c:pt idx="196">
                  <c:v>156.1610356006895</c:v>
                </c:pt>
                <c:pt idx="197">
                  <c:v>156.55612700610072</c:v>
                </c:pt>
                <c:pt idx="198">
                  <c:v>156.93944133082186</c:v>
                </c:pt>
                <c:pt idx="199">
                  <c:v>157.31085590188013</c:v>
                </c:pt>
                <c:pt idx="200">
                  <c:v>157.67025141743579</c:v>
                </c:pt>
                <c:pt idx="201">
                  <c:v>158.01751202658124</c:v>
                </c:pt>
                <c:pt idx="202">
                  <c:v>158.35252540735382</c:v>
                </c:pt>
                <c:pt idx="203">
                  <c:v>158.67518284265316</c:v>
                </c:pt>
                <c:pt idx="204">
                  <c:v>158.98537929408485</c:v>
                </c:pt>
                <c:pt idx="205">
                  <c:v>159.28301347367233</c:v>
                </c:pt>
                <c:pt idx="206">
                  <c:v>159.56798791314577</c:v>
                </c:pt>
                <c:pt idx="207">
                  <c:v>159.84020903108831</c:v>
                </c:pt>
                <c:pt idx="208">
                  <c:v>160.09958719746646</c:v>
                </c:pt>
                <c:pt idx="209">
                  <c:v>160.34603679583233</c:v>
                </c:pt>
                <c:pt idx="210">
                  <c:v>160.5794762827536</c:v>
                </c:pt>
                <c:pt idx="211">
                  <c:v>160.79982824477702</c:v>
                </c:pt>
                <c:pt idx="212">
                  <c:v>161.00701945263063</c:v>
                </c:pt>
                <c:pt idx="213">
                  <c:v>161.20098091243563</c:v>
                </c:pt>
                <c:pt idx="214">
                  <c:v>161.38164791457166</c:v>
                </c:pt>
                <c:pt idx="215">
                  <c:v>161.5489600790861</c:v>
                </c:pt>
                <c:pt idx="216">
                  <c:v>161.70286139845484</c:v>
                </c:pt>
                <c:pt idx="217">
                  <c:v>161.84330027735996</c:v>
                </c:pt>
                <c:pt idx="218">
                  <c:v>161.97022956924775</c:v>
                </c:pt>
                <c:pt idx="219">
                  <c:v>162.08360660994367</c:v>
                </c:pt>
                <c:pt idx="220">
                  <c:v>162.18339324801491</c:v>
                </c:pt>
                <c:pt idx="221">
                  <c:v>162.26955587204429</c:v>
                </c:pt>
                <c:pt idx="222">
                  <c:v>162.34206543463006</c:v>
                </c:pt>
                <c:pt idx="223">
                  <c:v>162.40089747319507</c:v>
                </c:pt>
                <c:pt idx="224">
                  <c:v>162.44603212748916</c:v>
                </c:pt>
                <c:pt idx="225">
                  <c:v>162.47745415384998</c:v>
                </c:pt>
                <c:pt idx="226">
                  <c:v>162.49515293613513</c:v>
                </c:pt>
                <c:pt idx="227">
                  <c:v>162.49912249333647</c:v>
                </c:pt>
                <c:pt idx="228">
                  <c:v>162.48936148386565</c:v>
                </c:pt>
                <c:pt idx="229">
                  <c:v>162.46587320653634</c:v>
                </c:pt>
                <c:pt idx="230">
                  <c:v>162.42866559821778</c:v>
                </c:pt>
                <c:pt idx="231">
                  <c:v>162.3777512279994</c:v>
                </c:pt>
                <c:pt idx="232">
                  <c:v>162.31314728843063</c:v>
                </c:pt>
                <c:pt idx="233">
                  <c:v>162.23487558292254</c:v>
                </c:pt>
                <c:pt idx="234">
                  <c:v>162.14296251028645</c:v>
                </c:pt>
                <c:pt idx="235">
                  <c:v>162.03743904574731</c:v>
                </c:pt>
                <c:pt idx="236">
                  <c:v>161.91834071883204</c:v>
                </c:pt>
                <c:pt idx="237">
                  <c:v>161.78570758796923</c:v>
                </c:pt>
                <c:pt idx="238">
                  <c:v>161.63958421189454</c:v>
                </c:pt>
                <c:pt idx="239">
                  <c:v>161.48001961793489</c:v>
                </c:pt>
                <c:pt idx="240">
                  <c:v>161.30706726714197</c:v>
                </c:pt>
                <c:pt idx="241">
                  <c:v>161.12078501633005</c:v>
                </c:pt>
                <c:pt idx="242">
                  <c:v>160.9212350771304</c:v>
                </c:pt>
                <c:pt idx="243">
                  <c:v>160.70848397201553</c:v>
                </c:pt>
                <c:pt idx="244">
                  <c:v>160.48260248740189</c:v>
                </c:pt>
                <c:pt idx="245">
                  <c:v>160.24366562393698</c:v>
                </c:pt>
                <c:pt idx="246">
                  <c:v>159.9917525438359</c:v>
                </c:pt>
                <c:pt idx="247">
                  <c:v>159.72694651566053</c:v>
                </c:pt>
                <c:pt idx="248">
                  <c:v>159.44933485621732</c:v>
                </c:pt>
                <c:pt idx="249">
                  <c:v>159.15900886989402</c:v>
                </c:pt>
                <c:pt idx="250">
                  <c:v>158.85606378570083</c:v>
                </c:pt>
                <c:pt idx="251">
                  <c:v>158.54059869131743</c:v>
                </c:pt>
                <c:pt idx="252">
                  <c:v>158.21271646529567</c:v>
                </c:pt>
                <c:pt idx="253">
                  <c:v>157.87252370656279</c:v>
                </c:pt>
                <c:pt idx="254">
                  <c:v>157.52013066188374</c:v>
                </c:pt>
                <c:pt idx="255">
                  <c:v>157.15565115111895</c:v>
                </c:pt>
                <c:pt idx="256">
                  <c:v>156.7792024904229</c:v>
                </c:pt>
                <c:pt idx="257">
                  <c:v>156.39090541341648</c:v>
                </c:pt>
                <c:pt idx="258">
                  <c:v>155.9908839905911</c:v>
                </c:pt>
                <c:pt idx="259">
                  <c:v>155.5792655467485</c:v>
                </c:pt>
                <c:pt idx="260">
                  <c:v>155.15618057691972</c:v>
                </c:pt>
                <c:pt idx="261">
                  <c:v>154.72176266049792</c:v>
                </c:pt>
                <c:pt idx="262">
                  <c:v>154.27614837398141</c:v>
                </c:pt>
                <c:pt idx="263">
                  <c:v>153.81947720221433</c:v>
                </c:pt>
                <c:pt idx="264">
                  <c:v>153.35189144835749</c:v>
                </c:pt>
                <c:pt idx="265">
                  <c:v>152.87353614254607</c:v>
                </c:pt>
                <c:pt idx="266">
                  <c:v>152.38455894955769</c:v>
                </c:pt>
                <c:pt idx="267">
                  <c:v>151.88511007520719</c:v>
                </c:pt>
                <c:pt idx="268">
                  <c:v>151.37534217214125</c:v>
                </c:pt>
                <c:pt idx="269">
                  <c:v>150.85541024442864</c:v>
                </c:pt>
                <c:pt idx="270">
                  <c:v>150.32547155164139</c:v>
                </c:pt>
                <c:pt idx="271">
                  <c:v>149.78568551221906</c:v>
                </c:pt>
                <c:pt idx="272">
                  <c:v>149.23621360628749</c:v>
                </c:pt>
                <c:pt idx="273">
                  <c:v>148.67721927801176</c:v>
                </c:pt>
                <c:pt idx="274">
                  <c:v>148.10886783755632</c:v>
                </c:pt>
                <c:pt idx="275">
                  <c:v>147.5313263629032</c:v>
                </c:pt>
                <c:pt idx="276">
                  <c:v>146.94476360133194</c:v>
                </c:pt>
                <c:pt idx="277">
                  <c:v>146.34934987095039</c:v>
                </c:pt>
                <c:pt idx="278">
                  <c:v>145.74525696218916</c:v>
                </c:pt>
                <c:pt idx="279">
                  <c:v>145.13265803933609</c:v>
                </c:pt>
                <c:pt idx="280">
                  <c:v>144.51172754244908</c:v>
                </c:pt>
                <c:pt idx="281">
                  <c:v>143.88264108926523</c:v>
                </c:pt>
                <c:pt idx="282">
                  <c:v>143.24557537776855</c:v>
                </c:pt>
                <c:pt idx="283">
                  <c:v>142.60070808896853</c:v>
                </c:pt>
                <c:pt idx="284">
                  <c:v>141.94821779037011</c:v>
                </c:pt>
                <c:pt idx="285">
                  <c:v>141.2882838398873</c:v>
                </c:pt>
                <c:pt idx="286">
                  <c:v>140.62108629071008</c:v>
                </c:pt>
                <c:pt idx="287">
                  <c:v>139.9468057966078</c:v>
                </c:pt>
                <c:pt idx="288">
                  <c:v>139.26562351828034</c:v>
                </c:pt>
                <c:pt idx="289">
                  <c:v>138.57772103057505</c:v>
                </c:pt>
                <c:pt idx="290">
                  <c:v>137.88328023065696</c:v>
                </c:pt>
                <c:pt idx="291">
                  <c:v>137.18248324725573</c:v>
                </c:pt>
                <c:pt idx="292">
                  <c:v>136.47551235095307</c:v>
                </c:pt>
                <c:pt idx="293">
                  <c:v>135.76254986572894</c:v>
                </c:pt>
                <c:pt idx="294">
                  <c:v>135.04377808169374</c:v>
                </c:pt>
                <c:pt idx="295">
                  <c:v>134.31937916907191</c:v>
                </c:pt>
                <c:pt idx="296">
                  <c:v>133.58953509364073</c:v>
                </c:pt>
                <c:pt idx="297">
                  <c:v>132.85442753340612</c:v>
                </c:pt>
                <c:pt idx="298">
                  <c:v>132.11423779687902</c:v>
                </c:pt>
                <c:pt idx="299">
                  <c:v>131.36914674271247</c:v>
                </c:pt>
                <c:pt idx="300">
                  <c:v>130.61933470096847</c:v>
                </c:pt>
                <c:pt idx="301">
                  <c:v>129.86498139592004</c:v>
                </c:pt>
                <c:pt idx="302">
                  <c:v>129.10626587049046</c:v>
                </c:pt>
                <c:pt idx="303">
                  <c:v>128.34336641219852</c:v>
                </c:pt>
                <c:pt idx="304">
                  <c:v>127.57646048121387</c:v>
                </c:pt>
                <c:pt idx="305">
                  <c:v>126.80572463949647</c:v>
                </c:pt>
                <c:pt idx="306">
                  <c:v>126.03133448227891</c:v>
                </c:pt>
                <c:pt idx="307">
                  <c:v>125.25346457091655</c:v>
                </c:pt>
                <c:pt idx="308">
                  <c:v>124.47228836776776</c:v>
                </c:pt>
                <c:pt idx="309">
                  <c:v>123.68797817280574</c:v>
                </c:pt>
                <c:pt idx="310">
                  <c:v>122.90070506199845</c:v>
                </c:pt>
                <c:pt idx="311">
                  <c:v>122.1106388277185</c:v>
                </c:pt>
                <c:pt idx="312">
                  <c:v>121.31794792084838</c:v>
                </c:pt>
                <c:pt idx="313">
                  <c:v>120.52279939485743</c:v>
                </c:pt>
                <c:pt idx="314">
                  <c:v>119.72535885171237</c:v>
                </c:pt>
                <c:pt idx="315">
                  <c:v>118.9257903898033</c:v>
                </c:pt>
                <c:pt idx="316">
                  <c:v>118.12425655355037</c:v>
                </c:pt>
                <c:pt idx="317">
                  <c:v>117.3209182851424</c:v>
                </c:pt>
                <c:pt idx="318">
                  <c:v>116.51593487806531</c:v>
                </c:pt>
                <c:pt idx="319">
                  <c:v>115.70946393249324</c:v>
                </c:pt>
                <c:pt idx="320">
                  <c:v>114.90166131268052</c:v>
                </c:pt>
                <c:pt idx="321">
                  <c:v>114.09268110615812</c:v>
                </c:pt>
                <c:pt idx="322">
                  <c:v>113.28267558496009</c:v>
                </c:pt>
                <c:pt idx="323">
                  <c:v>112.47179516845063</c:v>
                </c:pt>
                <c:pt idx="324">
                  <c:v>111.66018838830496</c:v>
                </c:pt>
                <c:pt idx="325">
                  <c:v>110.84800185521453</c:v>
                </c:pt>
                <c:pt idx="326">
                  <c:v>110.03538022740395</c:v>
                </c:pt>
                <c:pt idx="327">
                  <c:v>109.22246618100326</c:v>
                </c:pt>
                <c:pt idx="328">
                  <c:v>108.40940038226836</c:v>
                </c:pt>
                <c:pt idx="329">
                  <c:v>107.59632146153308</c:v>
                </c:pt>
                <c:pt idx="330">
                  <c:v>106.78336598891474</c:v>
                </c:pt>
                <c:pt idx="331">
                  <c:v>105.97066845183144</c:v>
                </c:pt>
                <c:pt idx="332">
                  <c:v>105.1583612341783</c:v>
                </c:pt>
                <c:pt idx="333">
                  <c:v>104.34657459722075</c:v>
                </c:pt>
                <c:pt idx="334">
                  <c:v>103.53543666219775</c:v>
                </c:pt>
                <c:pt idx="335">
                  <c:v>102.72507339448202</c:v>
                </c:pt>
                <c:pt idx="336">
                  <c:v>101.91560858951561</c:v>
                </c:pt>
                <c:pt idx="337">
                  <c:v>101.10716386010608</c:v>
                </c:pt>
                <c:pt idx="338">
                  <c:v>100.29985862557078</c:v>
                </c:pt>
                <c:pt idx="339">
                  <c:v>99.493810102067073</c:v>
                </c:pt>
                <c:pt idx="340">
                  <c:v>98.689133294916246</c:v>
                </c:pt>
                <c:pt idx="341">
                  <c:v>97.885940991764073</c:v>
                </c:pt>
                <c:pt idx="342">
                  <c:v>97.084343757807801</c:v>
                </c:pt>
                <c:pt idx="343">
                  <c:v>96.284449931968993</c:v>
                </c:pt>
                <c:pt idx="344">
                  <c:v>95.486365624703467</c:v>
                </c:pt>
                <c:pt idx="345">
                  <c:v>94.690194717069971</c:v>
                </c:pt>
                <c:pt idx="346">
                  <c:v>93.896038861057605</c:v>
                </c:pt>
                <c:pt idx="347">
                  <c:v>93.10399748133932</c:v>
                </c:pt>
                <c:pt idx="348">
                  <c:v>92.314167778014962</c:v>
                </c:pt>
                <c:pt idx="349">
                  <c:v>91.526644730904081</c:v>
                </c:pt>
                <c:pt idx="350">
                  <c:v>90.741521104639105</c:v>
                </c:pt>
                <c:pt idx="351">
                  <c:v>89.95888745522825</c:v>
                </c:pt>
                <c:pt idx="352">
                  <c:v>89.17883213746245</c:v>
                </c:pt>
                <c:pt idx="353">
                  <c:v>88.401441313551913</c:v>
                </c:pt>
                <c:pt idx="354">
                  <c:v>87.626798962795874</c:v>
                </c:pt>
                <c:pt idx="355">
                  <c:v>86.854986892045417</c:v>
                </c:pt>
                <c:pt idx="356">
                  <c:v>86.086084747461427</c:v>
                </c:pt>
                <c:pt idx="357">
                  <c:v>85.320170026890992</c:v>
                </c:pt>
                <c:pt idx="358">
                  <c:v>84.557318093357026</c:v>
                </c:pt>
                <c:pt idx="359">
                  <c:v>83.797602189326426</c:v>
                </c:pt>
                <c:pt idx="360">
                  <c:v>83.041093451705819</c:v>
                </c:pt>
                <c:pt idx="361">
                  <c:v>82.287860927863221</c:v>
                </c:pt>
                <c:pt idx="362">
                  <c:v>81.537971592144459</c:v>
                </c:pt>
                <c:pt idx="363">
                  <c:v>80.791490363415505</c:v>
                </c:pt>
                <c:pt idx="364">
                  <c:v>80.048480122924957</c:v>
                </c:pt>
                <c:pt idx="365">
                  <c:v>79.309001733228797</c:v>
                </c:pt>
                <c:pt idx="366">
                  <c:v>78.573114057406201</c:v>
                </c:pt>
                <c:pt idx="367">
                  <c:v>77.840873979141179</c:v>
                </c:pt>
                <c:pt idx="368">
                  <c:v>77.112336423124361</c:v>
                </c:pt>
                <c:pt idx="369">
                  <c:v>76.387554376226035</c:v>
                </c:pt>
                <c:pt idx="370">
                  <c:v>75.66657890904753</c:v>
                </c:pt>
                <c:pt idx="371">
                  <c:v>74.949459197865508</c:v>
                </c:pt>
                <c:pt idx="372">
                  <c:v>74.236242547311122</c:v>
                </c:pt>
                <c:pt idx="373">
                  <c:v>73.526974413078278</c:v>
                </c:pt>
                <c:pt idx="374">
                  <c:v>72.821698425439536</c:v>
                </c:pt>
                <c:pt idx="375">
                  <c:v>72.12045641275472</c:v>
                </c:pt>
                <c:pt idx="376">
                  <c:v>71.423288425547071</c:v>
                </c:pt>
                <c:pt idx="377">
                  <c:v>70.730232760826766</c:v>
                </c:pt>
                <c:pt idx="378">
                  <c:v>70.04132598668366</c:v>
                </c:pt>
                <c:pt idx="379">
                  <c:v>69.356602967120125</c:v>
                </c:pt>
                <c:pt idx="380">
                  <c:v>68.676096887225867</c:v>
                </c:pt>
                <c:pt idx="381">
                  <c:v>67.999839278381842</c:v>
                </c:pt>
                <c:pt idx="382">
                  <c:v>67.327860043857072</c:v>
                </c:pt>
                <c:pt idx="383">
                  <c:v>66.660187484412745</c:v>
                </c:pt>
                <c:pt idx="384">
                  <c:v>65.996848324110033</c:v>
                </c:pt>
                <c:pt idx="385">
                  <c:v>65.337867736263433</c:v>
                </c:pt>
                <c:pt idx="386">
                  <c:v>64.683269369437767</c:v>
                </c:pt>
                <c:pt idx="387">
                  <c:v>64.033075373590691</c:v>
                </c:pt>
                <c:pt idx="388">
                  <c:v>63.387306426149735</c:v>
                </c:pt>
                <c:pt idx="389">
                  <c:v>62.745981758380367</c:v>
                </c:pt>
                <c:pt idx="390">
                  <c:v>62.109119181426649</c:v>
                </c:pt>
                <c:pt idx="391">
                  <c:v>61.476735112730239</c:v>
                </c:pt>
                <c:pt idx="392">
                  <c:v>60.848844602063764</c:v>
                </c:pt>
                <c:pt idx="393">
                  <c:v>60.225461357920722</c:v>
                </c:pt>
                <c:pt idx="394">
                  <c:v>59.606597773483372</c:v>
                </c:pt>
                <c:pt idx="395">
                  <c:v>58.992264952859841</c:v>
                </c:pt>
                <c:pt idx="396">
                  <c:v>58.382472736986529</c:v>
                </c:pt>
                <c:pt idx="397">
                  <c:v>57.777229729588726</c:v>
                </c:pt>
                <c:pt idx="398">
                  <c:v>57.17654332305392</c:v>
                </c:pt>
                <c:pt idx="399">
                  <c:v>56.580419724028616</c:v>
                </c:pt>
                <c:pt idx="400">
                  <c:v>55.98886397905153</c:v>
                </c:pt>
                <c:pt idx="401">
                  <c:v>55.401879999990342</c:v>
                </c:pt>
                <c:pt idx="402">
                  <c:v>54.819470589289267</c:v>
                </c:pt>
                <c:pt idx="403">
                  <c:v>54.241637465100212</c:v>
                </c:pt>
                <c:pt idx="404">
                  <c:v>53.668381286181102</c:v>
                </c:pt>
                <c:pt idx="405">
                  <c:v>53.09970167674328</c:v>
                </c:pt>
                <c:pt idx="406">
                  <c:v>52.53559725084051</c:v>
                </c:pt>
                <c:pt idx="407">
                  <c:v>51.976065636925341</c:v>
                </c:pt>
                <c:pt idx="408">
                  <c:v>51.42110350180883</c:v>
                </c:pt>
                <c:pt idx="409">
                  <c:v>50.870706574693031</c:v>
                </c:pt>
                <c:pt idx="410">
                  <c:v>50.324869670832413</c:v>
                </c:pt>
                <c:pt idx="411">
                  <c:v>49.783586714933335</c:v>
                </c:pt>
                <c:pt idx="412">
                  <c:v>49.246850764473493</c:v>
                </c:pt>
                <c:pt idx="413">
                  <c:v>48.714654032613907</c:v>
                </c:pt>
                <c:pt idx="414">
                  <c:v>48.186987910834432</c:v>
                </c:pt>
                <c:pt idx="415">
                  <c:v>47.663842991532874</c:v>
                </c:pt>
                <c:pt idx="416">
                  <c:v>47.145209090100252</c:v>
                </c:pt>
                <c:pt idx="417">
                  <c:v>46.631075266872358</c:v>
                </c:pt>
                <c:pt idx="418">
                  <c:v>46.121429848753905</c:v>
                </c:pt>
                <c:pt idx="419">
                  <c:v>45.616260450631671</c:v>
                </c:pt>
                <c:pt idx="420">
                  <c:v>45.115553996358358</c:v>
                </c:pt>
                <c:pt idx="421">
                  <c:v>44.619296739685524</c:v>
                </c:pt>
                <c:pt idx="422">
                  <c:v>44.127474284599884</c:v>
                </c:pt>
                <c:pt idx="423">
                  <c:v>43.640071605695994</c:v>
                </c:pt>
                <c:pt idx="424">
                  <c:v>43.157073068025056</c:v>
                </c:pt>
                <c:pt idx="425">
                  <c:v>42.678462446667254</c:v>
                </c:pt>
                <c:pt idx="426">
                  <c:v>42.20422294621676</c:v>
                </c:pt>
                <c:pt idx="427">
                  <c:v>41.734337219626468</c:v>
                </c:pt>
                <c:pt idx="428">
                  <c:v>41.268787387081829</c:v>
                </c:pt>
                <c:pt idx="429">
                  <c:v>40.807555054336262</c:v>
                </c:pt>
                <c:pt idx="430">
                  <c:v>40.350621330930153</c:v>
                </c:pt>
                <c:pt idx="431">
                  <c:v>39.897966847900534</c:v>
                </c:pt>
                <c:pt idx="432">
                  <c:v>39.449571775418008</c:v>
                </c:pt>
                <c:pt idx="433">
                  <c:v>39.005415839914349</c:v>
                </c:pt>
                <c:pt idx="434">
                  <c:v>38.56547834106459</c:v>
                </c:pt>
                <c:pt idx="435">
                  <c:v>38.129738168361655</c:v>
                </c:pt>
                <c:pt idx="436">
                  <c:v>37.698173817487259</c:v>
                </c:pt>
                <c:pt idx="437">
                  <c:v>37.270763406202605</c:v>
                </c:pt>
                <c:pt idx="438">
                  <c:v>36.847484690253623</c:v>
                </c:pt>
                <c:pt idx="439">
                  <c:v>36.428315078585001</c:v>
                </c:pt>
                <c:pt idx="440">
                  <c:v>36.013231648634246</c:v>
                </c:pt>
                <c:pt idx="441">
                  <c:v>35.60221116100729</c:v>
                </c:pt>
                <c:pt idx="442">
                  <c:v>35.195230074117717</c:v>
                </c:pt>
                <c:pt idx="443">
                  <c:v>34.792264558374882</c:v>
                </c:pt>
                <c:pt idx="444">
                  <c:v>34.393290510124643</c:v>
                </c:pt>
                <c:pt idx="445">
                  <c:v>33.998283565371821</c:v>
                </c:pt>
                <c:pt idx="446">
                  <c:v>33.607219113022438</c:v>
                </c:pt>
                <c:pt idx="447">
                  <c:v>33.22007230813324</c:v>
                </c:pt>
                <c:pt idx="448">
                  <c:v>32.836818084593688</c:v>
                </c:pt>
                <c:pt idx="449">
                  <c:v>32.457431167713366</c:v>
                </c:pt>
                <c:pt idx="450">
                  <c:v>32.081886086481973</c:v>
                </c:pt>
                <c:pt idx="451">
                  <c:v>31.710157185494609</c:v>
                </c:pt>
                <c:pt idx="452">
                  <c:v>31.342218636709731</c:v>
                </c:pt>
                <c:pt idx="453">
                  <c:v>30.978044450865127</c:v>
                </c:pt>
                <c:pt idx="454">
                  <c:v>30.617608488675614</c:v>
                </c:pt>
                <c:pt idx="455">
                  <c:v>30.260884471710597</c:v>
                </c:pt>
                <c:pt idx="456">
                  <c:v>29.907845993031515</c:v>
                </c:pt>
                <c:pt idx="457">
                  <c:v>29.558466527661949</c:v>
                </c:pt>
                <c:pt idx="458">
                  <c:v>29.212719442693924</c:v>
                </c:pt>
                <c:pt idx="459">
                  <c:v>28.870578007117729</c:v>
                </c:pt>
                <c:pt idx="460">
                  <c:v>28.532015401535318</c:v>
                </c:pt>
                <c:pt idx="461">
                  <c:v>28.19700472761906</c:v>
                </c:pt>
                <c:pt idx="462">
                  <c:v>27.865519017090264</c:v>
                </c:pt>
                <c:pt idx="463">
                  <c:v>27.537531240850512</c:v>
                </c:pt>
                <c:pt idx="464">
                  <c:v>27.21301431752363</c:v>
                </c:pt>
                <c:pt idx="465">
                  <c:v>26.891941121997661</c:v>
                </c:pt>
                <c:pt idx="466">
                  <c:v>26.574284493653977</c:v>
                </c:pt>
                <c:pt idx="467">
                  <c:v>26.260017244298069</c:v>
                </c:pt>
                <c:pt idx="468">
                  <c:v>25.949112166090345</c:v>
                </c:pt>
                <c:pt idx="469">
                  <c:v>25.641542038996704</c:v>
                </c:pt>
                <c:pt idx="470">
                  <c:v>25.337279638188193</c:v>
                </c:pt>
                <c:pt idx="471">
                  <c:v>25.036297741251474</c:v>
                </c:pt>
                <c:pt idx="472">
                  <c:v>24.738569135035505</c:v>
                </c:pt>
                <c:pt idx="473">
                  <c:v>24.44406662248366</c:v>
                </c:pt>
                <c:pt idx="474">
                  <c:v>24.152763029123889</c:v>
                </c:pt>
                <c:pt idx="475">
                  <c:v>23.864631209413346</c:v>
                </c:pt>
                <c:pt idx="476">
                  <c:v>23.57964405297389</c:v>
                </c:pt>
                <c:pt idx="477">
                  <c:v>23.297774490449228</c:v>
                </c:pt>
                <c:pt idx="478">
                  <c:v>23.018995499332959</c:v>
                </c:pt>
                <c:pt idx="479">
                  <c:v>22.743280109614716</c:v>
                </c:pt>
                <c:pt idx="480">
                  <c:v>22.47060140913527</c:v>
                </c:pt>
                <c:pt idx="481">
                  <c:v>22.200932548847049</c:v>
                </c:pt>
                <c:pt idx="482">
                  <c:v>21.934246747914585</c:v>
                </c:pt>
                <c:pt idx="483">
                  <c:v>21.670517298582126</c:v>
                </c:pt>
                <c:pt idx="484">
                  <c:v>21.409717570946668</c:v>
                </c:pt>
                <c:pt idx="485">
                  <c:v>21.15182101749815</c:v>
                </c:pt>
                <c:pt idx="486">
                  <c:v>20.896801177572343</c:v>
                </c:pt>
                <c:pt idx="487">
                  <c:v>20.644631681614555</c:v>
                </c:pt>
                <c:pt idx="488">
                  <c:v>20.39528625519597</c:v>
                </c:pt>
                <c:pt idx="489">
                  <c:v>20.148738723153656</c:v>
                </c:pt>
                <c:pt idx="490">
                  <c:v>19.904963013206725</c:v>
                </c:pt>
                <c:pt idx="491">
                  <c:v>19.663933159776207</c:v>
                </c:pt>
              </c:numCache>
            </c:numRef>
          </c:yVal>
          <c:smooth val="0"/>
          <c:extLst>
            <c:ext xmlns:c16="http://schemas.microsoft.com/office/drawing/2014/chart" uri="{C3380CC4-5D6E-409C-BE32-E72D297353CC}">
              <c16:uniqueId val="{00000004-4755-4598-973A-358E7D0D938E}"/>
            </c:ext>
          </c:extLst>
        </c:ser>
        <c:dLbls>
          <c:showLegendKey val="0"/>
          <c:showVal val="0"/>
          <c:showCatName val="0"/>
          <c:showSerName val="0"/>
          <c:showPercent val="0"/>
          <c:showBubbleSize val="0"/>
        </c:dLbls>
        <c:axId val="456070192"/>
        <c:axId val="456071176"/>
      </c:scatterChart>
      <c:valAx>
        <c:axId val="456070192"/>
        <c:scaling>
          <c:orientation val="minMax"/>
        </c:scaling>
        <c:delete val="0"/>
        <c:axPos val="b"/>
        <c:majorGridlines>
          <c:spPr>
            <a:ln w="9525" cap="flat" cmpd="sng" algn="ctr">
              <a:solidFill>
                <a:schemeClr val="tx1">
                  <a:lumMod val="15000"/>
                  <a:lumOff val="85000"/>
                </a:schemeClr>
              </a:solidFill>
              <a:round/>
            </a:ln>
            <a:effectLst/>
          </c:spPr>
        </c:majorGridlines>
        <c:numFmt formatCode="m&quot;月&quot;d&quot;日&quot;;@"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56071176"/>
        <c:crosses val="autoZero"/>
        <c:crossBetween val="midCat"/>
        <c:majorUnit val="30"/>
        <c:minorUnit val="10"/>
      </c:valAx>
      <c:valAx>
        <c:axId val="456071176"/>
        <c:scaling>
          <c:orientation val="minMax"/>
          <c:max val="2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56070192"/>
        <c:crosses val="autoZero"/>
        <c:crossBetween val="midCat"/>
      </c:valAx>
      <c:spPr>
        <a:noFill/>
        <a:ln>
          <a:solidFill>
            <a:schemeClr val="bg2">
              <a:lumMod val="50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冨里市</a:t>
            </a:r>
          </a:p>
        </c:rich>
      </c:tx>
      <c:layout>
        <c:manualLayout>
          <c:xMode val="edge"/>
          <c:yMode val="edge"/>
          <c:x val="0.36504855643044626"/>
          <c:y val="7.870370370370370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4.8751915695433218E-2"/>
          <c:y val="0.12452282572522576"/>
          <c:w val="0.91949236274942392"/>
          <c:h val="0.86150130001376446"/>
        </c:manualLayout>
      </c:layout>
      <c:scatterChart>
        <c:scatterStyle val="lineMarker"/>
        <c:varyColors val="0"/>
        <c:ser>
          <c:idx val="0"/>
          <c:order val="0"/>
          <c:spPr>
            <a:ln w="19050" cap="rnd">
              <a:noFill/>
              <a:round/>
            </a:ln>
            <a:effectLst/>
          </c:spPr>
          <c:marker>
            <c:symbol val="circle"/>
            <c:size val="5"/>
            <c:spPr>
              <a:solidFill>
                <a:schemeClr val="accent1"/>
              </a:solidFill>
              <a:ln w="9525">
                <a:solidFill>
                  <a:schemeClr val="accent1"/>
                </a:solidFill>
              </a:ln>
              <a:effectLst/>
            </c:spPr>
          </c:marker>
          <c:xVal>
            <c:numRef>
              <c:f>'新規感染者数推定 graph'!$B$309:$B$800</c:f>
              <c:numCache>
                <c:formatCode>m"月"d"日";@</c:formatCode>
                <c:ptCount val="492"/>
                <c:pt idx="0">
                  <c:v>44136</c:v>
                </c:pt>
                <c:pt idx="1">
                  <c:v>44137</c:v>
                </c:pt>
                <c:pt idx="2">
                  <c:v>44138</c:v>
                </c:pt>
                <c:pt idx="3">
                  <c:v>44139</c:v>
                </c:pt>
                <c:pt idx="4">
                  <c:v>44140</c:v>
                </c:pt>
                <c:pt idx="5">
                  <c:v>44141</c:v>
                </c:pt>
                <c:pt idx="6">
                  <c:v>44142</c:v>
                </c:pt>
                <c:pt idx="7">
                  <c:v>44143</c:v>
                </c:pt>
                <c:pt idx="8">
                  <c:v>44144</c:v>
                </c:pt>
                <c:pt idx="9">
                  <c:v>44145</c:v>
                </c:pt>
                <c:pt idx="10">
                  <c:v>44146</c:v>
                </c:pt>
                <c:pt idx="11">
                  <c:v>44147</c:v>
                </c:pt>
                <c:pt idx="12">
                  <c:v>44148</c:v>
                </c:pt>
                <c:pt idx="13">
                  <c:v>44149</c:v>
                </c:pt>
                <c:pt idx="14">
                  <c:v>44150</c:v>
                </c:pt>
                <c:pt idx="15">
                  <c:v>44151</c:v>
                </c:pt>
                <c:pt idx="16">
                  <c:v>44152</c:v>
                </c:pt>
                <c:pt idx="17">
                  <c:v>44153</c:v>
                </c:pt>
                <c:pt idx="18">
                  <c:v>44154</c:v>
                </c:pt>
                <c:pt idx="19">
                  <c:v>44155</c:v>
                </c:pt>
                <c:pt idx="20">
                  <c:v>44156</c:v>
                </c:pt>
                <c:pt idx="21">
                  <c:v>44157</c:v>
                </c:pt>
                <c:pt idx="22">
                  <c:v>44158</c:v>
                </c:pt>
                <c:pt idx="23">
                  <c:v>44159</c:v>
                </c:pt>
                <c:pt idx="24">
                  <c:v>44160</c:v>
                </c:pt>
                <c:pt idx="25">
                  <c:v>44161</c:v>
                </c:pt>
                <c:pt idx="26">
                  <c:v>44162</c:v>
                </c:pt>
                <c:pt idx="27">
                  <c:v>44163</c:v>
                </c:pt>
                <c:pt idx="28">
                  <c:v>44164</c:v>
                </c:pt>
                <c:pt idx="29">
                  <c:v>44165</c:v>
                </c:pt>
                <c:pt idx="30">
                  <c:v>44166</c:v>
                </c:pt>
                <c:pt idx="31">
                  <c:v>44167</c:v>
                </c:pt>
                <c:pt idx="32">
                  <c:v>44168</c:v>
                </c:pt>
                <c:pt idx="33">
                  <c:v>44169</c:v>
                </c:pt>
                <c:pt idx="34">
                  <c:v>44170</c:v>
                </c:pt>
                <c:pt idx="35">
                  <c:v>44171</c:v>
                </c:pt>
                <c:pt idx="36">
                  <c:v>44172</c:v>
                </c:pt>
                <c:pt idx="37">
                  <c:v>44173</c:v>
                </c:pt>
                <c:pt idx="38">
                  <c:v>44174</c:v>
                </c:pt>
                <c:pt idx="39">
                  <c:v>44175</c:v>
                </c:pt>
                <c:pt idx="40">
                  <c:v>44176</c:v>
                </c:pt>
                <c:pt idx="41">
                  <c:v>44177</c:v>
                </c:pt>
                <c:pt idx="42">
                  <c:v>44178</c:v>
                </c:pt>
                <c:pt idx="43">
                  <c:v>44179</c:v>
                </c:pt>
                <c:pt idx="44">
                  <c:v>44180</c:v>
                </c:pt>
                <c:pt idx="45">
                  <c:v>44181</c:v>
                </c:pt>
                <c:pt idx="46">
                  <c:v>44182</c:v>
                </c:pt>
                <c:pt idx="47">
                  <c:v>44183</c:v>
                </c:pt>
                <c:pt idx="48">
                  <c:v>44184</c:v>
                </c:pt>
                <c:pt idx="49">
                  <c:v>44185</c:v>
                </c:pt>
                <c:pt idx="50">
                  <c:v>44186</c:v>
                </c:pt>
                <c:pt idx="51">
                  <c:v>44187</c:v>
                </c:pt>
                <c:pt idx="52">
                  <c:v>44188</c:v>
                </c:pt>
                <c:pt idx="53">
                  <c:v>44189</c:v>
                </c:pt>
                <c:pt idx="54">
                  <c:v>44190</c:v>
                </c:pt>
                <c:pt idx="55">
                  <c:v>44191</c:v>
                </c:pt>
                <c:pt idx="56">
                  <c:v>44192</c:v>
                </c:pt>
                <c:pt idx="57">
                  <c:v>44193</c:v>
                </c:pt>
                <c:pt idx="58">
                  <c:v>44194</c:v>
                </c:pt>
                <c:pt idx="59">
                  <c:v>44195</c:v>
                </c:pt>
                <c:pt idx="60">
                  <c:v>44196</c:v>
                </c:pt>
                <c:pt idx="61">
                  <c:v>44197</c:v>
                </c:pt>
                <c:pt idx="62">
                  <c:v>44198</c:v>
                </c:pt>
                <c:pt idx="63">
                  <c:v>44199</c:v>
                </c:pt>
                <c:pt idx="64">
                  <c:v>44200</c:v>
                </c:pt>
                <c:pt idx="65">
                  <c:v>44201</c:v>
                </c:pt>
                <c:pt idx="66">
                  <c:v>44202</c:v>
                </c:pt>
                <c:pt idx="67">
                  <c:v>44203</c:v>
                </c:pt>
                <c:pt idx="68">
                  <c:v>44204</c:v>
                </c:pt>
                <c:pt idx="69">
                  <c:v>44205</c:v>
                </c:pt>
                <c:pt idx="70">
                  <c:v>44206</c:v>
                </c:pt>
                <c:pt idx="71">
                  <c:v>44207</c:v>
                </c:pt>
                <c:pt idx="72">
                  <c:v>44208</c:v>
                </c:pt>
                <c:pt idx="73">
                  <c:v>44209</c:v>
                </c:pt>
                <c:pt idx="74">
                  <c:v>44210</c:v>
                </c:pt>
                <c:pt idx="75">
                  <c:v>44211</c:v>
                </c:pt>
                <c:pt idx="76">
                  <c:v>44212</c:v>
                </c:pt>
                <c:pt idx="77">
                  <c:v>44213</c:v>
                </c:pt>
                <c:pt idx="78">
                  <c:v>44214</c:v>
                </c:pt>
                <c:pt idx="79">
                  <c:v>44215</c:v>
                </c:pt>
                <c:pt idx="80">
                  <c:v>44216</c:v>
                </c:pt>
                <c:pt idx="81">
                  <c:v>44217</c:v>
                </c:pt>
                <c:pt idx="82">
                  <c:v>44218</c:v>
                </c:pt>
                <c:pt idx="83">
                  <c:v>44219</c:v>
                </c:pt>
                <c:pt idx="84">
                  <c:v>44220</c:v>
                </c:pt>
                <c:pt idx="85">
                  <c:v>44221</c:v>
                </c:pt>
                <c:pt idx="86">
                  <c:v>44222</c:v>
                </c:pt>
                <c:pt idx="87">
                  <c:v>44223</c:v>
                </c:pt>
                <c:pt idx="88">
                  <c:v>44224</c:v>
                </c:pt>
                <c:pt idx="89">
                  <c:v>44225</c:v>
                </c:pt>
                <c:pt idx="90">
                  <c:v>44226</c:v>
                </c:pt>
                <c:pt idx="91">
                  <c:v>44227</c:v>
                </c:pt>
                <c:pt idx="92">
                  <c:v>44228</c:v>
                </c:pt>
                <c:pt idx="93">
                  <c:v>44229</c:v>
                </c:pt>
                <c:pt idx="94">
                  <c:v>44230</c:v>
                </c:pt>
                <c:pt idx="95">
                  <c:v>44231</c:v>
                </c:pt>
                <c:pt idx="96">
                  <c:v>44232</c:v>
                </c:pt>
                <c:pt idx="97">
                  <c:v>44233</c:v>
                </c:pt>
                <c:pt idx="98">
                  <c:v>44234</c:v>
                </c:pt>
                <c:pt idx="99">
                  <c:v>44235</c:v>
                </c:pt>
                <c:pt idx="100">
                  <c:v>44236</c:v>
                </c:pt>
                <c:pt idx="101">
                  <c:v>44237</c:v>
                </c:pt>
                <c:pt idx="102">
                  <c:v>44238</c:v>
                </c:pt>
                <c:pt idx="103">
                  <c:v>44239</c:v>
                </c:pt>
                <c:pt idx="104">
                  <c:v>44240</c:v>
                </c:pt>
                <c:pt idx="105">
                  <c:v>44241</c:v>
                </c:pt>
                <c:pt idx="106">
                  <c:v>44242</c:v>
                </c:pt>
                <c:pt idx="107">
                  <c:v>44243</c:v>
                </c:pt>
                <c:pt idx="108">
                  <c:v>44244</c:v>
                </c:pt>
                <c:pt idx="109">
                  <c:v>44245</c:v>
                </c:pt>
                <c:pt idx="110">
                  <c:v>44246</c:v>
                </c:pt>
                <c:pt idx="111">
                  <c:v>44247</c:v>
                </c:pt>
                <c:pt idx="112">
                  <c:v>44248</c:v>
                </c:pt>
                <c:pt idx="113">
                  <c:v>44249</c:v>
                </c:pt>
                <c:pt idx="114">
                  <c:v>44250</c:v>
                </c:pt>
                <c:pt idx="115">
                  <c:v>44251</c:v>
                </c:pt>
                <c:pt idx="116">
                  <c:v>44252</c:v>
                </c:pt>
                <c:pt idx="117">
                  <c:v>44253</c:v>
                </c:pt>
                <c:pt idx="118">
                  <c:v>44254</c:v>
                </c:pt>
                <c:pt idx="119">
                  <c:v>44255</c:v>
                </c:pt>
                <c:pt idx="120">
                  <c:v>44256</c:v>
                </c:pt>
                <c:pt idx="121">
                  <c:v>44257</c:v>
                </c:pt>
                <c:pt idx="122">
                  <c:v>44258</c:v>
                </c:pt>
                <c:pt idx="123">
                  <c:v>44259</c:v>
                </c:pt>
                <c:pt idx="124">
                  <c:v>44260</c:v>
                </c:pt>
                <c:pt idx="125">
                  <c:v>44261</c:v>
                </c:pt>
                <c:pt idx="126">
                  <c:v>44262</c:v>
                </c:pt>
                <c:pt idx="127">
                  <c:v>44263</c:v>
                </c:pt>
                <c:pt idx="128">
                  <c:v>44264</c:v>
                </c:pt>
                <c:pt idx="129">
                  <c:v>44265</c:v>
                </c:pt>
                <c:pt idx="130">
                  <c:v>44266</c:v>
                </c:pt>
                <c:pt idx="131">
                  <c:v>44267</c:v>
                </c:pt>
                <c:pt idx="132">
                  <c:v>44268</c:v>
                </c:pt>
                <c:pt idx="133">
                  <c:v>44269</c:v>
                </c:pt>
                <c:pt idx="134">
                  <c:v>44270</c:v>
                </c:pt>
                <c:pt idx="135">
                  <c:v>44271</c:v>
                </c:pt>
                <c:pt idx="136">
                  <c:v>44272</c:v>
                </c:pt>
                <c:pt idx="137">
                  <c:v>44273</c:v>
                </c:pt>
                <c:pt idx="138">
                  <c:v>44274</c:v>
                </c:pt>
                <c:pt idx="139">
                  <c:v>44275</c:v>
                </c:pt>
                <c:pt idx="140">
                  <c:v>44276</c:v>
                </c:pt>
                <c:pt idx="141">
                  <c:v>44277</c:v>
                </c:pt>
                <c:pt idx="142">
                  <c:v>44278</c:v>
                </c:pt>
                <c:pt idx="143">
                  <c:v>44279</c:v>
                </c:pt>
                <c:pt idx="144">
                  <c:v>44280</c:v>
                </c:pt>
                <c:pt idx="145">
                  <c:v>44281</c:v>
                </c:pt>
                <c:pt idx="146">
                  <c:v>44282</c:v>
                </c:pt>
                <c:pt idx="147">
                  <c:v>44283</c:v>
                </c:pt>
                <c:pt idx="148">
                  <c:v>44284</c:v>
                </c:pt>
                <c:pt idx="149">
                  <c:v>44285</c:v>
                </c:pt>
                <c:pt idx="150">
                  <c:v>44286</c:v>
                </c:pt>
                <c:pt idx="151">
                  <c:v>44287</c:v>
                </c:pt>
                <c:pt idx="152">
                  <c:v>44288</c:v>
                </c:pt>
                <c:pt idx="153">
                  <c:v>44289</c:v>
                </c:pt>
                <c:pt idx="154">
                  <c:v>44290</c:v>
                </c:pt>
                <c:pt idx="155">
                  <c:v>44291</c:v>
                </c:pt>
                <c:pt idx="156">
                  <c:v>44292</c:v>
                </c:pt>
                <c:pt idx="157">
                  <c:v>44293</c:v>
                </c:pt>
                <c:pt idx="158">
                  <c:v>44294</c:v>
                </c:pt>
                <c:pt idx="159">
                  <c:v>44295</c:v>
                </c:pt>
                <c:pt idx="160">
                  <c:v>44296</c:v>
                </c:pt>
                <c:pt idx="161">
                  <c:v>44297</c:v>
                </c:pt>
                <c:pt idx="162">
                  <c:v>44298</c:v>
                </c:pt>
                <c:pt idx="163">
                  <c:v>44299</c:v>
                </c:pt>
                <c:pt idx="164">
                  <c:v>44300</c:v>
                </c:pt>
                <c:pt idx="165">
                  <c:v>44301</c:v>
                </c:pt>
                <c:pt idx="166">
                  <c:v>44302</c:v>
                </c:pt>
                <c:pt idx="167">
                  <c:v>44303</c:v>
                </c:pt>
                <c:pt idx="168">
                  <c:v>44304</c:v>
                </c:pt>
                <c:pt idx="169">
                  <c:v>44305</c:v>
                </c:pt>
                <c:pt idx="170">
                  <c:v>44306</c:v>
                </c:pt>
                <c:pt idx="171">
                  <c:v>44307</c:v>
                </c:pt>
                <c:pt idx="172">
                  <c:v>44308</c:v>
                </c:pt>
                <c:pt idx="173">
                  <c:v>44309</c:v>
                </c:pt>
                <c:pt idx="174">
                  <c:v>44310</c:v>
                </c:pt>
                <c:pt idx="175">
                  <c:v>44311</c:v>
                </c:pt>
                <c:pt idx="176">
                  <c:v>44312</c:v>
                </c:pt>
                <c:pt idx="177">
                  <c:v>44313</c:v>
                </c:pt>
                <c:pt idx="178">
                  <c:v>44314</c:v>
                </c:pt>
                <c:pt idx="179">
                  <c:v>44315</c:v>
                </c:pt>
                <c:pt idx="180">
                  <c:v>44316</c:v>
                </c:pt>
                <c:pt idx="181">
                  <c:v>44317</c:v>
                </c:pt>
                <c:pt idx="182">
                  <c:v>44318</c:v>
                </c:pt>
                <c:pt idx="183">
                  <c:v>44319</c:v>
                </c:pt>
                <c:pt idx="184">
                  <c:v>44320</c:v>
                </c:pt>
                <c:pt idx="185">
                  <c:v>44321</c:v>
                </c:pt>
                <c:pt idx="186">
                  <c:v>44322</c:v>
                </c:pt>
                <c:pt idx="187">
                  <c:v>44323</c:v>
                </c:pt>
                <c:pt idx="188">
                  <c:v>44324</c:v>
                </c:pt>
                <c:pt idx="189">
                  <c:v>44325</c:v>
                </c:pt>
                <c:pt idx="190">
                  <c:v>44326</c:v>
                </c:pt>
                <c:pt idx="191">
                  <c:v>44327</c:v>
                </c:pt>
                <c:pt idx="192">
                  <c:v>44328</c:v>
                </c:pt>
                <c:pt idx="193">
                  <c:v>44329</c:v>
                </c:pt>
                <c:pt idx="194">
                  <c:v>44330</c:v>
                </c:pt>
                <c:pt idx="195">
                  <c:v>44331</c:v>
                </c:pt>
                <c:pt idx="196">
                  <c:v>44332</c:v>
                </c:pt>
                <c:pt idx="197">
                  <c:v>44333</c:v>
                </c:pt>
                <c:pt idx="198">
                  <c:v>44334</c:v>
                </c:pt>
                <c:pt idx="199">
                  <c:v>44335</c:v>
                </c:pt>
                <c:pt idx="200">
                  <c:v>44336</c:v>
                </c:pt>
                <c:pt idx="201">
                  <c:v>44337</c:v>
                </c:pt>
                <c:pt idx="202">
                  <c:v>44338</c:v>
                </c:pt>
                <c:pt idx="203">
                  <c:v>44339</c:v>
                </c:pt>
                <c:pt idx="204">
                  <c:v>44340</c:v>
                </c:pt>
                <c:pt idx="205">
                  <c:v>44341</c:v>
                </c:pt>
                <c:pt idx="206">
                  <c:v>44342</c:v>
                </c:pt>
                <c:pt idx="207">
                  <c:v>44343</c:v>
                </c:pt>
                <c:pt idx="208">
                  <c:v>44344</c:v>
                </c:pt>
                <c:pt idx="209">
                  <c:v>44345</c:v>
                </c:pt>
                <c:pt idx="210">
                  <c:v>44346</c:v>
                </c:pt>
                <c:pt idx="211">
                  <c:v>44347</c:v>
                </c:pt>
                <c:pt idx="212">
                  <c:v>44348</c:v>
                </c:pt>
                <c:pt idx="213">
                  <c:v>44349</c:v>
                </c:pt>
                <c:pt idx="214">
                  <c:v>44350</c:v>
                </c:pt>
                <c:pt idx="215">
                  <c:v>44351</c:v>
                </c:pt>
                <c:pt idx="216">
                  <c:v>44352</c:v>
                </c:pt>
                <c:pt idx="217">
                  <c:v>44353</c:v>
                </c:pt>
                <c:pt idx="218">
                  <c:v>44354</c:v>
                </c:pt>
                <c:pt idx="219">
                  <c:v>44355</c:v>
                </c:pt>
                <c:pt idx="220">
                  <c:v>44356</c:v>
                </c:pt>
                <c:pt idx="221">
                  <c:v>44357</c:v>
                </c:pt>
                <c:pt idx="222">
                  <c:v>44358</c:v>
                </c:pt>
                <c:pt idx="223">
                  <c:v>44359</c:v>
                </c:pt>
                <c:pt idx="224">
                  <c:v>44360</c:v>
                </c:pt>
                <c:pt idx="225">
                  <c:v>44361</c:v>
                </c:pt>
                <c:pt idx="226">
                  <c:v>44362</c:v>
                </c:pt>
                <c:pt idx="227">
                  <c:v>44363</c:v>
                </c:pt>
                <c:pt idx="228">
                  <c:v>44364</c:v>
                </c:pt>
                <c:pt idx="229">
                  <c:v>44365</c:v>
                </c:pt>
                <c:pt idx="230">
                  <c:v>44366</c:v>
                </c:pt>
                <c:pt idx="231">
                  <c:v>44367</c:v>
                </c:pt>
                <c:pt idx="232">
                  <c:v>44368</c:v>
                </c:pt>
                <c:pt idx="233">
                  <c:v>44369</c:v>
                </c:pt>
                <c:pt idx="234">
                  <c:v>44370</c:v>
                </c:pt>
                <c:pt idx="235">
                  <c:v>44371</c:v>
                </c:pt>
                <c:pt idx="236">
                  <c:v>44372</c:v>
                </c:pt>
                <c:pt idx="237">
                  <c:v>44373</c:v>
                </c:pt>
                <c:pt idx="238">
                  <c:v>44374</c:v>
                </c:pt>
                <c:pt idx="239">
                  <c:v>44375</c:v>
                </c:pt>
                <c:pt idx="240">
                  <c:v>44376</c:v>
                </c:pt>
                <c:pt idx="241">
                  <c:v>44377</c:v>
                </c:pt>
                <c:pt idx="242">
                  <c:v>44378</c:v>
                </c:pt>
                <c:pt idx="243">
                  <c:v>44379</c:v>
                </c:pt>
                <c:pt idx="244">
                  <c:v>44380</c:v>
                </c:pt>
                <c:pt idx="245">
                  <c:v>44381</c:v>
                </c:pt>
                <c:pt idx="246">
                  <c:v>44382</c:v>
                </c:pt>
                <c:pt idx="247">
                  <c:v>44383</c:v>
                </c:pt>
                <c:pt idx="248">
                  <c:v>44384</c:v>
                </c:pt>
                <c:pt idx="249">
                  <c:v>44385</c:v>
                </c:pt>
                <c:pt idx="250">
                  <c:v>44386</c:v>
                </c:pt>
                <c:pt idx="251">
                  <c:v>44387</c:v>
                </c:pt>
                <c:pt idx="252">
                  <c:v>44388</c:v>
                </c:pt>
                <c:pt idx="253">
                  <c:v>44389</c:v>
                </c:pt>
                <c:pt idx="254">
                  <c:v>44390</c:v>
                </c:pt>
                <c:pt idx="255">
                  <c:v>44391</c:v>
                </c:pt>
                <c:pt idx="256">
                  <c:v>44392</c:v>
                </c:pt>
                <c:pt idx="257">
                  <c:v>44393</c:v>
                </c:pt>
                <c:pt idx="258">
                  <c:v>44394</c:v>
                </c:pt>
                <c:pt idx="259">
                  <c:v>44395</c:v>
                </c:pt>
                <c:pt idx="260">
                  <c:v>44396</c:v>
                </c:pt>
                <c:pt idx="261">
                  <c:v>44397</c:v>
                </c:pt>
                <c:pt idx="262">
                  <c:v>44398</c:v>
                </c:pt>
                <c:pt idx="263">
                  <c:v>44399</c:v>
                </c:pt>
                <c:pt idx="264">
                  <c:v>44400</c:v>
                </c:pt>
                <c:pt idx="265">
                  <c:v>44401</c:v>
                </c:pt>
                <c:pt idx="266">
                  <c:v>44402</c:v>
                </c:pt>
                <c:pt idx="267">
                  <c:v>44403</c:v>
                </c:pt>
                <c:pt idx="268">
                  <c:v>44404</c:v>
                </c:pt>
                <c:pt idx="269">
                  <c:v>44405</c:v>
                </c:pt>
                <c:pt idx="270">
                  <c:v>44406</c:v>
                </c:pt>
                <c:pt idx="271">
                  <c:v>44407</c:v>
                </c:pt>
                <c:pt idx="272">
                  <c:v>44408</c:v>
                </c:pt>
                <c:pt idx="273">
                  <c:v>44409</c:v>
                </c:pt>
                <c:pt idx="274">
                  <c:v>44410</c:v>
                </c:pt>
                <c:pt idx="275">
                  <c:v>44411</c:v>
                </c:pt>
                <c:pt idx="276">
                  <c:v>44412</c:v>
                </c:pt>
                <c:pt idx="277">
                  <c:v>44413</c:v>
                </c:pt>
                <c:pt idx="278">
                  <c:v>44414</c:v>
                </c:pt>
                <c:pt idx="279">
                  <c:v>44415</c:v>
                </c:pt>
                <c:pt idx="280">
                  <c:v>44416</c:v>
                </c:pt>
                <c:pt idx="281">
                  <c:v>44417</c:v>
                </c:pt>
                <c:pt idx="282">
                  <c:v>44418</c:v>
                </c:pt>
                <c:pt idx="283">
                  <c:v>44419</c:v>
                </c:pt>
                <c:pt idx="284">
                  <c:v>44420</c:v>
                </c:pt>
                <c:pt idx="285">
                  <c:v>44421</c:v>
                </c:pt>
                <c:pt idx="286">
                  <c:v>44422</c:v>
                </c:pt>
                <c:pt idx="287">
                  <c:v>44423</c:v>
                </c:pt>
                <c:pt idx="288">
                  <c:v>44424</c:v>
                </c:pt>
                <c:pt idx="289">
                  <c:v>44425</c:v>
                </c:pt>
                <c:pt idx="290">
                  <c:v>44426</c:v>
                </c:pt>
                <c:pt idx="291">
                  <c:v>44427</c:v>
                </c:pt>
                <c:pt idx="292">
                  <c:v>44428</c:v>
                </c:pt>
                <c:pt idx="293">
                  <c:v>44429</c:v>
                </c:pt>
                <c:pt idx="294">
                  <c:v>44430</c:v>
                </c:pt>
                <c:pt idx="295">
                  <c:v>44431</c:v>
                </c:pt>
                <c:pt idx="296">
                  <c:v>44432</c:v>
                </c:pt>
                <c:pt idx="297">
                  <c:v>44433</c:v>
                </c:pt>
                <c:pt idx="298">
                  <c:v>44434</c:v>
                </c:pt>
                <c:pt idx="299">
                  <c:v>44435</c:v>
                </c:pt>
                <c:pt idx="300">
                  <c:v>44436</c:v>
                </c:pt>
                <c:pt idx="301">
                  <c:v>44437</c:v>
                </c:pt>
                <c:pt idx="302">
                  <c:v>44438</c:v>
                </c:pt>
                <c:pt idx="303">
                  <c:v>44439</c:v>
                </c:pt>
                <c:pt idx="304">
                  <c:v>44440</c:v>
                </c:pt>
                <c:pt idx="305">
                  <c:v>44441</c:v>
                </c:pt>
                <c:pt idx="306">
                  <c:v>44442</c:v>
                </c:pt>
                <c:pt idx="307">
                  <c:v>44443</c:v>
                </c:pt>
                <c:pt idx="308">
                  <c:v>44444</c:v>
                </c:pt>
                <c:pt idx="309">
                  <c:v>44445</c:v>
                </c:pt>
                <c:pt idx="310">
                  <c:v>44446</c:v>
                </c:pt>
                <c:pt idx="311">
                  <c:v>44447</c:v>
                </c:pt>
                <c:pt idx="312">
                  <c:v>44448</c:v>
                </c:pt>
                <c:pt idx="313">
                  <c:v>44449</c:v>
                </c:pt>
                <c:pt idx="314">
                  <c:v>44450</c:v>
                </c:pt>
                <c:pt idx="315">
                  <c:v>44451</c:v>
                </c:pt>
                <c:pt idx="316">
                  <c:v>44452</c:v>
                </c:pt>
                <c:pt idx="317">
                  <c:v>44453</c:v>
                </c:pt>
                <c:pt idx="318">
                  <c:v>44454</c:v>
                </c:pt>
                <c:pt idx="319">
                  <c:v>44455</c:v>
                </c:pt>
                <c:pt idx="320">
                  <c:v>44456</c:v>
                </c:pt>
                <c:pt idx="321">
                  <c:v>44457</c:v>
                </c:pt>
                <c:pt idx="322">
                  <c:v>44458</c:v>
                </c:pt>
                <c:pt idx="323">
                  <c:v>44459</c:v>
                </c:pt>
                <c:pt idx="324">
                  <c:v>44460</c:v>
                </c:pt>
                <c:pt idx="325">
                  <c:v>44461</c:v>
                </c:pt>
                <c:pt idx="326">
                  <c:v>44462</c:v>
                </c:pt>
                <c:pt idx="327">
                  <c:v>44463</c:v>
                </c:pt>
                <c:pt idx="328">
                  <c:v>44464</c:v>
                </c:pt>
                <c:pt idx="329">
                  <c:v>44465</c:v>
                </c:pt>
                <c:pt idx="330">
                  <c:v>44466</c:v>
                </c:pt>
                <c:pt idx="331">
                  <c:v>44467</c:v>
                </c:pt>
                <c:pt idx="332">
                  <c:v>44468</c:v>
                </c:pt>
                <c:pt idx="333">
                  <c:v>44469</c:v>
                </c:pt>
                <c:pt idx="334">
                  <c:v>44470</c:v>
                </c:pt>
                <c:pt idx="335">
                  <c:v>44471</c:v>
                </c:pt>
                <c:pt idx="336">
                  <c:v>44472</c:v>
                </c:pt>
                <c:pt idx="337">
                  <c:v>44473</c:v>
                </c:pt>
                <c:pt idx="338">
                  <c:v>44474</c:v>
                </c:pt>
                <c:pt idx="339">
                  <c:v>44475</c:v>
                </c:pt>
                <c:pt idx="340">
                  <c:v>44476</c:v>
                </c:pt>
                <c:pt idx="341">
                  <c:v>44477</c:v>
                </c:pt>
                <c:pt idx="342">
                  <c:v>44478</c:v>
                </c:pt>
                <c:pt idx="343">
                  <c:v>44479</c:v>
                </c:pt>
                <c:pt idx="344">
                  <c:v>44480</c:v>
                </c:pt>
                <c:pt idx="345">
                  <c:v>44481</c:v>
                </c:pt>
                <c:pt idx="346">
                  <c:v>44482</c:v>
                </c:pt>
                <c:pt idx="347">
                  <c:v>44483</c:v>
                </c:pt>
                <c:pt idx="348">
                  <c:v>44484</c:v>
                </c:pt>
                <c:pt idx="349">
                  <c:v>44485</c:v>
                </c:pt>
                <c:pt idx="350">
                  <c:v>44486</c:v>
                </c:pt>
                <c:pt idx="351">
                  <c:v>44487</c:v>
                </c:pt>
                <c:pt idx="352">
                  <c:v>44488</c:v>
                </c:pt>
                <c:pt idx="353">
                  <c:v>44489</c:v>
                </c:pt>
                <c:pt idx="354">
                  <c:v>44490</c:v>
                </c:pt>
                <c:pt idx="355">
                  <c:v>44491</c:v>
                </c:pt>
                <c:pt idx="356">
                  <c:v>44492</c:v>
                </c:pt>
                <c:pt idx="357">
                  <c:v>44493</c:v>
                </c:pt>
                <c:pt idx="358">
                  <c:v>44494</c:v>
                </c:pt>
                <c:pt idx="359">
                  <c:v>44495</c:v>
                </c:pt>
                <c:pt idx="360">
                  <c:v>44496</c:v>
                </c:pt>
                <c:pt idx="361">
                  <c:v>44497</c:v>
                </c:pt>
                <c:pt idx="362">
                  <c:v>44498</c:v>
                </c:pt>
                <c:pt idx="363">
                  <c:v>44499</c:v>
                </c:pt>
                <c:pt idx="364">
                  <c:v>44500</c:v>
                </c:pt>
                <c:pt idx="365">
                  <c:v>44501</c:v>
                </c:pt>
                <c:pt idx="366">
                  <c:v>44502</c:v>
                </c:pt>
                <c:pt idx="367">
                  <c:v>44503</c:v>
                </c:pt>
                <c:pt idx="368">
                  <c:v>44504</c:v>
                </c:pt>
                <c:pt idx="369">
                  <c:v>44505</c:v>
                </c:pt>
                <c:pt idx="370">
                  <c:v>44506</c:v>
                </c:pt>
                <c:pt idx="371">
                  <c:v>44507</c:v>
                </c:pt>
                <c:pt idx="372">
                  <c:v>44508</c:v>
                </c:pt>
                <c:pt idx="373">
                  <c:v>44509</c:v>
                </c:pt>
                <c:pt idx="374">
                  <c:v>44510</c:v>
                </c:pt>
                <c:pt idx="375">
                  <c:v>44511</c:v>
                </c:pt>
                <c:pt idx="376">
                  <c:v>44512</c:v>
                </c:pt>
                <c:pt idx="377">
                  <c:v>44513</c:v>
                </c:pt>
                <c:pt idx="378">
                  <c:v>44514</c:v>
                </c:pt>
                <c:pt idx="379">
                  <c:v>44515</c:v>
                </c:pt>
                <c:pt idx="380">
                  <c:v>44516</c:v>
                </c:pt>
                <c:pt idx="381">
                  <c:v>44517</c:v>
                </c:pt>
                <c:pt idx="382">
                  <c:v>44518</c:v>
                </c:pt>
                <c:pt idx="383">
                  <c:v>44519</c:v>
                </c:pt>
                <c:pt idx="384">
                  <c:v>44520</c:v>
                </c:pt>
                <c:pt idx="385">
                  <c:v>44521</c:v>
                </c:pt>
                <c:pt idx="386">
                  <c:v>44522</c:v>
                </c:pt>
                <c:pt idx="387">
                  <c:v>44523</c:v>
                </c:pt>
                <c:pt idx="388">
                  <c:v>44524</c:v>
                </c:pt>
                <c:pt idx="389">
                  <c:v>44525</c:v>
                </c:pt>
                <c:pt idx="390">
                  <c:v>44526</c:v>
                </c:pt>
                <c:pt idx="391">
                  <c:v>44527</c:v>
                </c:pt>
                <c:pt idx="392">
                  <c:v>44528</c:v>
                </c:pt>
                <c:pt idx="393">
                  <c:v>44529</c:v>
                </c:pt>
                <c:pt idx="394">
                  <c:v>44530</c:v>
                </c:pt>
                <c:pt idx="395">
                  <c:v>44531</c:v>
                </c:pt>
                <c:pt idx="396">
                  <c:v>44532</c:v>
                </c:pt>
                <c:pt idx="397">
                  <c:v>44533</c:v>
                </c:pt>
                <c:pt idx="398">
                  <c:v>44534</c:v>
                </c:pt>
                <c:pt idx="399">
                  <c:v>44535</c:v>
                </c:pt>
                <c:pt idx="400">
                  <c:v>44536</c:v>
                </c:pt>
                <c:pt idx="401">
                  <c:v>44537</c:v>
                </c:pt>
                <c:pt idx="402">
                  <c:v>44538</c:v>
                </c:pt>
                <c:pt idx="403">
                  <c:v>44539</c:v>
                </c:pt>
                <c:pt idx="404">
                  <c:v>44540</c:v>
                </c:pt>
                <c:pt idx="405">
                  <c:v>44541</c:v>
                </c:pt>
                <c:pt idx="406">
                  <c:v>44542</c:v>
                </c:pt>
                <c:pt idx="407">
                  <c:v>44543</c:v>
                </c:pt>
                <c:pt idx="408">
                  <c:v>44544</c:v>
                </c:pt>
                <c:pt idx="409">
                  <c:v>44545</c:v>
                </c:pt>
                <c:pt idx="410">
                  <c:v>44546</c:v>
                </c:pt>
                <c:pt idx="411">
                  <c:v>44547</c:v>
                </c:pt>
                <c:pt idx="412">
                  <c:v>44548</c:v>
                </c:pt>
                <c:pt idx="413">
                  <c:v>44549</c:v>
                </c:pt>
                <c:pt idx="414">
                  <c:v>44550</c:v>
                </c:pt>
                <c:pt idx="415">
                  <c:v>44551</c:v>
                </c:pt>
                <c:pt idx="416">
                  <c:v>44552</c:v>
                </c:pt>
                <c:pt idx="417">
                  <c:v>44553</c:v>
                </c:pt>
                <c:pt idx="418">
                  <c:v>44554</c:v>
                </c:pt>
                <c:pt idx="419">
                  <c:v>44555</c:v>
                </c:pt>
                <c:pt idx="420">
                  <c:v>44556</c:v>
                </c:pt>
                <c:pt idx="421">
                  <c:v>44557</c:v>
                </c:pt>
                <c:pt idx="422">
                  <c:v>44558</c:v>
                </c:pt>
                <c:pt idx="423">
                  <c:v>44559</c:v>
                </c:pt>
                <c:pt idx="424">
                  <c:v>44560</c:v>
                </c:pt>
                <c:pt idx="425">
                  <c:v>44561</c:v>
                </c:pt>
                <c:pt idx="426">
                  <c:v>44562</c:v>
                </c:pt>
                <c:pt idx="427">
                  <c:v>44563</c:v>
                </c:pt>
                <c:pt idx="428">
                  <c:v>44564</c:v>
                </c:pt>
                <c:pt idx="429">
                  <c:v>44565</c:v>
                </c:pt>
                <c:pt idx="430">
                  <c:v>44566</c:v>
                </c:pt>
                <c:pt idx="431">
                  <c:v>44567</c:v>
                </c:pt>
                <c:pt idx="432">
                  <c:v>44568</c:v>
                </c:pt>
                <c:pt idx="433">
                  <c:v>44569</c:v>
                </c:pt>
                <c:pt idx="434">
                  <c:v>44570</c:v>
                </c:pt>
                <c:pt idx="435">
                  <c:v>44571</c:v>
                </c:pt>
                <c:pt idx="436">
                  <c:v>44572</c:v>
                </c:pt>
                <c:pt idx="437">
                  <c:v>44573</c:v>
                </c:pt>
                <c:pt idx="438">
                  <c:v>44574</c:v>
                </c:pt>
                <c:pt idx="439">
                  <c:v>44575</c:v>
                </c:pt>
                <c:pt idx="440">
                  <c:v>44576</c:v>
                </c:pt>
                <c:pt idx="441">
                  <c:v>44577</c:v>
                </c:pt>
                <c:pt idx="442">
                  <c:v>44578</c:v>
                </c:pt>
                <c:pt idx="443">
                  <c:v>44579</c:v>
                </c:pt>
                <c:pt idx="444">
                  <c:v>44580</c:v>
                </c:pt>
                <c:pt idx="445">
                  <c:v>44581</c:v>
                </c:pt>
                <c:pt idx="446">
                  <c:v>44582</c:v>
                </c:pt>
                <c:pt idx="447">
                  <c:v>44583</c:v>
                </c:pt>
                <c:pt idx="448">
                  <c:v>44584</c:v>
                </c:pt>
                <c:pt idx="449">
                  <c:v>44585</c:v>
                </c:pt>
                <c:pt idx="450">
                  <c:v>44586</c:v>
                </c:pt>
                <c:pt idx="451">
                  <c:v>44587</c:v>
                </c:pt>
                <c:pt idx="452">
                  <c:v>44588</c:v>
                </c:pt>
                <c:pt idx="453">
                  <c:v>44589</c:v>
                </c:pt>
                <c:pt idx="454">
                  <c:v>44590</c:v>
                </c:pt>
                <c:pt idx="455">
                  <c:v>44591</c:v>
                </c:pt>
                <c:pt idx="456">
                  <c:v>44592</c:v>
                </c:pt>
                <c:pt idx="457">
                  <c:v>44593</c:v>
                </c:pt>
                <c:pt idx="458">
                  <c:v>44594</c:v>
                </c:pt>
                <c:pt idx="459">
                  <c:v>44595</c:v>
                </c:pt>
                <c:pt idx="460">
                  <c:v>44596</c:v>
                </c:pt>
                <c:pt idx="461">
                  <c:v>44597</c:v>
                </c:pt>
                <c:pt idx="462">
                  <c:v>44598</c:v>
                </c:pt>
                <c:pt idx="463">
                  <c:v>44599</c:v>
                </c:pt>
                <c:pt idx="464">
                  <c:v>44600</c:v>
                </c:pt>
                <c:pt idx="465">
                  <c:v>44601</c:v>
                </c:pt>
                <c:pt idx="466">
                  <c:v>44602</c:v>
                </c:pt>
                <c:pt idx="467">
                  <c:v>44603</c:v>
                </c:pt>
                <c:pt idx="468">
                  <c:v>44604</c:v>
                </c:pt>
                <c:pt idx="469">
                  <c:v>44605</c:v>
                </c:pt>
                <c:pt idx="470">
                  <c:v>44606</c:v>
                </c:pt>
                <c:pt idx="471">
                  <c:v>44607</c:v>
                </c:pt>
                <c:pt idx="472">
                  <c:v>44608</c:v>
                </c:pt>
                <c:pt idx="473">
                  <c:v>44609</c:v>
                </c:pt>
                <c:pt idx="474">
                  <c:v>44610</c:v>
                </c:pt>
                <c:pt idx="475">
                  <c:v>44611</c:v>
                </c:pt>
                <c:pt idx="476">
                  <c:v>44612</c:v>
                </c:pt>
                <c:pt idx="477">
                  <c:v>44613</c:v>
                </c:pt>
                <c:pt idx="478">
                  <c:v>44614</c:v>
                </c:pt>
                <c:pt idx="479">
                  <c:v>44615</c:v>
                </c:pt>
                <c:pt idx="480">
                  <c:v>44616</c:v>
                </c:pt>
                <c:pt idx="481">
                  <c:v>44617</c:v>
                </c:pt>
                <c:pt idx="482">
                  <c:v>44618</c:v>
                </c:pt>
                <c:pt idx="483">
                  <c:v>44619</c:v>
                </c:pt>
                <c:pt idx="484">
                  <c:v>44620</c:v>
                </c:pt>
                <c:pt idx="485">
                  <c:v>44621</c:v>
                </c:pt>
                <c:pt idx="486">
                  <c:v>44622</c:v>
                </c:pt>
                <c:pt idx="487">
                  <c:v>44623</c:v>
                </c:pt>
                <c:pt idx="488">
                  <c:v>44624</c:v>
                </c:pt>
                <c:pt idx="489">
                  <c:v>44625</c:v>
                </c:pt>
                <c:pt idx="490">
                  <c:v>44626</c:v>
                </c:pt>
                <c:pt idx="491">
                  <c:v>44627</c:v>
                </c:pt>
              </c:numCache>
            </c:numRef>
          </c:xVal>
          <c:yVal>
            <c:numRef>
              <c:f>'新規感染者数推定 graph'!$E$309:$E$800</c:f>
              <c:numCache>
                <c:formatCode>General</c:formatCode>
                <c:ptCount val="492"/>
                <c:pt idx="0">
                  <c:v>4.1907350094326148</c:v>
                </c:pt>
                <c:pt idx="1">
                  <c:v>4.2321334928250849</c:v>
                </c:pt>
                <c:pt idx="2">
                  <c:v>4.2739336989111507</c:v>
                </c:pt>
                <c:pt idx="3">
                  <c:v>4.3161393810590312</c:v>
                </c:pt>
                <c:pt idx="4">
                  <c:v>4.3587543247921303</c:v>
                </c:pt>
                <c:pt idx="5">
                  <c:v>4.4017823480017455</c:v>
                </c:pt>
                <c:pt idx="6">
                  <c:v>4.445227301167904</c:v>
                </c:pt>
                <c:pt idx="7">
                  <c:v>4.4890930675700815</c:v>
                </c:pt>
                <c:pt idx="8">
                  <c:v>4.5333835635066748</c:v>
                </c:pt>
                <c:pt idx="9">
                  <c:v>4.5781027385085622</c:v>
                </c:pt>
                <c:pt idx="10">
                  <c:v>4.6232545755585761</c:v>
                </c:pt>
                <c:pt idx="11">
                  <c:v>4.6688430913043248</c:v>
                </c:pt>
                <c:pt idx="12">
                  <c:v>4.7148723362760165</c:v>
                </c:pt>
                <c:pt idx="13">
                  <c:v>4.7613463951019526</c:v>
                </c:pt>
                <c:pt idx="14">
                  <c:v>4.8082693867223156</c:v>
                </c:pt>
                <c:pt idx="15">
                  <c:v>4.8556454646096654</c:v>
                </c:pt>
                <c:pt idx="16">
                  <c:v>4.9034788169786339</c:v>
                </c:pt>
                <c:pt idx="17">
                  <c:v>4.9517736670044314</c:v>
                </c:pt>
                <c:pt idx="18">
                  <c:v>5.0005342730347593</c:v>
                </c:pt>
                <c:pt idx="19">
                  <c:v>5.0497649288079742</c:v>
                </c:pt>
                <c:pt idx="20">
                  <c:v>5.0994699636629548</c:v>
                </c:pt>
                <c:pt idx="21">
                  <c:v>5.1496537427550493</c:v>
                </c:pt>
                <c:pt idx="22">
                  <c:v>5.200320667265828</c:v>
                </c:pt>
                <c:pt idx="23">
                  <c:v>5.2514751746202819</c:v>
                </c:pt>
                <c:pt idx="24">
                  <c:v>5.3031217386934486</c:v>
                </c:pt>
                <c:pt idx="25">
                  <c:v>5.3552648700241434</c:v>
                </c:pt>
                <c:pt idx="26">
                  <c:v>5.407909116022438</c:v>
                </c:pt>
                <c:pt idx="27">
                  <c:v>5.461059061183505</c:v>
                </c:pt>
                <c:pt idx="28">
                  <c:v>5.5147193272907771</c:v>
                </c:pt>
                <c:pt idx="29">
                  <c:v>5.5688945736275173</c:v>
                </c:pt>
                <c:pt idx="30">
                  <c:v>5.6235894971797507</c:v>
                </c:pt>
                <c:pt idx="31">
                  <c:v>5.6788088328455615</c:v>
                </c:pt>
                <c:pt idx="32">
                  <c:v>5.7345573536362053</c:v>
                </c:pt>
                <c:pt idx="33">
                  <c:v>5.7908398708813138</c:v>
                </c:pt>
                <c:pt idx="34">
                  <c:v>5.8476612344276191</c:v>
                </c:pt>
                <c:pt idx="35">
                  <c:v>5.9050263328449546</c:v>
                </c:pt>
                <c:pt idx="36">
                  <c:v>5.9629400936198635</c:v>
                </c:pt>
                <c:pt idx="37">
                  <c:v>6.0214074833562563</c:v>
                </c:pt>
                <c:pt idx="38">
                  <c:v>6.080433507970838</c:v>
                </c:pt>
                <c:pt idx="39">
                  <c:v>6.1400232128856942</c:v>
                </c:pt>
                <c:pt idx="40">
                  <c:v>6.200181683226333</c:v>
                </c:pt>
                <c:pt idx="41">
                  <c:v>6.2609140440064266</c:v>
                </c:pt>
                <c:pt idx="42">
                  <c:v>6.3222254603211923</c:v>
                </c:pt>
                <c:pt idx="43">
                  <c:v>6.3841211375304283</c:v>
                </c:pt>
                <c:pt idx="44">
                  <c:v>6.4466063214506448</c:v>
                </c:pt>
                <c:pt idx="45">
                  <c:v>6.509686298530255</c:v>
                </c:pt>
                <c:pt idx="46">
                  <c:v>6.5733663960363629</c:v>
                </c:pt>
                <c:pt idx="47">
                  <c:v>6.6376519822273394</c:v>
                </c:pt>
                <c:pt idx="48">
                  <c:v>6.7025484665366548</c:v>
                </c:pt>
                <c:pt idx="49">
                  <c:v>6.768061299740225</c:v>
                </c:pt>
                <c:pt idx="50">
                  <c:v>6.8341959741301253</c:v>
                </c:pt>
                <c:pt idx="51">
                  <c:v>6.9009580236806869</c:v>
                </c:pt>
                <c:pt idx="52">
                  <c:v>6.968353024219482</c:v>
                </c:pt>
                <c:pt idx="53">
                  <c:v>7.036386593583984</c:v>
                </c:pt>
                <c:pt idx="54">
                  <c:v>7.1050643917850493</c:v>
                </c:pt>
                <c:pt idx="55">
                  <c:v>7.17439212115994</c:v>
                </c:pt>
                <c:pt idx="56">
                  <c:v>7.2443755265326217</c:v>
                </c:pt>
                <c:pt idx="57">
                  <c:v>7.3150203953564414</c:v>
                </c:pt>
                <c:pt idx="58">
                  <c:v>7.386332557865444</c:v>
                </c:pt>
                <c:pt idx="59">
                  <c:v>7.4583178872136386</c:v>
                </c:pt>
                <c:pt idx="60">
                  <c:v>7.530982299621428</c:v>
                </c:pt>
                <c:pt idx="61">
                  <c:v>7.6043317545032778</c:v>
                </c:pt>
                <c:pt idx="62">
                  <c:v>7.6783722546059607</c:v>
                </c:pt>
                <c:pt idx="63">
                  <c:v>7.7531098461321335</c:v>
                </c:pt>
                <c:pt idx="64">
                  <c:v>7.8285506188650515</c:v>
                </c:pt>
                <c:pt idx="65">
                  <c:v>7.9047007062913508</c:v>
                </c:pt>
                <c:pt idx="66">
                  <c:v>7.9815662857122334</c:v>
                </c:pt>
                <c:pt idx="67">
                  <c:v>8.0591535783543122</c:v>
                </c:pt>
                <c:pt idx="68">
                  <c:v>8.1374688494755674</c:v>
                </c:pt>
                <c:pt idx="69">
                  <c:v>8.2165184084699376</c:v>
                </c:pt>
                <c:pt idx="70">
                  <c:v>8.2963086089584976</c:v>
                </c:pt>
                <c:pt idx="71">
                  <c:v>8.3768458488824535</c:v>
                </c:pt>
                <c:pt idx="72">
                  <c:v>8.4581365705867029</c:v>
                </c:pt>
                <c:pt idx="73">
                  <c:v>8.5401872609061229</c:v>
                </c:pt>
                <c:pt idx="74">
                  <c:v>8.6230044512333279</c:v>
                </c:pt>
                <c:pt idx="75">
                  <c:v>8.7065947175915426</c:v>
                </c:pt>
                <c:pt idx="76">
                  <c:v>8.7909646806941737</c:v>
                </c:pt>
                <c:pt idx="77">
                  <c:v>8.8761210060082476</c:v>
                </c:pt>
                <c:pt idx="78">
                  <c:v>8.9620704037997712</c:v>
                </c:pt>
                <c:pt idx="79">
                  <c:v>9.0488196291800023</c:v>
                </c:pt>
                <c:pt idx="80">
                  <c:v>9.1363754821406928</c:v>
                </c:pt>
                <c:pt idx="81">
                  <c:v>9.2247448075933107</c:v>
                </c:pt>
                <c:pt idx="82">
                  <c:v>9.3139344953852969</c:v>
                </c:pt>
                <c:pt idx="83">
                  <c:v>9.4039514803207567</c:v>
                </c:pt>
                <c:pt idx="84">
                  <c:v>9.4948027421680763</c:v>
                </c:pt>
                <c:pt idx="85">
                  <c:v>9.5864953056699278</c:v>
                </c:pt>
                <c:pt idx="86">
                  <c:v>9.6790362405291717</c:v>
                </c:pt>
                <c:pt idx="87">
                  <c:v>9.7724326614010124</c:v>
                </c:pt>
                <c:pt idx="88">
                  <c:v>9.8666917278736719</c:v>
                </c:pt>
                <c:pt idx="89">
                  <c:v>9.9618206444328052</c:v>
                </c:pt>
                <c:pt idx="90">
                  <c:v>10.057826660433989</c:v>
                </c:pt>
                <c:pt idx="91">
                  <c:v>10.154717070049173</c:v>
                </c:pt>
                <c:pt idx="92">
                  <c:v>10.252499212215525</c:v>
                </c:pt>
                <c:pt idx="93">
                  <c:v>10.351180470567215</c:v>
                </c:pt>
                <c:pt idx="94">
                  <c:v>10.450768273371523</c:v>
                </c:pt>
                <c:pt idx="95">
                  <c:v>10.551270093438234</c:v>
                </c:pt>
                <c:pt idx="96">
                  <c:v>10.652693448031187</c:v>
                </c:pt>
                <c:pt idx="97">
                  <c:v>10.755045898762319</c:v>
                </c:pt>
                <c:pt idx="98">
                  <c:v>10.858335051489121</c:v>
                </c:pt>
                <c:pt idx="99">
                  <c:v>10.962568556181623</c:v>
                </c:pt>
                <c:pt idx="100">
                  <c:v>11.067754106796656</c:v>
                </c:pt>
                <c:pt idx="101">
                  <c:v>11.173899441127332</c:v>
                </c:pt>
                <c:pt idx="102">
                  <c:v>11.281012340658663</c:v>
                </c:pt>
                <c:pt idx="103">
                  <c:v>11.389100630390658</c:v>
                </c:pt>
                <c:pt idx="104">
                  <c:v>11.498172178668483</c:v>
                </c:pt>
                <c:pt idx="105">
                  <c:v>11.608234896984868</c:v>
                </c:pt>
                <c:pt idx="106">
                  <c:v>11.719296739789797</c:v>
                </c:pt>
                <c:pt idx="107">
                  <c:v>11.831365704268137</c:v>
                </c:pt>
                <c:pt idx="108">
                  <c:v>11.9444498301159</c:v>
                </c:pt>
                <c:pt idx="109">
                  <c:v>12.058557199297638</c:v>
                </c:pt>
                <c:pt idx="110">
                  <c:v>12.173695935804517</c:v>
                </c:pt>
                <c:pt idx="111">
                  <c:v>12.289874205376236</c:v>
                </c:pt>
                <c:pt idx="112">
                  <c:v>12.407100215228866</c:v>
                </c:pt>
                <c:pt idx="113">
                  <c:v>12.525382213761077</c:v>
                </c:pt>
                <c:pt idx="114">
                  <c:v>12.644728490240823</c:v>
                </c:pt>
                <c:pt idx="115">
                  <c:v>12.765147374494518</c:v>
                </c:pt>
                <c:pt idx="116">
                  <c:v>12.886647236559838</c:v>
                </c:pt>
                <c:pt idx="117">
                  <c:v>13.00923648633966</c:v>
                </c:pt>
                <c:pt idx="118">
                  <c:v>13.132923573228481</c:v>
                </c:pt>
                <c:pt idx="119">
                  <c:v>13.257716985740444</c:v>
                </c:pt>
                <c:pt idx="120">
                  <c:v>13.383625251099829</c:v>
                </c:pt>
                <c:pt idx="121">
                  <c:v>13.510656934832241</c:v>
                </c:pt>
                <c:pt idx="122">
                  <c:v>13.638820640325093</c:v>
                </c:pt>
                <c:pt idx="123">
                  <c:v>13.768125008391507</c:v>
                </c:pt>
                <c:pt idx="124">
                  <c:v>13.898578716791462</c:v>
                </c:pt>
                <c:pt idx="125">
                  <c:v>14.030190479756584</c:v>
                </c:pt>
                <c:pt idx="126">
                  <c:v>14.162969047479237</c:v>
                </c:pt>
                <c:pt idx="127">
                  <c:v>14.296923205609119</c:v>
                </c:pt>
                <c:pt idx="128">
                  <c:v>14.432061774695285</c:v>
                </c:pt>
                <c:pt idx="129">
                  <c:v>14.568393609645</c:v>
                </c:pt>
                <c:pt idx="130">
                  <c:v>14.705927599131428</c:v>
                </c:pt>
                <c:pt idx="131">
                  <c:v>14.844672665017697</c:v>
                </c:pt>
                <c:pt idx="132">
                  <c:v>14.984637761720478</c:v>
                </c:pt>
                <c:pt idx="133">
                  <c:v>15.125831875588574</c:v>
                </c:pt>
                <c:pt idx="134">
                  <c:v>15.268264024231712</c:v>
                </c:pt>
                <c:pt idx="135">
                  <c:v>15.411943255860024</c:v>
                </c:pt>
                <c:pt idx="136">
                  <c:v>15.5568786485685</c:v>
                </c:pt>
                <c:pt idx="137">
                  <c:v>15.7030793096244</c:v>
                </c:pt>
                <c:pt idx="138">
                  <c:v>15.850554374721696</c:v>
                </c:pt>
                <c:pt idx="139">
                  <c:v>15.999313007210731</c:v>
                </c:pt>
                <c:pt idx="140">
                  <c:v>16.149364397321733</c:v>
                </c:pt>
                <c:pt idx="141">
                  <c:v>16.300717761339001</c:v>
                </c:pt>
                <c:pt idx="142">
                  <c:v>16.453382340774851</c:v>
                </c:pt>
                <c:pt idx="143">
                  <c:v>16.607367401499005</c:v>
                </c:pt>
                <c:pt idx="144">
                  <c:v>16.762682232872521</c:v>
                </c:pt>
                <c:pt idx="145">
                  <c:v>16.919336146820569</c:v>
                </c:pt>
                <c:pt idx="146">
                  <c:v>17.077338476910654</c:v>
                </c:pt>
                <c:pt idx="147">
                  <c:v>17.236698577381048</c:v>
                </c:pt>
                <c:pt idx="148">
                  <c:v>17.397425822173318</c:v>
                </c:pt>
                <c:pt idx="149">
                  <c:v>17.55952960390232</c:v>
                </c:pt>
                <c:pt idx="150">
                  <c:v>17.723019332828926</c:v>
                </c:pt>
                <c:pt idx="151">
                  <c:v>17.887904435783412</c:v>
                </c:pt>
                <c:pt idx="152">
                  <c:v>18.05419435508793</c:v>
                </c:pt>
                <c:pt idx="153">
                  <c:v>18.221898547420551</c:v>
                </c:pt>
                <c:pt idx="154">
                  <c:v>18.391026482671123</c:v>
                </c:pt>
                <c:pt idx="155">
                  <c:v>18.56158764275915</c:v>
                </c:pt>
                <c:pt idx="156">
                  <c:v>18.733591520435311</c:v>
                </c:pt>
                <c:pt idx="157">
                  <c:v>18.907047618032493</c:v>
                </c:pt>
                <c:pt idx="158">
                  <c:v>19.081965446204094</c:v>
                </c:pt>
                <c:pt idx="159">
                  <c:v>19.258354522620948</c:v>
                </c:pt>
                <c:pt idx="160">
                  <c:v>19.436224370652099</c:v>
                </c:pt>
                <c:pt idx="161">
                  <c:v>19.615584517994876</c:v>
                </c:pt>
                <c:pt idx="162">
                  <c:v>19.796444495284049</c:v>
                </c:pt>
                <c:pt idx="163">
                  <c:v>19.978813834674384</c:v>
                </c:pt>
                <c:pt idx="164">
                  <c:v>20.162702068369072</c:v>
                </c:pt>
                <c:pt idx="165">
                  <c:v>20.348118727151359</c:v>
                </c:pt>
                <c:pt idx="166">
                  <c:v>20.535073338841812</c:v>
                </c:pt>
                <c:pt idx="167">
                  <c:v>20.723575426750358</c:v>
                </c:pt>
                <c:pt idx="168">
                  <c:v>20.913634508077848</c:v>
                </c:pt>
                <c:pt idx="169">
                  <c:v>21.105260092303524</c:v>
                </c:pt>
                <c:pt idx="170">
                  <c:v>21.298461679507454</c:v>
                </c:pt>
                <c:pt idx="171">
                  <c:v>21.493248758687059</c:v>
                </c:pt>
                <c:pt idx="172">
                  <c:v>21.689630806007699</c:v>
                </c:pt>
                <c:pt idx="173">
                  <c:v>21.887617283053714</c:v>
                </c:pt>
                <c:pt idx="174">
                  <c:v>22.087217635008983</c:v>
                </c:pt>
                <c:pt idx="175">
                  <c:v>22.288441288817921</c:v>
                </c:pt>
                <c:pt idx="176">
                  <c:v>22.491297651295099</c:v>
                </c:pt>
                <c:pt idx="177">
                  <c:v>22.695796107227125</c:v>
                </c:pt>
                <c:pt idx="178">
                  <c:v>22.901946017395403</c:v>
                </c:pt>
                <c:pt idx="179">
                  <c:v>23.109756716591619</c:v>
                </c:pt>
                <c:pt idx="180">
                  <c:v>23.319237511565916</c:v>
                </c:pt>
                <c:pt idx="181">
                  <c:v>23.530397678979625</c:v>
                </c:pt>
                <c:pt idx="182">
                  <c:v>23.743246463265223</c:v>
                </c:pt>
                <c:pt idx="183">
                  <c:v>23.957793074482652</c:v>
                </c:pt>
                <c:pt idx="184">
                  <c:v>24.174046686110159</c:v>
                </c:pt>
                <c:pt idx="185">
                  <c:v>24.392016432831497</c:v>
                </c:pt>
                <c:pt idx="186">
                  <c:v>24.611711408232622</c:v>
                </c:pt>
                <c:pt idx="187">
                  <c:v>24.833140662491132</c:v>
                </c:pt>
                <c:pt idx="188">
                  <c:v>25.056313200005206</c:v>
                </c:pt>
                <c:pt idx="189">
                  <c:v>25.28123797700573</c:v>
                </c:pt>
                <c:pt idx="190">
                  <c:v>25.507923899086109</c:v>
                </c:pt>
                <c:pt idx="191">
                  <c:v>25.736379818723435</c:v>
                </c:pt>
                <c:pt idx="192">
                  <c:v>25.966614532735548</c:v>
                </c:pt>
                <c:pt idx="193">
                  <c:v>26.198636779699882</c:v>
                </c:pt>
                <c:pt idx="194">
                  <c:v>26.432455237342765</c:v>
                </c:pt>
                <c:pt idx="195">
                  <c:v>26.668078519851861</c:v>
                </c:pt>
                <c:pt idx="196">
                  <c:v>26.90551517517406</c:v>
                </c:pt>
                <c:pt idx="197">
                  <c:v>27.144773682253799</c:v>
                </c:pt>
                <c:pt idx="198">
                  <c:v>27.38586244823091</c:v>
                </c:pt>
                <c:pt idx="199">
                  <c:v>27.62878980557025</c:v>
                </c:pt>
                <c:pt idx="200">
                  <c:v>27.873564009209986</c:v>
                </c:pt>
                <c:pt idx="201">
                  <c:v>28.120193233571626</c:v>
                </c:pt>
                <c:pt idx="202">
                  <c:v>28.368685569597346</c:v>
                </c:pt>
                <c:pt idx="203">
                  <c:v>28.619049021708634</c:v>
                </c:pt>
                <c:pt idx="204">
                  <c:v>28.871291504717192</c:v>
                </c:pt>
                <c:pt idx="205">
                  <c:v>29.125420840707648</c:v>
                </c:pt>
                <c:pt idx="206">
                  <c:v>29.381444755852954</c:v>
                </c:pt>
                <c:pt idx="207">
                  <c:v>29.639370877170677</c:v>
                </c:pt>
                <c:pt idx="208">
                  <c:v>29.899206729302023</c:v>
                </c:pt>
                <c:pt idx="209">
                  <c:v>30.160959731138519</c:v>
                </c:pt>
                <c:pt idx="210">
                  <c:v>30.424637192481441</c:v>
                </c:pt>
                <c:pt idx="211">
                  <c:v>30.690246310617113</c:v>
                </c:pt>
                <c:pt idx="212">
                  <c:v>30.957794166859003</c:v>
                </c:pt>
                <c:pt idx="213">
                  <c:v>31.227287723029349</c:v>
                </c:pt>
                <c:pt idx="214">
                  <c:v>31.498733817904849</c:v>
                </c:pt>
                <c:pt idx="215">
                  <c:v>31.772139163608699</c:v>
                </c:pt>
                <c:pt idx="216">
                  <c:v>32.047510341928046</c:v>
                </c:pt>
                <c:pt idx="217">
                  <c:v>32.32485380066737</c:v>
                </c:pt>
                <c:pt idx="218">
                  <c:v>32.604175849834064</c:v>
                </c:pt>
                <c:pt idx="219">
                  <c:v>32.885482657871762</c:v>
                </c:pt>
                <c:pt idx="220">
                  <c:v>33.168780247799077</c:v>
                </c:pt>
                <c:pt idx="221">
                  <c:v>33.454074493317421</c:v>
                </c:pt>
                <c:pt idx="222">
                  <c:v>33.74137111486516</c:v>
                </c:pt>
                <c:pt idx="223">
                  <c:v>34.030675675626753</c:v>
                </c:pt>
                <c:pt idx="224">
                  <c:v>34.321993577470948</c:v>
                </c:pt>
                <c:pt idx="225">
                  <c:v>34.615330056915354</c:v>
                </c:pt>
                <c:pt idx="226">
                  <c:v>34.910690180937308</c:v>
                </c:pt>
                <c:pt idx="227">
                  <c:v>35.208078842820669</c:v>
                </c:pt>
                <c:pt idx="228">
                  <c:v>35.507500757921207</c:v>
                </c:pt>
                <c:pt idx="229">
                  <c:v>35.808960459396985</c:v>
                </c:pt>
                <c:pt idx="230">
                  <c:v>36.112462293882345</c:v>
                </c:pt>
                <c:pt idx="231">
                  <c:v>36.418010417137793</c:v>
                </c:pt>
                <c:pt idx="232">
                  <c:v>36.725608789597572</c:v>
                </c:pt>
                <c:pt idx="233">
                  <c:v>37.035261171989077</c:v>
                </c:pt>
                <c:pt idx="234">
                  <c:v>37.346971120763101</c:v>
                </c:pt>
                <c:pt idx="235">
                  <c:v>37.660741983584558</c:v>
                </c:pt>
                <c:pt idx="236">
                  <c:v>37.976576894744539</c:v>
                </c:pt>
                <c:pt idx="237">
                  <c:v>38.29447877052462</c:v>
                </c:pt>
                <c:pt idx="238">
                  <c:v>38.614450304537968</c:v>
                </c:pt>
                <c:pt idx="239">
                  <c:v>38.936493963005887</c:v>
                </c:pt>
                <c:pt idx="240">
                  <c:v>39.260611980020258</c:v>
                </c:pt>
                <c:pt idx="241">
                  <c:v>39.586806352715939</c:v>
                </c:pt>
                <c:pt idx="242">
                  <c:v>39.915078836508656</c:v>
                </c:pt>
                <c:pt idx="243">
                  <c:v>40.245430940157348</c:v>
                </c:pt>
                <c:pt idx="244">
                  <c:v>40.577863920892923</c:v>
                </c:pt>
                <c:pt idx="245">
                  <c:v>40.912378779462415</c:v>
                </c:pt>
                <c:pt idx="246">
                  <c:v>41.248976255159505</c:v>
                </c:pt>
                <c:pt idx="247">
                  <c:v>41.587656820805023</c:v>
                </c:pt>
                <c:pt idx="248">
                  <c:v>41.928420677711983</c:v>
                </c:pt>
                <c:pt idx="249">
                  <c:v>42.271267750556945</c:v>
                </c:pt>
                <c:pt idx="250">
                  <c:v>42.616197682365964</c:v>
                </c:pt>
                <c:pt idx="251">
                  <c:v>42.963209829269545</c:v>
                </c:pt>
                <c:pt idx="252">
                  <c:v>43.312303255397637</c:v>
                </c:pt>
                <c:pt idx="253">
                  <c:v>43.663476727650959</c:v>
                </c:pt>
                <c:pt idx="254">
                  <c:v>44.016728710491407</c:v>
                </c:pt>
                <c:pt idx="255">
                  <c:v>44.372057360683357</c:v>
                </c:pt>
                <c:pt idx="256">
                  <c:v>44.729460522025875</c:v>
                </c:pt>
                <c:pt idx="257">
                  <c:v>45.088935720027621</c:v>
                </c:pt>
                <c:pt idx="258">
                  <c:v>45.450480156652702</c:v>
                </c:pt>
                <c:pt idx="259">
                  <c:v>45.814090704914634</c:v>
                </c:pt>
                <c:pt idx="260">
                  <c:v>46.179763903558523</c:v>
                </c:pt>
                <c:pt idx="261">
                  <c:v>46.547495951679593</c:v>
                </c:pt>
                <c:pt idx="262">
                  <c:v>46.917282703341698</c:v>
                </c:pt>
                <c:pt idx="263">
                  <c:v>47.28911966216674</c:v>
                </c:pt>
                <c:pt idx="264">
                  <c:v>47.663001975955922</c:v>
                </c:pt>
                <c:pt idx="265">
                  <c:v>48.038924431203668</c:v>
                </c:pt>
                <c:pt idx="266">
                  <c:v>48.416881447772539</c:v>
                </c:pt>
                <c:pt idx="267">
                  <c:v>48.796867073369867</c:v>
                </c:pt>
                <c:pt idx="268">
                  <c:v>49.178874978159001</c:v>
                </c:pt>
                <c:pt idx="269">
                  <c:v>49.562898449315071</c:v>
                </c:pt>
                <c:pt idx="270">
                  <c:v>49.9489303855853</c:v>
                </c:pt>
                <c:pt idx="271">
                  <c:v>50.336963291866596</c:v>
                </c:pt>
                <c:pt idx="272">
                  <c:v>50.726989273767686</c:v>
                </c:pt>
                <c:pt idx="273">
                  <c:v>51.11900003221217</c:v>
                </c:pt>
                <c:pt idx="274">
                  <c:v>51.512986857974283</c:v>
                </c:pt>
                <c:pt idx="275">
                  <c:v>51.908940626377444</c:v>
                </c:pt>
                <c:pt idx="276">
                  <c:v>52.306851791826375</c:v>
                </c:pt>
                <c:pt idx="277">
                  <c:v>52.706710382485653</c:v>
                </c:pt>
                <c:pt idx="278">
                  <c:v>53.10850599492187</c:v>
                </c:pt>
                <c:pt idx="279">
                  <c:v>53.512227788794007</c:v>
                </c:pt>
                <c:pt idx="280">
                  <c:v>53.917864481551987</c:v>
                </c:pt>
                <c:pt idx="281">
                  <c:v>54.325404343179798</c:v>
                </c:pt>
                <c:pt idx="282">
                  <c:v>54.734835190903141</c:v>
                </c:pt>
                <c:pt idx="283">
                  <c:v>55.146144384107174</c:v>
                </c:pt>
                <c:pt idx="284">
                  <c:v>55.559318819048713</c:v>
                </c:pt>
                <c:pt idx="285">
                  <c:v>55.974344923793069</c:v>
                </c:pt>
                <c:pt idx="286">
                  <c:v>56.391208653121794</c:v>
                </c:pt>
                <c:pt idx="287">
                  <c:v>56.809895483487708</c:v>
                </c:pt>
                <c:pt idx="288">
                  <c:v>57.230390408040876</c:v>
                </c:pt>
                <c:pt idx="289">
                  <c:v>57.652677931687322</c:v>
                </c:pt>
                <c:pt idx="290">
                  <c:v>58.076742066175939</c:v>
                </c:pt>
                <c:pt idx="291">
                  <c:v>58.502566325370026</c:v>
                </c:pt>
                <c:pt idx="292">
                  <c:v>58.930133720381491</c:v>
                </c:pt>
                <c:pt idx="293">
                  <c:v>59.359426754951528</c:v>
                </c:pt>
                <c:pt idx="294">
                  <c:v>59.790427420791275</c:v>
                </c:pt>
                <c:pt idx="295">
                  <c:v>60.223117193050712</c:v>
                </c:pt>
                <c:pt idx="296">
                  <c:v>60.657477025831213</c:v>
                </c:pt>
                <c:pt idx="297">
                  <c:v>61.09348734780815</c:v>
                </c:pt>
                <c:pt idx="298">
                  <c:v>61.531128057915339</c:v>
                </c:pt>
                <c:pt idx="299">
                  <c:v>61.970378521074963</c:v>
                </c:pt>
                <c:pt idx="300">
                  <c:v>62.411217564176695</c:v>
                </c:pt>
                <c:pt idx="301">
                  <c:v>62.853623471931314</c:v>
                </c:pt>
                <c:pt idx="302">
                  <c:v>63.297573982985341</c:v>
                </c:pt>
                <c:pt idx="303">
                  <c:v>63.743046286075696</c:v>
                </c:pt>
                <c:pt idx="304">
                  <c:v>64.190017016304409</c:v>
                </c:pt>
                <c:pt idx="305">
                  <c:v>64.638462251517012</c:v>
                </c:pt>
                <c:pt idx="306">
                  <c:v>65.088357508814624</c:v>
                </c:pt>
                <c:pt idx="307">
                  <c:v>65.539677741111518</c:v>
                </c:pt>
                <c:pt idx="308">
                  <c:v>65.992397333982808</c:v>
                </c:pt>
                <c:pt idx="309">
                  <c:v>66.446490102426651</c:v>
                </c:pt>
                <c:pt idx="310">
                  <c:v>66.901929287907478</c:v>
                </c:pt>
                <c:pt idx="311">
                  <c:v>67.358687555480174</c:v>
                </c:pt>
                <c:pt idx="312">
                  <c:v>67.81673699105977</c:v>
                </c:pt>
                <c:pt idx="313">
                  <c:v>68.276049098836666</c:v>
                </c:pt>
                <c:pt idx="314">
                  <c:v>68.73659479885464</c:v>
                </c:pt>
                <c:pt idx="315">
                  <c:v>69.198344424654351</c:v>
                </c:pt>
                <c:pt idx="316">
                  <c:v>69.661267721270633</c:v>
                </c:pt>
                <c:pt idx="317">
                  <c:v>70.125333843148837</c:v>
                </c:pt>
                <c:pt idx="318">
                  <c:v>70.590511352387693</c:v>
                </c:pt>
                <c:pt idx="319">
                  <c:v>71.056768217094941</c:v>
                </c:pt>
                <c:pt idx="320">
                  <c:v>71.524071809933957</c:v>
                </c:pt>
                <c:pt idx="321">
                  <c:v>71.992388906828637</c:v>
                </c:pt>
                <c:pt idx="322">
                  <c:v>72.461685685866541</c:v>
                </c:pt>
                <c:pt idx="323">
                  <c:v>72.931927726385766</c:v>
                </c:pt>
                <c:pt idx="324">
                  <c:v>73.403080008192774</c:v>
                </c:pt>
                <c:pt idx="325">
                  <c:v>73.875106911154944</c:v>
                </c:pt>
                <c:pt idx="326">
                  <c:v>74.347972214744004</c:v>
                </c:pt>
                <c:pt idx="327">
                  <c:v>74.821639097950538</c:v>
                </c:pt>
                <c:pt idx="328">
                  <c:v>75.296070139365838</c:v>
                </c:pt>
                <c:pt idx="329">
                  <c:v>75.771227317469311</c:v>
                </c:pt>
                <c:pt idx="330">
                  <c:v>76.24707201111778</c:v>
                </c:pt>
                <c:pt idx="331">
                  <c:v>76.723565000285816</c:v>
                </c:pt>
                <c:pt idx="332">
                  <c:v>77.200666466946132</c:v>
                </c:pt>
                <c:pt idx="333">
                  <c:v>77.678335996375608</c:v>
                </c:pt>
                <c:pt idx="334">
                  <c:v>78.15653257842132</c:v>
                </c:pt>
                <c:pt idx="335">
                  <c:v>78.635214609206741</c:v>
                </c:pt>
                <c:pt idx="336">
                  <c:v>79.114339892999851</c:v>
                </c:pt>
                <c:pt idx="337">
                  <c:v>79.593865644323159</c:v>
                </c:pt>
                <c:pt idx="338">
                  <c:v>80.073748490329308</c:v>
                </c:pt>
                <c:pt idx="339">
                  <c:v>80.553944473420415</c:v>
                </c:pt>
                <c:pt idx="340">
                  <c:v>81.034409054062053</c:v>
                </c:pt>
                <c:pt idx="341">
                  <c:v>81.515097114033779</c:v>
                </c:pt>
                <c:pt idx="342">
                  <c:v>81.995962959690587</c:v>
                </c:pt>
                <c:pt idx="343">
                  <c:v>82.476960325657274</c:v>
                </c:pt>
                <c:pt idx="344">
                  <c:v>82.958042378764731</c:v>
                </c:pt>
                <c:pt idx="345">
                  <c:v>83.439161722208155</c:v>
                </c:pt>
                <c:pt idx="346">
                  <c:v>83.920270400018126</c:v>
                </c:pt>
                <c:pt idx="347">
                  <c:v>84.401319901797251</c:v>
                </c:pt>
                <c:pt idx="348">
                  <c:v>84.882261167733304</c:v>
                </c:pt>
                <c:pt idx="349">
                  <c:v>85.363044593837913</c:v>
                </c:pt>
                <c:pt idx="350">
                  <c:v>85.843620037663641</c:v>
                </c:pt>
                <c:pt idx="351">
                  <c:v>86.323936823999247</c:v>
                </c:pt>
                <c:pt idx="352">
                  <c:v>86.803943751137922</c:v>
                </c:pt>
                <c:pt idx="353">
                  <c:v>87.283589097261938</c:v>
                </c:pt>
                <c:pt idx="354">
                  <c:v>87.76282062719838</c:v>
                </c:pt>
                <c:pt idx="355">
                  <c:v>88.241585599449536</c:v>
                </c:pt>
                <c:pt idx="356">
                  <c:v>88.719830773503418</c:v>
                </c:pt>
                <c:pt idx="357">
                  <c:v>89.197502417428041</c:v>
                </c:pt>
                <c:pt idx="358">
                  <c:v>89.674546315882253</c:v>
                </c:pt>
                <c:pt idx="359">
                  <c:v>90.150907778237524</c:v>
                </c:pt>
                <c:pt idx="360">
                  <c:v>90.626531647145384</c:v>
                </c:pt>
                <c:pt idx="361">
                  <c:v>91.101362307348609</c:v>
                </c:pt>
                <c:pt idx="362">
                  <c:v>91.575343694790718</c:v>
                </c:pt>
                <c:pt idx="363">
                  <c:v>92.048419306094729</c:v>
                </c:pt>
                <c:pt idx="364">
                  <c:v>92.520532208240184</c:v>
                </c:pt>
                <c:pt idx="365">
                  <c:v>92.991625048569404</c:v>
                </c:pt>
                <c:pt idx="366">
                  <c:v>93.461640065259417</c:v>
                </c:pt>
                <c:pt idx="367">
                  <c:v>93.930519097813885</c:v>
                </c:pt>
                <c:pt idx="368">
                  <c:v>94.398203598071632</c:v>
                </c:pt>
                <c:pt idx="369">
                  <c:v>94.864634641453449</c:v>
                </c:pt>
                <c:pt idx="370">
                  <c:v>95.329752938498132</c:v>
                </c:pt>
                <c:pt idx="371">
                  <c:v>95.793498846691364</c:v>
                </c:pt>
                <c:pt idx="372">
                  <c:v>96.255812382658405</c:v>
                </c:pt>
                <c:pt idx="373">
                  <c:v>96.716633234555047</c:v>
                </c:pt>
                <c:pt idx="374">
                  <c:v>97.175900774778711</c:v>
                </c:pt>
                <c:pt idx="375">
                  <c:v>97.633554073130654</c:v>
                </c:pt>
                <c:pt idx="376">
                  <c:v>98.089531909979996</c:v>
                </c:pt>
                <c:pt idx="377">
                  <c:v>98.543772789953437</c:v>
                </c:pt>
                <c:pt idx="378">
                  <c:v>98.99621495583051</c:v>
                </c:pt>
                <c:pt idx="379">
                  <c:v>99.446796402680775</c:v>
                </c:pt>
                <c:pt idx="380">
                  <c:v>99.895454892370253</c:v>
                </c:pt>
                <c:pt idx="381">
                  <c:v>100.34212796826978</c:v>
                </c:pt>
                <c:pt idx="382">
                  <c:v>100.78675297021437</c:v>
                </c:pt>
                <c:pt idx="383">
                  <c:v>101.22926704991005</c:v>
                </c:pt>
                <c:pt idx="384">
                  <c:v>101.66960718634255</c:v>
                </c:pt>
                <c:pt idx="385">
                  <c:v>102.10771020163156</c:v>
                </c:pt>
                <c:pt idx="386">
                  <c:v>102.54351277709429</c:v>
                </c:pt>
                <c:pt idx="387">
                  <c:v>102.97695146952537</c:v>
                </c:pt>
                <c:pt idx="388">
                  <c:v>103.40796272778061</c:v>
                </c:pt>
                <c:pt idx="389">
                  <c:v>103.83648290957171</c:v>
                </c:pt>
                <c:pt idx="390">
                  <c:v>104.26244829839743</c:v>
                </c:pt>
                <c:pt idx="391">
                  <c:v>104.68579512100587</c:v>
                </c:pt>
                <c:pt idx="392">
                  <c:v>105.10645956466578</c:v>
                </c:pt>
                <c:pt idx="393">
                  <c:v>105.52437779496904</c:v>
                </c:pt>
                <c:pt idx="394">
                  <c:v>105.93948597372037</c:v>
                </c:pt>
                <c:pt idx="395">
                  <c:v>106.35172027705448</c:v>
                </c:pt>
                <c:pt idx="396">
                  <c:v>106.76101691370604</c:v>
                </c:pt>
                <c:pt idx="397">
                  <c:v>107.16731214355968</c:v>
                </c:pt>
                <c:pt idx="398">
                  <c:v>107.57054229629102</c:v>
                </c:pt>
                <c:pt idx="399">
                  <c:v>107.97064379016956</c:v>
                </c:pt>
                <c:pt idx="400">
                  <c:v>108.36755315122718</c:v>
                </c:pt>
                <c:pt idx="401">
                  <c:v>108.76120703226479</c:v>
                </c:pt>
                <c:pt idx="402">
                  <c:v>109.15154223224818</c:v>
                </c:pt>
                <c:pt idx="403">
                  <c:v>109.53849571577848</c:v>
                </c:pt>
                <c:pt idx="404">
                  <c:v>109.92200463266272</c:v>
                </c:pt>
                <c:pt idx="405">
                  <c:v>110.30200633764252</c:v>
                </c:pt>
                <c:pt idx="406">
                  <c:v>110.67843841023932</c:v>
                </c:pt>
                <c:pt idx="407">
                  <c:v>111.05123867457587</c:v>
                </c:pt>
                <c:pt idx="408">
                  <c:v>111.42034521965616</c:v>
                </c:pt>
                <c:pt idx="409">
                  <c:v>111.78569641918875</c:v>
                </c:pt>
                <c:pt idx="410">
                  <c:v>112.14723095194859</c:v>
                </c:pt>
                <c:pt idx="411">
                  <c:v>112.50488782197863</c:v>
                </c:pt>
                <c:pt idx="412">
                  <c:v>112.85860637888254</c:v>
                </c:pt>
                <c:pt idx="413">
                  <c:v>113.20832633821919</c:v>
                </c:pt>
                <c:pt idx="414">
                  <c:v>113.55398780181713</c:v>
                </c:pt>
                <c:pt idx="415">
                  <c:v>113.89553127817271</c:v>
                </c:pt>
                <c:pt idx="416">
                  <c:v>114.23289770298652</c:v>
                </c:pt>
                <c:pt idx="417">
                  <c:v>114.56602845943053</c:v>
                </c:pt>
                <c:pt idx="418">
                  <c:v>114.89486539860081</c:v>
                </c:pt>
                <c:pt idx="419">
                  <c:v>115.21935085991208</c:v>
                </c:pt>
                <c:pt idx="420">
                  <c:v>115.53942769142668</c:v>
                </c:pt>
                <c:pt idx="421">
                  <c:v>115.85503927015816</c:v>
                </c:pt>
                <c:pt idx="422">
                  <c:v>116.16612952229116</c:v>
                </c:pt>
                <c:pt idx="423">
                  <c:v>116.4726429434013</c:v>
                </c:pt>
                <c:pt idx="424">
                  <c:v>116.77452461843859</c:v>
                </c:pt>
                <c:pt idx="425">
                  <c:v>117.07172024191095</c:v>
                </c:pt>
                <c:pt idx="426">
                  <c:v>117.36417613759113</c:v>
                </c:pt>
                <c:pt idx="427">
                  <c:v>117.65183927839462</c:v>
                </c:pt>
                <c:pt idx="428">
                  <c:v>117.93465730600656</c:v>
                </c:pt>
                <c:pt idx="429">
                  <c:v>118.21257855038857</c:v>
                </c:pt>
                <c:pt idx="430">
                  <c:v>118.48555204913282</c:v>
                </c:pt>
                <c:pt idx="431">
                  <c:v>118.75352756668872</c:v>
                </c:pt>
                <c:pt idx="432">
                  <c:v>119.0164556132695</c:v>
                </c:pt>
                <c:pt idx="433">
                  <c:v>119.27428746387523</c:v>
                </c:pt>
                <c:pt idx="434">
                  <c:v>119.52697517674824</c:v>
                </c:pt>
                <c:pt idx="435">
                  <c:v>119.77447161186501</c:v>
                </c:pt>
                <c:pt idx="436">
                  <c:v>120.01673044910422</c:v>
                </c:pt>
                <c:pt idx="437">
                  <c:v>120.25370620624381</c:v>
                </c:pt>
                <c:pt idx="438">
                  <c:v>120.48535425664522</c:v>
                </c:pt>
                <c:pt idx="439">
                  <c:v>120.71163084672662</c:v>
                </c:pt>
                <c:pt idx="440">
                  <c:v>120.93249311306499</c:v>
                </c:pt>
                <c:pt idx="441">
                  <c:v>121.14789909949832</c:v>
                </c:pt>
                <c:pt idx="442">
                  <c:v>121.35780777350374</c:v>
                </c:pt>
                <c:pt idx="443">
                  <c:v>121.56217904266305</c:v>
                </c:pt>
                <c:pt idx="444">
                  <c:v>121.76097377059705</c:v>
                </c:pt>
                <c:pt idx="445">
                  <c:v>121.95415379264159</c:v>
                </c:pt>
                <c:pt idx="446">
                  <c:v>122.14168193119986</c:v>
                </c:pt>
                <c:pt idx="447">
                  <c:v>122.32352201070535</c:v>
                </c:pt>
                <c:pt idx="448">
                  <c:v>122.49963887230842</c:v>
                </c:pt>
                <c:pt idx="449">
                  <c:v>122.66999838799165</c:v>
                </c:pt>
                <c:pt idx="450">
                  <c:v>122.83456747473247</c:v>
                </c:pt>
                <c:pt idx="451">
                  <c:v>122.99331410773084</c:v>
                </c:pt>
                <c:pt idx="452">
                  <c:v>123.14620733369156</c:v>
                </c:pt>
                <c:pt idx="453">
                  <c:v>123.29321728345167</c:v>
                </c:pt>
                <c:pt idx="454">
                  <c:v>123.4343151843168</c:v>
                </c:pt>
                <c:pt idx="455">
                  <c:v>123.56947337191377</c:v>
                </c:pt>
                <c:pt idx="456">
                  <c:v>123.69866530165746</c:v>
                </c:pt>
                <c:pt idx="457">
                  <c:v>123.82186555966109</c:v>
                </c:pt>
                <c:pt idx="458">
                  <c:v>123.93904987347923</c:v>
                </c:pt>
                <c:pt idx="459">
                  <c:v>124.05019512204672</c:v>
                </c:pt>
                <c:pt idx="460">
                  <c:v>124.15527934539205</c:v>
                </c:pt>
                <c:pt idx="461">
                  <c:v>124.25428175382331</c:v>
                </c:pt>
                <c:pt idx="462">
                  <c:v>124.34718273659746</c:v>
                </c:pt>
                <c:pt idx="463">
                  <c:v>124.43396387020039</c:v>
                </c:pt>
                <c:pt idx="464">
                  <c:v>124.51460792606304</c:v>
                </c:pt>
                <c:pt idx="465">
                  <c:v>124.5890988777137</c:v>
                </c:pt>
                <c:pt idx="466">
                  <c:v>124.65742190777382</c:v>
                </c:pt>
                <c:pt idx="467">
                  <c:v>124.71956341393525</c:v>
                </c:pt>
                <c:pt idx="468">
                  <c:v>124.7755110148828</c:v>
                </c:pt>
                <c:pt idx="469">
                  <c:v>124.82525355545658</c:v>
                </c:pt>
                <c:pt idx="470">
                  <c:v>124.86878111138867</c:v>
                </c:pt>
                <c:pt idx="471">
                  <c:v>124.90608499350128</c:v>
                </c:pt>
                <c:pt idx="472">
                  <c:v>124.93715775142846</c:v>
                </c:pt>
                <c:pt idx="473">
                  <c:v>124.9619931767229</c:v>
                </c:pt>
                <c:pt idx="474">
                  <c:v>124.98058630545347</c:v>
                </c:pt>
                <c:pt idx="475">
                  <c:v>124.99293342049714</c:v>
                </c:pt>
                <c:pt idx="476">
                  <c:v>124.99903205289957</c:v>
                </c:pt>
                <c:pt idx="477">
                  <c:v>124.99888098305382</c:v>
                </c:pt>
                <c:pt idx="478">
                  <c:v>124.99248024116605</c:v>
                </c:pt>
                <c:pt idx="479">
                  <c:v>124.97983110726636</c:v>
                </c:pt>
                <c:pt idx="480">
                  <c:v>124.96093611064498</c:v>
                </c:pt>
                <c:pt idx="481">
                  <c:v>124.93579902884085</c:v>
                </c:pt>
                <c:pt idx="482">
                  <c:v>124.90442488586996</c:v>
                </c:pt>
                <c:pt idx="483">
                  <c:v>124.86681995034814</c:v>
                </c:pt>
                <c:pt idx="484">
                  <c:v>124.82299173262072</c:v>
                </c:pt>
                <c:pt idx="485">
                  <c:v>124.77294898163382</c:v>
                </c:pt>
                <c:pt idx="486">
                  <c:v>124.71670168126366</c:v>
                </c:pt>
                <c:pt idx="487">
                  <c:v>124.65426104607104</c:v>
                </c:pt>
                <c:pt idx="488">
                  <c:v>124.58563951652468</c:v>
                </c:pt>
                <c:pt idx="489">
                  <c:v>124.51085075378796</c:v>
                </c:pt>
                <c:pt idx="490">
                  <c:v>124.42990963386546</c:v>
                </c:pt>
                <c:pt idx="491">
                  <c:v>124.34283224148385</c:v>
                </c:pt>
              </c:numCache>
            </c:numRef>
          </c:yVal>
          <c:smooth val="0"/>
          <c:extLst>
            <c:ext xmlns:c16="http://schemas.microsoft.com/office/drawing/2014/chart" uri="{C3380CC4-5D6E-409C-BE32-E72D297353CC}">
              <c16:uniqueId val="{00000000-79FD-4F58-99A4-70EDA386B0F3}"/>
            </c:ext>
          </c:extLst>
        </c:ser>
        <c:ser>
          <c:idx val="1"/>
          <c:order val="1"/>
          <c:spPr>
            <a:ln w="25400" cap="rnd">
              <a:noFill/>
              <a:round/>
            </a:ln>
            <a:effectLst/>
          </c:spPr>
          <c:marker>
            <c:symbol val="circle"/>
            <c:size val="5"/>
            <c:spPr>
              <a:solidFill>
                <a:schemeClr val="accent2"/>
              </a:solidFill>
              <a:ln w="9525">
                <a:solidFill>
                  <a:schemeClr val="accent2"/>
                </a:solidFill>
              </a:ln>
              <a:effectLst/>
            </c:spPr>
          </c:marker>
          <c:xVal>
            <c:numRef>
              <c:f>'case 2；a=0.02'!$B$309:$B$800</c:f>
              <c:numCache>
                <c:formatCode>m"月"d"日";@</c:formatCode>
                <c:ptCount val="492"/>
                <c:pt idx="0">
                  <c:v>44136</c:v>
                </c:pt>
                <c:pt idx="1">
                  <c:v>44137</c:v>
                </c:pt>
                <c:pt idx="2">
                  <c:v>44138</c:v>
                </c:pt>
                <c:pt idx="3">
                  <c:v>44139</c:v>
                </c:pt>
                <c:pt idx="4">
                  <c:v>44140</c:v>
                </c:pt>
                <c:pt idx="5">
                  <c:v>44141</c:v>
                </c:pt>
                <c:pt idx="6">
                  <c:v>44142</c:v>
                </c:pt>
                <c:pt idx="7">
                  <c:v>44143</c:v>
                </c:pt>
                <c:pt idx="8">
                  <c:v>44144</c:v>
                </c:pt>
                <c:pt idx="9">
                  <c:v>44145</c:v>
                </c:pt>
                <c:pt idx="10">
                  <c:v>44146</c:v>
                </c:pt>
                <c:pt idx="11">
                  <c:v>44147</c:v>
                </c:pt>
                <c:pt idx="12">
                  <c:v>44148</c:v>
                </c:pt>
                <c:pt idx="13">
                  <c:v>44149</c:v>
                </c:pt>
                <c:pt idx="14">
                  <c:v>44150</c:v>
                </c:pt>
                <c:pt idx="15">
                  <c:v>44151</c:v>
                </c:pt>
                <c:pt idx="16">
                  <c:v>44152</c:v>
                </c:pt>
                <c:pt idx="17">
                  <c:v>44153</c:v>
                </c:pt>
                <c:pt idx="18">
                  <c:v>44154</c:v>
                </c:pt>
                <c:pt idx="19">
                  <c:v>44155</c:v>
                </c:pt>
                <c:pt idx="20">
                  <c:v>44156</c:v>
                </c:pt>
                <c:pt idx="21">
                  <c:v>44157</c:v>
                </c:pt>
                <c:pt idx="22">
                  <c:v>44158</c:v>
                </c:pt>
                <c:pt idx="23">
                  <c:v>44159</c:v>
                </c:pt>
                <c:pt idx="24">
                  <c:v>44160</c:v>
                </c:pt>
                <c:pt idx="25">
                  <c:v>44161</c:v>
                </c:pt>
                <c:pt idx="26">
                  <c:v>44162</c:v>
                </c:pt>
                <c:pt idx="27">
                  <c:v>44163</c:v>
                </c:pt>
                <c:pt idx="28">
                  <c:v>44164</c:v>
                </c:pt>
                <c:pt idx="29">
                  <c:v>44165</c:v>
                </c:pt>
                <c:pt idx="30">
                  <c:v>44166</c:v>
                </c:pt>
                <c:pt idx="31">
                  <c:v>44167</c:v>
                </c:pt>
                <c:pt idx="32">
                  <c:v>44168</c:v>
                </c:pt>
                <c:pt idx="33">
                  <c:v>44169</c:v>
                </c:pt>
                <c:pt idx="34">
                  <c:v>44170</c:v>
                </c:pt>
                <c:pt idx="35">
                  <c:v>44171</c:v>
                </c:pt>
                <c:pt idx="36">
                  <c:v>44172</c:v>
                </c:pt>
                <c:pt idx="37">
                  <c:v>44173</c:v>
                </c:pt>
                <c:pt idx="38">
                  <c:v>44174</c:v>
                </c:pt>
                <c:pt idx="39">
                  <c:v>44175</c:v>
                </c:pt>
                <c:pt idx="40">
                  <c:v>44176</c:v>
                </c:pt>
                <c:pt idx="41">
                  <c:v>44177</c:v>
                </c:pt>
                <c:pt idx="42">
                  <c:v>44178</c:v>
                </c:pt>
                <c:pt idx="43">
                  <c:v>44179</c:v>
                </c:pt>
                <c:pt idx="44">
                  <c:v>44180</c:v>
                </c:pt>
                <c:pt idx="45">
                  <c:v>44181</c:v>
                </c:pt>
                <c:pt idx="46">
                  <c:v>44182</c:v>
                </c:pt>
                <c:pt idx="47">
                  <c:v>44183</c:v>
                </c:pt>
                <c:pt idx="48">
                  <c:v>44184</c:v>
                </c:pt>
                <c:pt idx="49">
                  <c:v>44185</c:v>
                </c:pt>
                <c:pt idx="50">
                  <c:v>44186</c:v>
                </c:pt>
                <c:pt idx="51">
                  <c:v>44187</c:v>
                </c:pt>
                <c:pt idx="52">
                  <c:v>44188</c:v>
                </c:pt>
                <c:pt idx="53">
                  <c:v>44189</c:v>
                </c:pt>
                <c:pt idx="54">
                  <c:v>44190</c:v>
                </c:pt>
                <c:pt idx="55">
                  <c:v>44191</c:v>
                </c:pt>
                <c:pt idx="56">
                  <c:v>44192</c:v>
                </c:pt>
                <c:pt idx="57">
                  <c:v>44193</c:v>
                </c:pt>
                <c:pt idx="58">
                  <c:v>44194</c:v>
                </c:pt>
                <c:pt idx="59">
                  <c:v>44195</c:v>
                </c:pt>
                <c:pt idx="60">
                  <c:v>44196</c:v>
                </c:pt>
                <c:pt idx="61">
                  <c:v>44197</c:v>
                </c:pt>
                <c:pt idx="62">
                  <c:v>44198</c:v>
                </c:pt>
                <c:pt idx="63">
                  <c:v>44199</c:v>
                </c:pt>
                <c:pt idx="64">
                  <c:v>44200</c:v>
                </c:pt>
                <c:pt idx="65">
                  <c:v>44201</c:v>
                </c:pt>
                <c:pt idx="66">
                  <c:v>44202</c:v>
                </c:pt>
                <c:pt idx="67">
                  <c:v>44203</c:v>
                </c:pt>
                <c:pt idx="68">
                  <c:v>44204</c:v>
                </c:pt>
                <c:pt idx="69">
                  <c:v>44205</c:v>
                </c:pt>
                <c:pt idx="70">
                  <c:v>44206</c:v>
                </c:pt>
                <c:pt idx="71">
                  <c:v>44207</c:v>
                </c:pt>
                <c:pt idx="72">
                  <c:v>44208</c:v>
                </c:pt>
                <c:pt idx="73">
                  <c:v>44209</c:v>
                </c:pt>
                <c:pt idx="74">
                  <c:v>44210</c:v>
                </c:pt>
                <c:pt idx="75">
                  <c:v>44211</c:v>
                </c:pt>
                <c:pt idx="76">
                  <c:v>44212</c:v>
                </c:pt>
                <c:pt idx="77">
                  <c:v>44213</c:v>
                </c:pt>
                <c:pt idx="78">
                  <c:v>44214</c:v>
                </c:pt>
                <c:pt idx="79">
                  <c:v>44215</c:v>
                </c:pt>
                <c:pt idx="80">
                  <c:v>44216</c:v>
                </c:pt>
                <c:pt idx="81">
                  <c:v>44217</c:v>
                </c:pt>
                <c:pt idx="82">
                  <c:v>44218</c:v>
                </c:pt>
                <c:pt idx="83">
                  <c:v>44219</c:v>
                </c:pt>
                <c:pt idx="84">
                  <c:v>44220</c:v>
                </c:pt>
                <c:pt idx="85">
                  <c:v>44221</c:v>
                </c:pt>
                <c:pt idx="86">
                  <c:v>44222</c:v>
                </c:pt>
                <c:pt idx="87">
                  <c:v>44223</c:v>
                </c:pt>
                <c:pt idx="88">
                  <c:v>44224</c:v>
                </c:pt>
                <c:pt idx="89">
                  <c:v>44225</c:v>
                </c:pt>
                <c:pt idx="90">
                  <c:v>44226</c:v>
                </c:pt>
                <c:pt idx="91">
                  <c:v>44227</c:v>
                </c:pt>
                <c:pt idx="92">
                  <c:v>44228</c:v>
                </c:pt>
                <c:pt idx="93">
                  <c:v>44229</c:v>
                </c:pt>
                <c:pt idx="94">
                  <c:v>44230</c:v>
                </c:pt>
                <c:pt idx="95">
                  <c:v>44231</c:v>
                </c:pt>
                <c:pt idx="96">
                  <c:v>44232</c:v>
                </c:pt>
                <c:pt idx="97">
                  <c:v>44233</c:v>
                </c:pt>
                <c:pt idx="98">
                  <c:v>44234</c:v>
                </c:pt>
                <c:pt idx="99">
                  <c:v>44235</c:v>
                </c:pt>
                <c:pt idx="100">
                  <c:v>44236</c:v>
                </c:pt>
                <c:pt idx="101">
                  <c:v>44237</c:v>
                </c:pt>
                <c:pt idx="102">
                  <c:v>44238</c:v>
                </c:pt>
                <c:pt idx="103">
                  <c:v>44239</c:v>
                </c:pt>
                <c:pt idx="104">
                  <c:v>44240</c:v>
                </c:pt>
                <c:pt idx="105">
                  <c:v>44241</c:v>
                </c:pt>
                <c:pt idx="106">
                  <c:v>44242</c:v>
                </c:pt>
                <c:pt idx="107">
                  <c:v>44243</c:v>
                </c:pt>
                <c:pt idx="108">
                  <c:v>44244</c:v>
                </c:pt>
                <c:pt idx="109">
                  <c:v>44245</c:v>
                </c:pt>
                <c:pt idx="110">
                  <c:v>44246</c:v>
                </c:pt>
                <c:pt idx="111">
                  <c:v>44247</c:v>
                </c:pt>
                <c:pt idx="112">
                  <c:v>44248</c:v>
                </c:pt>
                <c:pt idx="113">
                  <c:v>44249</c:v>
                </c:pt>
                <c:pt idx="114">
                  <c:v>44250</c:v>
                </c:pt>
                <c:pt idx="115">
                  <c:v>44251</c:v>
                </c:pt>
                <c:pt idx="116">
                  <c:v>44252</c:v>
                </c:pt>
                <c:pt idx="117">
                  <c:v>44253</c:v>
                </c:pt>
                <c:pt idx="118">
                  <c:v>44254</c:v>
                </c:pt>
                <c:pt idx="119">
                  <c:v>44255</c:v>
                </c:pt>
                <c:pt idx="120">
                  <c:v>44256</c:v>
                </c:pt>
                <c:pt idx="121">
                  <c:v>44257</c:v>
                </c:pt>
                <c:pt idx="122">
                  <c:v>44258</c:v>
                </c:pt>
                <c:pt idx="123">
                  <c:v>44259</c:v>
                </c:pt>
                <c:pt idx="124">
                  <c:v>44260</c:v>
                </c:pt>
                <c:pt idx="125">
                  <c:v>44261</c:v>
                </c:pt>
                <c:pt idx="126">
                  <c:v>44262</c:v>
                </c:pt>
                <c:pt idx="127">
                  <c:v>44263</c:v>
                </c:pt>
                <c:pt idx="128">
                  <c:v>44264</c:v>
                </c:pt>
                <c:pt idx="129">
                  <c:v>44265</c:v>
                </c:pt>
                <c:pt idx="130">
                  <c:v>44266</c:v>
                </c:pt>
                <c:pt idx="131">
                  <c:v>44267</c:v>
                </c:pt>
                <c:pt idx="132">
                  <c:v>44268</c:v>
                </c:pt>
                <c:pt idx="133">
                  <c:v>44269</c:v>
                </c:pt>
                <c:pt idx="134">
                  <c:v>44270</c:v>
                </c:pt>
                <c:pt idx="135">
                  <c:v>44271</c:v>
                </c:pt>
                <c:pt idx="136">
                  <c:v>44272</c:v>
                </c:pt>
                <c:pt idx="137">
                  <c:v>44273</c:v>
                </c:pt>
                <c:pt idx="138">
                  <c:v>44274</c:v>
                </c:pt>
                <c:pt idx="139">
                  <c:v>44275</c:v>
                </c:pt>
                <c:pt idx="140">
                  <c:v>44276</c:v>
                </c:pt>
                <c:pt idx="141">
                  <c:v>44277</c:v>
                </c:pt>
                <c:pt idx="142">
                  <c:v>44278</c:v>
                </c:pt>
                <c:pt idx="143">
                  <c:v>44279</c:v>
                </c:pt>
                <c:pt idx="144">
                  <c:v>44280</c:v>
                </c:pt>
                <c:pt idx="145">
                  <c:v>44281</c:v>
                </c:pt>
                <c:pt idx="146">
                  <c:v>44282</c:v>
                </c:pt>
                <c:pt idx="147">
                  <c:v>44283</c:v>
                </c:pt>
                <c:pt idx="148">
                  <c:v>44284</c:v>
                </c:pt>
                <c:pt idx="149">
                  <c:v>44285</c:v>
                </c:pt>
                <c:pt idx="150">
                  <c:v>44286</c:v>
                </c:pt>
                <c:pt idx="151">
                  <c:v>44287</c:v>
                </c:pt>
                <c:pt idx="152">
                  <c:v>44288</c:v>
                </c:pt>
                <c:pt idx="153">
                  <c:v>44289</c:v>
                </c:pt>
                <c:pt idx="154">
                  <c:v>44290</c:v>
                </c:pt>
                <c:pt idx="155">
                  <c:v>44291</c:v>
                </c:pt>
                <c:pt idx="156">
                  <c:v>44292</c:v>
                </c:pt>
                <c:pt idx="157">
                  <c:v>44293</c:v>
                </c:pt>
                <c:pt idx="158">
                  <c:v>44294</c:v>
                </c:pt>
                <c:pt idx="159">
                  <c:v>44295</c:v>
                </c:pt>
                <c:pt idx="160">
                  <c:v>44296</c:v>
                </c:pt>
                <c:pt idx="161">
                  <c:v>44297</c:v>
                </c:pt>
                <c:pt idx="162">
                  <c:v>44298</c:v>
                </c:pt>
                <c:pt idx="163">
                  <c:v>44299</c:v>
                </c:pt>
                <c:pt idx="164">
                  <c:v>44300</c:v>
                </c:pt>
                <c:pt idx="165">
                  <c:v>44301</c:v>
                </c:pt>
                <c:pt idx="166">
                  <c:v>44302</c:v>
                </c:pt>
                <c:pt idx="167">
                  <c:v>44303</c:v>
                </c:pt>
                <c:pt idx="168">
                  <c:v>44304</c:v>
                </c:pt>
                <c:pt idx="169">
                  <c:v>44305</c:v>
                </c:pt>
                <c:pt idx="170">
                  <c:v>44306</c:v>
                </c:pt>
                <c:pt idx="171">
                  <c:v>44307</c:v>
                </c:pt>
                <c:pt idx="172">
                  <c:v>44308</c:v>
                </c:pt>
                <c:pt idx="173">
                  <c:v>44309</c:v>
                </c:pt>
                <c:pt idx="174">
                  <c:v>44310</c:v>
                </c:pt>
                <c:pt idx="175">
                  <c:v>44311</c:v>
                </c:pt>
                <c:pt idx="176">
                  <c:v>44312</c:v>
                </c:pt>
                <c:pt idx="177">
                  <c:v>44313</c:v>
                </c:pt>
                <c:pt idx="178">
                  <c:v>44314</c:v>
                </c:pt>
                <c:pt idx="179">
                  <c:v>44315</c:v>
                </c:pt>
                <c:pt idx="180">
                  <c:v>44316</c:v>
                </c:pt>
                <c:pt idx="181">
                  <c:v>44317</c:v>
                </c:pt>
                <c:pt idx="182">
                  <c:v>44318</c:v>
                </c:pt>
                <c:pt idx="183">
                  <c:v>44319</c:v>
                </c:pt>
                <c:pt idx="184">
                  <c:v>44320</c:v>
                </c:pt>
                <c:pt idx="185">
                  <c:v>44321</c:v>
                </c:pt>
                <c:pt idx="186">
                  <c:v>44322</c:v>
                </c:pt>
                <c:pt idx="187">
                  <c:v>44323</c:v>
                </c:pt>
                <c:pt idx="188">
                  <c:v>44324</c:v>
                </c:pt>
                <c:pt idx="189">
                  <c:v>44325</c:v>
                </c:pt>
                <c:pt idx="190">
                  <c:v>44326</c:v>
                </c:pt>
                <c:pt idx="191">
                  <c:v>44327</c:v>
                </c:pt>
                <c:pt idx="192">
                  <c:v>44328</c:v>
                </c:pt>
                <c:pt idx="193">
                  <c:v>44329</c:v>
                </c:pt>
                <c:pt idx="194">
                  <c:v>44330</c:v>
                </c:pt>
                <c:pt idx="195">
                  <c:v>44331</c:v>
                </c:pt>
                <c:pt idx="196">
                  <c:v>44332</c:v>
                </c:pt>
                <c:pt idx="197">
                  <c:v>44333</c:v>
                </c:pt>
                <c:pt idx="198">
                  <c:v>44334</c:v>
                </c:pt>
                <c:pt idx="199">
                  <c:v>44335</c:v>
                </c:pt>
                <c:pt idx="200">
                  <c:v>44336</c:v>
                </c:pt>
                <c:pt idx="201">
                  <c:v>44337</c:v>
                </c:pt>
                <c:pt idx="202">
                  <c:v>44338</c:v>
                </c:pt>
                <c:pt idx="203">
                  <c:v>44339</c:v>
                </c:pt>
                <c:pt idx="204">
                  <c:v>44340</c:v>
                </c:pt>
                <c:pt idx="205">
                  <c:v>44341</c:v>
                </c:pt>
                <c:pt idx="206">
                  <c:v>44342</c:v>
                </c:pt>
                <c:pt idx="207">
                  <c:v>44343</c:v>
                </c:pt>
                <c:pt idx="208">
                  <c:v>44344</c:v>
                </c:pt>
                <c:pt idx="209">
                  <c:v>44345</c:v>
                </c:pt>
                <c:pt idx="210">
                  <c:v>44346</c:v>
                </c:pt>
                <c:pt idx="211">
                  <c:v>44347</c:v>
                </c:pt>
                <c:pt idx="212">
                  <c:v>44348</c:v>
                </c:pt>
                <c:pt idx="213">
                  <c:v>44349</c:v>
                </c:pt>
                <c:pt idx="214">
                  <c:v>44350</c:v>
                </c:pt>
                <c:pt idx="215">
                  <c:v>44351</c:v>
                </c:pt>
                <c:pt idx="216">
                  <c:v>44352</c:v>
                </c:pt>
                <c:pt idx="217">
                  <c:v>44353</c:v>
                </c:pt>
                <c:pt idx="218">
                  <c:v>44354</c:v>
                </c:pt>
                <c:pt idx="219">
                  <c:v>44355</c:v>
                </c:pt>
                <c:pt idx="220">
                  <c:v>44356</c:v>
                </c:pt>
                <c:pt idx="221">
                  <c:v>44357</c:v>
                </c:pt>
                <c:pt idx="222">
                  <c:v>44358</c:v>
                </c:pt>
                <c:pt idx="223">
                  <c:v>44359</c:v>
                </c:pt>
                <c:pt idx="224">
                  <c:v>44360</c:v>
                </c:pt>
                <c:pt idx="225">
                  <c:v>44361</c:v>
                </c:pt>
                <c:pt idx="226">
                  <c:v>44362</c:v>
                </c:pt>
                <c:pt idx="227">
                  <c:v>44363</c:v>
                </c:pt>
                <c:pt idx="228">
                  <c:v>44364</c:v>
                </c:pt>
                <c:pt idx="229">
                  <c:v>44365</c:v>
                </c:pt>
                <c:pt idx="230">
                  <c:v>44366</c:v>
                </c:pt>
                <c:pt idx="231">
                  <c:v>44367</c:v>
                </c:pt>
                <c:pt idx="232">
                  <c:v>44368</c:v>
                </c:pt>
                <c:pt idx="233">
                  <c:v>44369</c:v>
                </c:pt>
                <c:pt idx="234">
                  <c:v>44370</c:v>
                </c:pt>
                <c:pt idx="235">
                  <c:v>44371</c:v>
                </c:pt>
                <c:pt idx="236">
                  <c:v>44372</c:v>
                </c:pt>
                <c:pt idx="237">
                  <c:v>44373</c:v>
                </c:pt>
                <c:pt idx="238">
                  <c:v>44374</c:v>
                </c:pt>
                <c:pt idx="239">
                  <c:v>44375</c:v>
                </c:pt>
                <c:pt idx="240">
                  <c:v>44376</c:v>
                </c:pt>
                <c:pt idx="241">
                  <c:v>44377</c:v>
                </c:pt>
                <c:pt idx="242">
                  <c:v>44378</c:v>
                </c:pt>
                <c:pt idx="243">
                  <c:v>44379</c:v>
                </c:pt>
                <c:pt idx="244">
                  <c:v>44380</c:v>
                </c:pt>
                <c:pt idx="245">
                  <c:v>44381</c:v>
                </c:pt>
                <c:pt idx="246">
                  <c:v>44382</c:v>
                </c:pt>
                <c:pt idx="247">
                  <c:v>44383</c:v>
                </c:pt>
                <c:pt idx="248">
                  <c:v>44384</c:v>
                </c:pt>
                <c:pt idx="249">
                  <c:v>44385</c:v>
                </c:pt>
                <c:pt idx="250">
                  <c:v>44386</c:v>
                </c:pt>
                <c:pt idx="251">
                  <c:v>44387</c:v>
                </c:pt>
                <c:pt idx="252">
                  <c:v>44388</c:v>
                </c:pt>
                <c:pt idx="253">
                  <c:v>44389</c:v>
                </c:pt>
                <c:pt idx="254">
                  <c:v>44390</c:v>
                </c:pt>
                <c:pt idx="255">
                  <c:v>44391</c:v>
                </c:pt>
                <c:pt idx="256">
                  <c:v>44392</c:v>
                </c:pt>
                <c:pt idx="257">
                  <c:v>44393</c:v>
                </c:pt>
                <c:pt idx="258">
                  <c:v>44394</c:v>
                </c:pt>
                <c:pt idx="259">
                  <c:v>44395</c:v>
                </c:pt>
                <c:pt idx="260">
                  <c:v>44396</c:v>
                </c:pt>
                <c:pt idx="261">
                  <c:v>44397</c:v>
                </c:pt>
                <c:pt idx="262">
                  <c:v>44398</c:v>
                </c:pt>
                <c:pt idx="263">
                  <c:v>44399</c:v>
                </c:pt>
                <c:pt idx="264">
                  <c:v>44400</c:v>
                </c:pt>
                <c:pt idx="265">
                  <c:v>44401</c:v>
                </c:pt>
                <c:pt idx="266">
                  <c:v>44402</c:v>
                </c:pt>
                <c:pt idx="267">
                  <c:v>44403</c:v>
                </c:pt>
                <c:pt idx="268">
                  <c:v>44404</c:v>
                </c:pt>
                <c:pt idx="269">
                  <c:v>44405</c:v>
                </c:pt>
                <c:pt idx="270">
                  <c:v>44406</c:v>
                </c:pt>
                <c:pt idx="271">
                  <c:v>44407</c:v>
                </c:pt>
                <c:pt idx="272">
                  <c:v>44408</c:v>
                </c:pt>
                <c:pt idx="273">
                  <c:v>44409</c:v>
                </c:pt>
                <c:pt idx="274">
                  <c:v>44410</c:v>
                </c:pt>
                <c:pt idx="275">
                  <c:v>44411</c:v>
                </c:pt>
                <c:pt idx="276">
                  <c:v>44412</c:v>
                </c:pt>
                <c:pt idx="277">
                  <c:v>44413</c:v>
                </c:pt>
                <c:pt idx="278">
                  <c:v>44414</c:v>
                </c:pt>
                <c:pt idx="279">
                  <c:v>44415</c:v>
                </c:pt>
                <c:pt idx="280">
                  <c:v>44416</c:v>
                </c:pt>
                <c:pt idx="281">
                  <c:v>44417</c:v>
                </c:pt>
                <c:pt idx="282">
                  <c:v>44418</c:v>
                </c:pt>
                <c:pt idx="283">
                  <c:v>44419</c:v>
                </c:pt>
                <c:pt idx="284">
                  <c:v>44420</c:v>
                </c:pt>
                <c:pt idx="285">
                  <c:v>44421</c:v>
                </c:pt>
                <c:pt idx="286">
                  <c:v>44422</c:v>
                </c:pt>
                <c:pt idx="287">
                  <c:v>44423</c:v>
                </c:pt>
                <c:pt idx="288">
                  <c:v>44424</c:v>
                </c:pt>
                <c:pt idx="289">
                  <c:v>44425</c:v>
                </c:pt>
                <c:pt idx="290">
                  <c:v>44426</c:v>
                </c:pt>
                <c:pt idx="291">
                  <c:v>44427</c:v>
                </c:pt>
                <c:pt idx="292">
                  <c:v>44428</c:v>
                </c:pt>
                <c:pt idx="293">
                  <c:v>44429</c:v>
                </c:pt>
                <c:pt idx="294">
                  <c:v>44430</c:v>
                </c:pt>
                <c:pt idx="295">
                  <c:v>44431</c:v>
                </c:pt>
                <c:pt idx="296">
                  <c:v>44432</c:v>
                </c:pt>
                <c:pt idx="297">
                  <c:v>44433</c:v>
                </c:pt>
                <c:pt idx="298">
                  <c:v>44434</c:v>
                </c:pt>
                <c:pt idx="299">
                  <c:v>44435</c:v>
                </c:pt>
                <c:pt idx="300">
                  <c:v>44436</c:v>
                </c:pt>
                <c:pt idx="301">
                  <c:v>44437</c:v>
                </c:pt>
                <c:pt idx="302">
                  <c:v>44438</c:v>
                </c:pt>
                <c:pt idx="303">
                  <c:v>44439</c:v>
                </c:pt>
                <c:pt idx="304">
                  <c:v>44440</c:v>
                </c:pt>
                <c:pt idx="305">
                  <c:v>44441</c:v>
                </c:pt>
                <c:pt idx="306">
                  <c:v>44442</c:v>
                </c:pt>
                <c:pt idx="307">
                  <c:v>44443</c:v>
                </c:pt>
                <c:pt idx="308">
                  <c:v>44444</c:v>
                </c:pt>
                <c:pt idx="309">
                  <c:v>44445</c:v>
                </c:pt>
                <c:pt idx="310">
                  <c:v>44446</c:v>
                </c:pt>
                <c:pt idx="311">
                  <c:v>44447</c:v>
                </c:pt>
                <c:pt idx="312">
                  <c:v>44448</c:v>
                </c:pt>
                <c:pt idx="313">
                  <c:v>44449</c:v>
                </c:pt>
                <c:pt idx="314">
                  <c:v>44450</c:v>
                </c:pt>
                <c:pt idx="315">
                  <c:v>44451</c:v>
                </c:pt>
                <c:pt idx="316">
                  <c:v>44452</c:v>
                </c:pt>
                <c:pt idx="317">
                  <c:v>44453</c:v>
                </c:pt>
                <c:pt idx="318">
                  <c:v>44454</c:v>
                </c:pt>
                <c:pt idx="319">
                  <c:v>44455</c:v>
                </c:pt>
                <c:pt idx="320">
                  <c:v>44456</c:v>
                </c:pt>
                <c:pt idx="321">
                  <c:v>44457</c:v>
                </c:pt>
                <c:pt idx="322">
                  <c:v>44458</c:v>
                </c:pt>
                <c:pt idx="323">
                  <c:v>44459</c:v>
                </c:pt>
                <c:pt idx="324">
                  <c:v>44460</c:v>
                </c:pt>
                <c:pt idx="325">
                  <c:v>44461</c:v>
                </c:pt>
                <c:pt idx="326">
                  <c:v>44462</c:v>
                </c:pt>
                <c:pt idx="327">
                  <c:v>44463</c:v>
                </c:pt>
                <c:pt idx="328">
                  <c:v>44464</c:v>
                </c:pt>
                <c:pt idx="329">
                  <c:v>44465</c:v>
                </c:pt>
                <c:pt idx="330">
                  <c:v>44466</c:v>
                </c:pt>
                <c:pt idx="331">
                  <c:v>44467</c:v>
                </c:pt>
                <c:pt idx="332">
                  <c:v>44468</c:v>
                </c:pt>
                <c:pt idx="333">
                  <c:v>44469</c:v>
                </c:pt>
                <c:pt idx="334">
                  <c:v>44470</c:v>
                </c:pt>
                <c:pt idx="335">
                  <c:v>44471</c:v>
                </c:pt>
                <c:pt idx="336">
                  <c:v>44472</c:v>
                </c:pt>
                <c:pt idx="337">
                  <c:v>44473</c:v>
                </c:pt>
                <c:pt idx="338">
                  <c:v>44474</c:v>
                </c:pt>
                <c:pt idx="339">
                  <c:v>44475</c:v>
                </c:pt>
                <c:pt idx="340">
                  <c:v>44476</c:v>
                </c:pt>
                <c:pt idx="341">
                  <c:v>44477</c:v>
                </c:pt>
                <c:pt idx="342">
                  <c:v>44478</c:v>
                </c:pt>
                <c:pt idx="343">
                  <c:v>44479</c:v>
                </c:pt>
                <c:pt idx="344">
                  <c:v>44480</c:v>
                </c:pt>
                <c:pt idx="345">
                  <c:v>44481</c:v>
                </c:pt>
                <c:pt idx="346">
                  <c:v>44482</c:v>
                </c:pt>
                <c:pt idx="347">
                  <c:v>44483</c:v>
                </c:pt>
                <c:pt idx="348">
                  <c:v>44484</c:v>
                </c:pt>
                <c:pt idx="349">
                  <c:v>44485</c:v>
                </c:pt>
                <c:pt idx="350">
                  <c:v>44486</c:v>
                </c:pt>
                <c:pt idx="351">
                  <c:v>44487</c:v>
                </c:pt>
                <c:pt idx="352">
                  <c:v>44488</c:v>
                </c:pt>
                <c:pt idx="353">
                  <c:v>44489</c:v>
                </c:pt>
                <c:pt idx="354">
                  <c:v>44490</c:v>
                </c:pt>
                <c:pt idx="355">
                  <c:v>44491</c:v>
                </c:pt>
                <c:pt idx="356">
                  <c:v>44492</c:v>
                </c:pt>
                <c:pt idx="357">
                  <c:v>44493</c:v>
                </c:pt>
                <c:pt idx="358">
                  <c:v>44494</c:v>
                </c:pt>
                <c:pt idx="359">
                  <c:v>44495</c:v>
                </c:pt>
                <c:pt idx="360">
                  <c:v>44496</c:v>
                </c:pt>
                <c:pt idx="361">
                  <c:v>44497</c:v>
                </c:pt>
                <c:pt idx="362">
                  <c:v>44498</c:v>
                </c:pt>
                <c:pt idx="363">
                  <c:v>44499</c:v>
                </c:pt>
                <c:pt idx="364">
                  <c:v>44500</c:v>
                </c:pt>
                <c:pt idx="365">
                  <c:v>44501</c:v>
                </c:pt>
                <c:pt idx="366">
                  <c:v>44502</c:v>
                </c:pt>
                <c:pt idx="367">
                  <c:v>44503</c:v>
                </c:pt>
                <c:pt idx="368">
                  <c:v>44504</c:v>
                </c:pt>
                <c:pt idx="369">
                  <c:v>44505</c:v>
                </c:pt>
                <c:pt idx="370">
                  <c:v>44506</c:v>
                </c:pt>
                <c:pt idx="371">
                  <c:v>44507</c:v>
                </c:pt>
                <c:pt idx="372">
                  <c:v>44508</c:v>
                </c:pt>
                <c:pt idx="373">
                  <c:v>44509</c:v>
                </c:pt>
                <c:pt idx="374">
                  <c:v>44510</c:v>
                </c:pt>
                <c:pt idx="375">
                  <c:v>44511</c:v>
                </c:pt>
                <c:pt idx="376">
                  <c:v>44512</c:v>
                </c:pt>
                <c:pt idx="377">
                  <c:v>44513</c:v>
                </c:pt>
                <c:pt idx="378">
                  <c:v>44514</c:v>
                </c:pt>
                <c:pt idx="379">
                  <c:v>44515</c:v>
                </c:pt>
                <c:pt idx="380">
                  <c:v>44516</c:v>
                </c:pt>
                <c:pt idx="381">
                  <c:v>44517</c:v>
                </c:pt>
                <c:pt idx="382">
                  <c:v>44518</c:v>
                </c:pt>
                <c:pt idx="383">
                  <c:v>44519</c:v>
                </c:pt>
                <c:pt idx="384">
                  <c:v>44520</c:v>
                </c:pt>
                <c:pt idx="385">
                  <c:v>44521</c:v>
                </c:pt>
                <c:pt idx="386">
                  <c:v>44522</c:v>
                </c:pt>
                <c:pt idx="387">
                  <c:v>44523</c:v>
                </c:pt>
                <c:pt idx="388">
                  <c:v>44524</c:v>
                </c:pt>
                <c:pt idx="389">
                  <c:v>44525</c:v>
                </c:pt>
                <c:pt idx="390">
                  <c:v>44526</c:v>
                </c:pt>
                <c:pt idx="391">
                  <c:v>44527</c:v>
                </c:pt>
                <c:pt idx="392">
                  <c:v>44528</c:v>
                </c:pt>
                <c:pt idx="393">
                  <c:v>44529</c:v>
                </c:pt>
                <c:pt idx="394">
                  <c:v>44530</c:v>
                </c:pt>
                <c:pt idx="395">
                  <c:v>44531</c:v>
                </c:pt>
                <c:pt idx="396">
                  <c:v>44532</c:v>
                </c:pt>
                <c:pt idx="397">
                  <c:v>44533</c:v>
                </c:pt>
                <c:pt idx="398">
                  <c:v>44534</c:v>
                </c:pt>
                <c:pt idx="399">
                  <c:v>44535</c:v>
                </c:pt>
                <c:pt idx="400">
                  <c:v>44536</c:v>
                </c:pt>
                <c:pt idx="401">
                  <c:v>44537</c:v>
                </c:pt>
                <c:pt idx="402">
                  <c:v>44538</c:v>
                </c:pt>
                <c:pt idx="403">
                  <c:v>44539</c:v>
                </c:pt>
                <c:pt idx="404">
                  <c:v>44540</c:v>
                </c:pt>
                <c:pt idx="405">
                  <c:v>44541</c:v>
                </c:pt>
                <c:pt idx="406">
                  <c:v>44542</c:v>
                </c:pt>
                <c:pt idx="407">
                  <c:v>44543</c:v>
                </c:pt>
                <c:pt idx="408">
                  <c:v>44544</c:v>
                </c:pt>
                <c:pt idx="409">
                  <c:v>44545</c:v>
                </c:pt>
                <c:pt idx="410">
                  <c:v>44546</c:v>
                </c:pt>
                <c:pt idx="411">
                  <c:v>44547</c:v>
                </c:pt>
                <c:pt idx="412">
                  <c:v>44548</c:v>
                </c:pt>
                <c:pt idx="413">
                  <c:v>44549</c:v>
                </c:pt>
                <c:pt idx="414">
                  <c:v>44550</c:v>
                </c:pt>
                <c:pt idx="415">
                  <c:v>44551</c:v>
                </c:pt>
                <c:pt idx="416">
                  <c:v>44552</c:v>
                </c:pt>
                <c:pt idx="417">
                  <c:v>44553</c:v>
                </c:pt>
                <c:pt idx="418">
                  <c:v>44554</c:v>
                </c:pt>
                <c:pt idx="419">
                  <c:v>44555</c:v>
                </c:pt>
                <c:pt idx="420">
                  <c:v>44556</c:v>
                </c:pt>
                <c:pt idx="421">
                  <c:v>44557</c:v>
                </c:pt>
                <c:pt idx="422">
                  <c:v>44558</c:v>
                </c:pt>
                <c:pt idx="423">
                  <c:v>44559</c:v>
                </c:pt>
                <c:pt idx="424">
                  <c:v>44560</c:v>
                </c:pt>
                <c:pt idx="425">
                  <c:v>44561</c:v>
                </c:pt>
                <c:pt idx="426">
                  <c:v>44562</c:v>
                </c:pt>
                <c:pt idx="427">
                  <c:v>44563</c:v>
                </c:pt>
                <c:pt idx="428">
                  <c:v>44564</c:v>
                </c:pt>
                <c:pt idx="429">
                  <c:v>44565</c:v>
                </c:pt>
                <c:pt idx="430">
                  <c:v>44566</c:v>
                </c:pt>
                <c:pt idx="431">
                  <c:v>44567</c:v>
                </c:pt>
                <c:pt idx="432">
                  <c:v>44568</c:v>
                </c:pt>
                <c:pt idx="433">
                  <c:v>44569</c:v>
                </c:pt>
                <c:pt idx="434">
                  <c:v>44570</c:v>
                </c:pt>
                <c:pt idx="435">
                  <c:v>44571</c:v>
                </c:pt>
                <c:pt idx="436">
                  <c:v>44572</c:v>
                </c:pt>
                <c:pt idx="437">
                  <c:v>44573</c:v>
                </c:pt>
                <c:pt idx="438">
                  <c:v>44574</c:v>
                </c:pt>
                <c:pt idx="439">
                  <c:v>44575</c:v>
                </c:pt>
                <c:pt idx="440">
                  <c:v>44576</c:v>
                </c:pt>
                <c:pt idx="441">
                  <c:v>44577</c:v>
                </c:pt>
                <c:pt idx="442">
                  <c:v>44578</c:v>
                </c:pt>
                <c:pt idx="443">
                  <c:v>44579</c:v>
                </c:pt>
                <c:pt idx="444">
                  <c:v>44580</c:v>
                </c:pt>
                <c:pt idx="445">
                  <c:v>44581</c:v>
                </c:pt>
                <c:pt idx="446">
                  <c:v>44582</c:v>
                </c:pt>
                <c:pt idx="447">
                  <c:v>44583</c:v>
                </c:pt>
                <c:pt idx="448">
                  <c:v>44584</c:v>
                </c:pt>
                <c:pt idx="449">
                  <c:v>44585</c:v>
                </c:pt>
                <c:pt idx="450">
                  <c:v>44586</c:v>
                </c:pt>
                <c:pt idx="451">
                  <c:v>44587</c:v>
                </c:pt>
                <c:pt idx="452">
                  <c:v>44588</c:v>
                </c:pt>
                <c:pt idx="453">
                  <c:v>44589</c:v>
                </c:pt>
                <c:pt idx="454">
                  <c:v>44590</c:v>
                </c:pt>
                <c:pt idx="455">
                  <c:v>44591</c:v>
                </c:pt>
                <c:pt idx="456">
                  <c:v>44592</c:v>
                </c:pt>
                <c:pt idx="457">
                  <c:v>44593</c:v>
                </c:pt>
                <c:pt idx="458">
                  <c:v>44594</c:v>
                </c:pt>
                <c:pt idx="459">
                  <c:v>44595</c:v>
                </c:pt>
                <c:pt idx="460">
                  <c:v>44596</c:v>
                </c:pt>
                <c:pt idx="461">
                  <c:v>44597</c:v>
                </c:pt>
                <c:pt idx="462">
                  <c:v>44598</c:v>
                </c:pt>
                <c:pt idx="463">
                  <c:v>44599</c:v>
                </c:pt>
                <c:pt idx="464">
                  <c:v>44600</c:v>
                </c:pt>
                <c:pt idx="465">
                  <c:v>44601</c:v>
                </c:pt>
                <c:pt idx="466">
                  <c:v>44602</c:v>
                </c:pt>
                <c:pt idx="467">
                  <c:v>44603</c:v>
                </c:pt>
                <c:pt idx="468">
                  <c:v>44604</c:v>
                </c:pt>
                <c:pt idx="469">
                  <c:v>44605</c:v>
                </c:pt>
                <c:pt idx="470">
                  <c:v>44606</c:v>
                </c:pt>
                <c:pt idx="471">
                  <c:v>44607</c:v>
                </c:pt>
                <c:pt idx="472">
                  <c:v>44608</c:v>
                </c:pt>
                <c:pt idx="473">
                  <c:v>44609</c:v>
                </c:pt>
                <c:pt idx="474">
                  <c:v>44610</c:v>
                </c:pt>
                <c:pt idx="475">
                  <c:v>44611</c:v>
                </c:pt>
                <c:pt idx="476">
                  <c:v>44612</c:v>
                </c:pt>
                <c:pt idx="477">
                  <c:v>44613</c:v>
                </c:pt>
                <c:pt idx="478">
                  <c:v>44614</c:v>
                </c:pt>
                <c:pt idx="479">
                  <c:v>44615</c:v>
                </c:pt>
                <c:pt idx="480">
                  <c:v>44616</c:v>
                </c:pt>
                <c:pt idx="481">
                  <c:v>44617</c:v>
                </c:pt>
                <c:pt idx="482">
                  <c:v>44618</c:v>
                </c:pt>
                <c:pt idx="483">
                  <c:v>44619</c:v>
                </c:pt>
                <c:pt idx="484">
                  <c:v>44620</c:v>
                </c:pt>
                <c:pt idx="485">
                  <c:v>44621</c:v>
                </c:pt>
                <c:pt idx="486">
                  <c:v>44622</c:v>
                </c:pt>
                <c:pt idx="487">
                  <c:v>44623</c:v>
                </c:pt>
                <c:pt idx="488">
                  <c:v>44624</c:v>
                </c:pt>
                <c:pt idx="489">
                  <c:v>44625</c:v>
                </c:pt>
                <c:pt idx="490">
                  <c:v>44626</c:v>
                </c:pt>
                <c:pt idx="491">
                  <c:v>44627</c:v>
                </c:pt>
              </c:numCache>
            </c:numRef>
          </c:xVal>
          <c:yVal>
            <c:numRef>
              <c:f>'case 2；a=0.02'!$L$309:$L$800</c:f>
              <c:numCache>
                <c:formatCode>General</c:formatCode>
                <c:ptCount val="49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1</c:v>
                </c:pt>
                <c:pt idx="17">
                  <c:v>1</c:v>
                </c:pt>
                <c:pt idx="18">
                  <c:v>1</c:v>
                </c:pt>
                <c:pt idx="19">
                  <c:v>1</c:v>
                </c:pt>
                <c:pt idx="20">
                  <c:v>1</c:v>
                </c:pt>
                <c:pt idx="21">
                  <c:v>0</c:v>
                </c:pt>
                <c:pt idx="22">
                  <c:v>0</c:v>
                </c:pt>
                <c:pt idx="23">
                  <c:v>0</c:v>
                </c:pt>
                <c:pt idx="24">
                  <c:v>0</c:v>
                </c:pt>
                <c:pt idx="25">
                  <c:v>0</c:v>
                </c:pt>
                <c:pt idx="26">
                  <c:v>0</c:v>
                </c:pt>
                <c:pt idx="27">
                  <c:v>0</c:v>
                </c:pt>
                <c:pt idx="28">
                  <c:v>0</c:v>
                </c:pt>
                <c:pt idx="29">
                  <c:v>0</c:v>
                </c:pt>
                <c:pt idx="30">
                  <c:v>0</c:v>
                </c:pt>
                <c:pt idx="31">
                  <c:v>1</c:v>
                </c:pt>
                <c:pt idx="32">
                  <c:v>0</c:v>
                </c:pt>
                <c:pt idx="33">
                  <c:v>1</c:v>
                </c:pt>
                <c:pt idx="34">
                  <c:v>1</c:v>
                </c:pt>
                <c:pt idx="35">
                  <c:v>0</c:v>
                </c:pt>
                <c:pt idx="36">
                  <c:v>0</c:v>
                </c:pt>
                <c:pt idx="37">
                  <c:v>0</c:v>
                </c:pt>
                <c:pt idx="38">
                  <c:v>1</c:v>
                </c:pt>
                <c:pt idx="39">
                  <c:v>1</c:v>
                </c:pt>
                <c:pt idx="40">
                  <c:v>1</c:v>
                </c:pt>
                <c:pt idx="41">
                  <c:v>1</c:v>
                </c:pt>
                <c:pt idx="42">
                  <c:v>0</c:v>
                </c:pt>
                <c:pt idx="43">
                  <c:v>0</c:v>
                </c:pt>
                <c:pt idx="44">
                  <c:v>0</c:v>
                </c:pt>
                <c:pt idx="45">
                  <c:v>0</c:v>
                </c:pt>
                <c:pt idx="46">
                  <c:v>0</c:v>
                </c:pt>
                <c:pt idx="47">
                  <c:v>0</c:v>
                </c:pt>
                <c:pt idx="48">
                  <c:v>2</c:v>
                </c:pt>
                <c:pt idx="49">
                  <c:v>0</c:v>
                </c:pt>
                <c:pt idx="50">
                  <c:v>2</c:v>
                </c:pt>
                <c:pt idx="51">
                  <c:v>4</c:v>
                </c:pt>
                <c:pt idx="52">
                  <c:v>1</c:v>
                </c:pt>
                <c:pt idx="53">
                  <c:v>1</c:v>
                </c:pt>
                <c:pt idx="54">
                  <c:v>2</c:v>
                </c:pt>
                <c:pt idx="55">
                  <c:v>1</c:v>
                </c:pt>
                <c:pt idx="56">
                  <c:v>2</c:v>
                </c:pt>
                <c:pt idx="57">
                  <c:v>2</c:v>
                </c:pt>
                <c:pt idx="58">
                  <c:v>7</c:v>
                </c:pt>
                <c:pt idx="59">
                  <c:v>2</c:v>
                </c:pt>
                <c:pt idx="60">
                  <c:v>2</c:v>
                </c:pt>
                <c:pt idx="61">
                  <c:v>2</c:v>
                </c:pt>
                <c:pt idx="62">
                  <c:v>1</c:v>
                </c:pt>
                <c:pt idx="63">
                  <c:v>1</c:v>
                </c:pt>
                <c:pt idx="64">
                  <c:v>4</c:v>
                </c:pt>
                <c:pt idx="65">
                  <c:v>2</c:v>
                </c:pt>
                <c:pt idx="66">
                  <c:v>3</c:v>
                </c:pt>
                <c:pt idx="67">
                  <c:v>13</c:v>
                </c:pt>
                <c:pt idx="68">
                  <c:v>3</c:v>
                </c:pt>
                <c:pt idx="69">
                  <c:v>7</c:v>
                </c:pt>
                <c:pt idx="70">
                  <c:v>5</c:v>
                </c:pt>
                <c:pt idx="71">
                  <c:v>6</c:v>
                </c:pt>
                <c:pt idx="72">
                  <c:v>4</c:v>
                </c:pt>
                <c:pt idx="73">
                  <c:v>4</c:v>
                </c:pt>
                <c:pt idx="74">
                  <c:v>5</c:v>
                </c:pt>
                <c:pt idx="75">
                  <c:v>13</c:v>
                </c:pt>
                <c:pt idx="76">
                  <c:v>2</c:v>
                </c:pt>
                <c:pt idx="77">
                  <c:v>2</c:v>
                </c:pt>
                <c:pt idx="78">
                  <c:v>8</c:v>
                </c:pt>
                <c:pt idx="79">
                  <c:v>4</c:v>
                </c:pt>
                <c:pt idx="80">
                  <c:v>6</c:v>
                </c:pt>
                <c:pt idx="81">
                  <c:v>11</c:v>
                </c:pt>
                <c:pt idx="82">
                  <c:v>8</c:v>
                </c:pt>
                <c:pt idx="83">
                  <c:v>2</c:v>
                </c:pt>
                <c:pt idx="84">
                  <c:v>6</c:v>
                </c:pt>
                <c:pt idx="85">
                  <c:v>5</c:v>
                </c:pt>
                <c:pt idx="86">
                  <c:v>25</c:v>
                </c:pt>
                <c:pt idx="87">
                  <c:v>20</c:v>
                </c:pt>
                <c:pt idx="88">
                  <c:v>2</c:v>
                </c:pt>
                <c:pt idx="89">
                  <c:v>3</c:v>
                </c:pt>
                <c:pt idx="90">
                  <c:v>4</c:v>
                </c:pt>
                <c:pt idx="91">
                  <c:v>1</c:v>
                </c:pt>
                <c:pt idx="92">
                  <c:v>2</c:v>
                </c:pt>
                <c:pt idx="93">
                  <c:v>4</c:v>
                </c:pt>
                <c:pt idx="94">
                  <c:v>4</c:v>
                </c:pt>
                <c:pt idx="95">
                  <c:v>13</c:v>
                </c:pt>
                <c:pt idx="96">
                  <c:v>6</c:v>
                </c:pt>
                <c:pt idx="97">
                  <c:v>2</c:v>
                </c:pt>
                <c:pt idx="98">
                  <c:v>0</c:v>
                </c:pt>
                <c:pt idx="99">
                  <c:v>7</c:v>
                </c:pt>
                <c:pt idx="100">
                  <c:v>3</c:v>
                </c:pt>
                <c:pt idx="101">
                  <c:v>9</c:v>
                </c:pt>
                <c:pt idx="102">
                  <c:v>0</c:v>
                </c:pt>
                <c:pt idx="103">
                  <c:v>1</c:v>
                </c:pt>
                <c:pt idx="104">
                  <c:v>2</c:v>
                </c:pt>
                <c:pt idx="105">
                  <c:v>1</c:v>
                </c:pt>
                <c:pt idx="106">
                  <c:v>1</c:v>
                </c:pt>
                <c:pt idx="107">
                  <c:v>6</c:v>
                </c:pt>
                <c:pt idx="108">
                  <c:v>1</c:v>
                </c:pt>
                <c:pt idx="109">
                  <c:v>2</c:v>
                </c:pt>
                <c:pt idx="110">
                  <c:v>4</c:v>
                </c:pt>
                <c:pt idx="111">
                  <c:v>1</c:v>
                </c:pt>
                <c:pt idx="112">
                  <c:v>2</c:v>
                </c:pt>
                <c:pt idx="113">
                  <c:v>10</c:v>
                </c:pt>
                <c:pt idx="114">
                  <c:v>4</c:v>
                </c:pt>
                <c:pt idx="115">
                  <c:v>1</c:v>
                </c:pt>
                <c:pt idx="116">
                  <c:v>2</c:v>
                </c:pt>
                <c:pt idx="117">
                  <c:v>0</c:v>
                </c:pt>
                <c:pt idx="118">
                  <c:v>0</c:v>
                </c:pt>
                <c:pt idx="119">
                  <c:v>1</c:v>
                </c:pt>
              </c:numCache>
            </c:numRef>
          </c:yVal>
          <c:smooth val="0"/>
          <c:extLst>
            <c:ext xmlns:c16="http://schemas.microsoft.com/office/drawing/2014/chart" uri="{C3380CC4-5D6E-409C-BE32-E72D297353CC}">
              <c16:uniqueId val="{00000001-79FD-4F58-99A4-70EDA386B0F3}"/>
            </c:ext>
          </c:extLst>
        </c:ser>
        <c:dLbls>
          <c:showLegendKey val="0"/>
          <c:showVal val="0"/>
          <c:showCatName val="0"/>
          <c:showSerName val="0"/>
          <c:showPercent val="0"/>
          <c:showBubbleSize val="0"/>
        </c:dLbls>
        <c:axId val="456073472"/>
        <c:axId val="456072160"/>
      </c:scatterChart>
      <c:valAx>
        <c:axId val="456073472"/>
        <c:scaling>
          <c:orientation val="minMax"/>
        </c:scaling>
        <c:delete val="0"/>
        <c:axPos val="b"/>
        <c:majorGridlines>
          <c:spPr>
            <a:ln w="9525" cap="flat" cmpd="sng" algn="ctr">
              <a:solidFill>
                <a:schemeClr val="tx1">
                  <a:lumMod val="15000"/>
                  <a:lumOff val="85000"/>
                </a:schemeClr>
              </a:solidFill>
              <a:round/>
            </a:ln>
            <a:effectLst/>
          </c:spPr>
        </c:majorGridlines>
        <c:numFmt formatCode="m&quot;月&quot;d&quot;日&quot;;@"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56072160"/>
        <c:crosses val="autoZero"/>
        <c:crossBetween val="midCat"/>
        <c:majorUnit val="30"/>
      </c:valAx>
      <c:valAx>
        <c:axId val="456072160"/>
        <c:scaling>
          <c:orientation val="minMax"/>
          <c:max val="15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5607347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image" Target="../media/image1.jpg"/><Relationship Id="rId2" Type="http://schemas.openxmlformats.org/officeDocument/2006/relationships/chart" Target="../charts/chart5.xml"/><Relationship Id="rId1" Type="http://schemas.openxmlformats.org/officeDocument/2006/relationships/chart" Target="../charts/chart4.xml"/><Relationship Id="rId5" Type="http://schemas.openxmlformats.org/officeDocument/2006/relationships/image" Target="../media/image3.jpg"/><Relationship Id="rId4"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xdr:from>
      <xdr:col>10</xdr:col>
      <xdr:colOff>209548</xdr:colOff>
      <xdr:row>28</xdr:row>
      <xdr:rowOff>185736</xdr:rowOff>
    </xdr:from>
    <xdr:to>
      <xdr:col>29</xdr:col>
      <xdr:colOff>371475</xdr:colOff>
      <xdr:row>60</xdr:row>
      <xdr:rowOff>171449</xdr:rowOff>
    </xdr:to>
    <xdr:graphicFrame macro="">
      <xdr:nvGraphicFramePr>
        <xdr:cNvPr id="3" name="グラフ 2">
          <a:extLst>
            <a:ext uri="{FF2B5EF4-FFF2-40B4-BE49-F238E27FC236}">
              <a16:creationId xmlns:a16="http://schemas.microsoft.com/office/drawing/2014/main" id="{854D595A-B8A1-4D2A-B6D3-7D0E1948FFD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209548</xdr:colOff>
      <xdr:row>28</xdr:row>
      <xdr:rowOff>185736</xdr:rowOff>
    </xdr:from>
    <xdr:to>
      <xdr:col>29</xdr:col>
      <xdr:colOff>371475</xdr:colOff>
      <xdr:row>60</xdr:row>
      <xdr:rowOff>171449</xdr:rowOff>
    </xdr:to>
    <xdr:graphicFrame macro="">
      <xdr:nvGraphicFramePr>
        <xdr:cNvPr id="4" name="グラフ 3">
          <a:extLst>
            <a:ext uri="{FF2B5EF4-FFF2-40B4-BE49-F238E27FC236}">
              <a16:creationId xmlns:a16="http://schemas.microsoft.com/office/drawing/2014/main" id="{EEC36E9E-79BF-4682-9AB6-15439EF145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19049</xdr:colOff>
      <xdr:row>0</xdr:row>
      <xdr:rowOff>85725</xdr:rowOff>
    </xdr:from>
    <xdr:to>
      <xdr:col>29</xdr:col>
      <xdr:colOff>647699</xdr:colOff>
      <xdr:row>27</xdr:row>
      <xdr:rowOff>161925</xdr:rowOff>
    </xdr:to>
    <xdr:graphicFrame macro="">
      <xdr:nvGraphicFramePr>
        <xdr:cNvPr id="15" name="グラフ 14">
          <a:extLst>
            <a:ext uri="{FF2B5EF4-FFF2-40B4-BE49-F238E27FC236}">
              <a16:creationId xmlns:a16="http://schemas.microsoft.com/office/drawing/2014/main" id="{53011541-8060-4605-891D-7402CBB8ECB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10</xdr:col>
      <xdr:colOff>590550</xdr:colOff>
      <xdr:row>1</xdr:row>
      <xdr:rowOff>114299</xdr:rowOff>
    </xdr:from>
    <xdr:to>
      <xdr:col>24</xdr:col>
      <xdr:colOff>342900</xdr:colOff>
      <xdr:row>40</xdr:row>
      <xdr:rowOff>209550</xdr:rowOff>
    </xdr:to>
    <xdr:graphicFrame macro="">
      <xdr:nvGraphicFramePr>
        <xdr:cNvPr id="3" name="グラフ 2">
          <a:extLst>
            <a:ext uri="{FF2B5EF4-FFF2-40B4-BE49-F238E27FC236}">
              <a16:creationId xmlns:a16="http://schemas.microsoft.com/office/drawing/2014/main" id="{250882E6-BAA0-47DC-86AE-70B6C65B58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581024</xdr:colOff>
      <xdr:row>66</xdr:row>
      <xdr:rowOff>85724</xdr:rowOff>
    </xdr:from>
    <xdr:to>
      <xdr:col>21</xdr:col>
      <xdr:colOff>400050</xdr:colOff>
      <xdr:row>87</xdr:row>
      <xdr:rowOff>76200</xdr:rowOff>
    </xdr:to>
    <xdr:graphicFrame macro="">
      <xdr:nvGraphicFramePr>
        <xdr:cNvPr id="4" name="グラフ 3">
          <a:extLst>
            <a:ext uri="{FF2B5EF4-FFF2-40B4-BE49-F238E27FC236}">
              <a16:creationId xmlns:a16="http://schemas.microsoft.com/office/drawing/2014/main" id="{B29EBAB1-99A8-48D7-9B57-1D7BE38D83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20</xdr:col>
      <xdr:colOff>0</xdr:colOff>
      <xdr:row>41</xdr:row>
      <xdr:rowOff>142875</xdr:rowOff>
    </xdr:from>
    <xdr:to>
      <xdr:col>25</xdr:col>
      <xdr:colOff>22225</xdr:colOff>
      <xdr:row>50</xdr:row>
      <xdr:rowOff>209550</xdr:rowOff>
    </xdr:to>
    <xdr:pic>
      <xdr:nvPicPr>
        <xdr:cNvPr id="8" name="図 7">
          <a:extLst>
            <a:ext uri="{FF2B5EF4-FFF2-40B4-BE49-F238E27FC236}">
              <a16:creationId xmlns:a16="http://schemas.microsoft.com/office/drawing/2014/main" id="{15A94183-9649-44F3-A117-A60D794DA3F5}"/>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4649450" y="9906000"/>
          <a:ext cx="3479800" cy="2209800"/>
        </a:xfrm>
        <a:prstGeom prst="rect">
          <a:avLst/>
        </a:prstGeom>
      </xdr:spPr>
    </xdr:pic>
    <xdr:clientData/>
  </xdr:twoCellAnchor>
  <xdr:twoCellAnchor editAs="oneCell">
    <xdr:from>
      <xdr:col>15</xdr:col>
      <xdr:colOff>47625</xdr:colOff>
      <xdr:row>42</xdr:row>
      <xdr:rowOff>19050</xdr:rowOff>
    </xdr:from>
    <xdr:to>
      <xdr:col>19</xdr:col>
      <xdr:colOff>34925</xdr:colOff>
      <xdr:row>49</xdr:row>
      <xdr:rowOff>168275</xdr:rowOff>
    </xdr:to>
    <xdr:pic>
      <xdr:nvPicPr>
        <xdr:cNvPr id="5" name="図 4">
          <a:extLst>
            <a:ext uri="{FF2B5EF4-FFF2-40B4-BE49-F238E27FC236}">
              <a16:creationId xmlns:a16="http://schemas.microsoft.com/office/drawing/2014/main" id="{1AE45823-2365-4204-BADD-2F1FF7D9D36D}"/>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1077575" y="10020300"/>
          <a:ext cx="2921000" cy="1816100"/>
        </a:xfrm>
        <a:prstGeom prst="rect">
          <a:avLst/>
        </a:prstGeom>
      </xdr:spPr>
    </xdr:pic>
    <xdr:clientData/>
  </xdr:twoCellAnchor>
  <xdr:twoCellAnchor editAs="oneCell">
    <xdr:from>
      <xdr:col>8</xdr:col>
      <xdr:colOff>581025</xdr:colOff>
      <xdr:row>42</xdr:row>
      <xdr:rowOff>123825</xdr:rowOff>
    </xdr:from>
    <xdr:to>
      <xdr:col>13</xdr:col>
      <xdr:colOff>644525</xdr:colOff>
      <xdr:row>49</xdr:row>
      <xdr:rowOff>107950</xdr:rowOff>
    </xdr:to>
    <xdr:pic>
      <xdr:nvPicPr>
        <xdr:cNvPr id="7" name="図 6">
          <a:extLst>
            <a:ext uri="{FF2B5EF4-FFF2-40B4-BE49-F238E27FC236}">
              <a16:creationId xmlns:a16="http://schemas.microsoft.com/office/drawing/2014/main" id="{17CDE73A-3ED7-4A5A-8928-68E24C887258}"/>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810375" y="10125075"/>
          <a:ext cx="3492500" cy="16510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79B760-CD9C-4CC2-BBEC-9CA3F4919B32}">
  <dimension ref="A2:R135"/>
  <sheetViews>
    <sheetView tabSelected="1" topLeftCell="A112" workbookViewId="0">
      <selection activeCell="G128" sqref="G128"/>
    </sheetView>
  </sheetViews>
  <sheetFormatPr defaultRowHeight="18.75"/>
  <cols>
    <col min="2" max="2" width="11.875" customWidth="1"/>
    <col min="3" max="3" width="13.875" customWidth="1"/>
    <col min="4" max="4" width="12.125" customWidth="1"/>
    <col min="5" max="5" width="9.5" customWidth="1"/>
    <col min="6" max="6" width="12.75" style="20" customWidth="1"/>
    <col min="7" max="7" width="12" customWidth="1"/>
    <col min="8" max="8" width="13.25" customWidth="1"/>
    <col min="9" max="9" width="11.75" customWidth="1"/>
    <col min="10" max="10" width="6.75" style="18" customWidth="1"/>
    <col min="11" max="11" width="10.125" style="1" customWidth="1"/>
    <col min="14" max="14" width="10.375" customWidth="1"/>
    <col min="16" max="16" width="14.25" bestFit="1" customWidth="1"/>
  </cols>
  <sheetData>
    <row r="2" spans="1:18">
      <c r="A2" s="65" t="s">
        <v>0</v>
      </c>
      <c r="B2" s="65" t="s">
        <v>1</v>
      </c>
      <c r="C2" s="21">
        <v>50077</v>
      </c>
      <c r="D2" s="213">
        <v>6280000</v>
      </c>
      <c r="E2" s="212"/>
      <c r="F2" s="65"/>
      <c r="G2" t="s">
        <v>2</v>
      </c>
      <c r="J2" s="65"/>
      <c r="K2" t="s">
        <v>2</v>
      </c>
    </row>
    <row r="3" spans="1:18" ht="56.25" customHeight="1">
      <c r="A3" s="65" t="s">
        <v>3</v>
      </c>
      <c r="B3" s="65" t="s">
        <v>4</v>
      </c>
      <c r="C3" s="65" t="s">
        <v>5</v>
      </c>
      <c r="D3" s="65" t="s">
        <v>6</v>
      </c>
      <c r="E3" s="65" t="s">
        <v>7</v>
      </c>
      <c r="F3" s="211" t="s">
        <v>8</v>
      </c>
      <c r="G3" s="212"/>
      <c r="H3" s="5" t="s">
        <v>9</v>
      </c>
      <c r="I3" s="5" t="s">
        <v>10</v>
      </c>
      <c r="J3" s="65" t="s">
        <v>11</v>
      </c>
      <c r="K3" s="65"/>
      <c r="L3" s="212" t="s">
        <v>12</v>
      </c>
      <c r="M3" s="212"/>
    </row>
    <row r="4" spans="1:18">
      <c r="A4" s="65">
        <v>0</v>
      </c>
      <c r="B4" s="2">
        <f>$C$2/(($C$2-1)*EXP(-$A4*$J$5)+1)</f>
        <v>1</v>
      </c>
      <c r="C4" s="2">
        <f>B5-B4</f>
        <v>0.35119986505150713</v>
      </c>
      <c r="D4" s="2">
        <f>$D$2/(($D$2-1)*EXP(-$A4*$J$5)+1)</f>
        <v>1</v>
      </c>
      <c r="E4" s="2">
        <f>D5-D4</f>
        <v>0.35120926597156399</v>
      </c>
      <c r="F4" s="9">
        <v>7</v>
      </c>
      <c r="G4" s="9">
        <v>40</v>
      </c>
      <c r="J4" s="65"/>
      <c r="K4" s="22"/>
      <c r="L4" t="s">
        <v>2</v>
      </c>
      <c r="M4" s="23"/>
      <c r="N4" s="23"/>
      <c r="Q4" s="23"/>
      <c r="R4" s="23"/>
    </row>
    <row r="5" spans="1:18">
      <c r="A5" s="65">
        <f>A4+0.001</f>
        <v>1E-3</v>
      </c>
      <c r="B5" s="2">
        <f t="shared" ref="B5:B68" si="0">$C$2/(($C$2-1)*EXP(-$A5*$J$5)+1)</f>
        <v>1.3511998650515071</v>
      </c>
      <c r="C5" s="2">
        <f t="shared" ref="C5:C68" si="1">B6-B5</f>
        <v>0.47453671332294189</v>
      </c>
      <c r="D5">
        <f t="shared" ref="D5:D68" si="2">$D$2/(($D$2-1)*EXP(-$A5*$J$5)+1)</f>
        <v>1.351209265971564</v>
      </c>
      <c r="E5">
        <f t="shared" ref="E5:E68" si="3">D6-D5</f>
        <v>0.47455717861524649</v>
      </c>
      <c r="F5" s="3">
        <v>0.01</v>
      </c>
      <c r="G5" s="3" t="s">
        <v>13</v>
      </c>
      <c r="H5" s="8">
        <v>44132</v>
      </c>
      <c r="I5" s="6">
        <v>43831</v>
      </c>
      <c r="J5" s="7">
        <f>H5-$I$5</f>
        <v>301</v>
      </c>
      <c r="K5" s="65"/>
      <c r="L5" t="s">
        <v>14</v>
      </c>
    </row>
    <row r="6" spans="1:18">
      <c r="A6" s="65">
        <f t="shared" ref="A6:A38" si="4">A5+0.001</f>
        <v>2E-3</v>
      </c>
      <c r="B6" s="27">
        <f t="shared" si="0"/>
        <v>1.825736578374449</v>
      </c>
      <c r="C6" s="27">
        <f t="shared" si="1"/>
        <v>0.64118415359003333</v>
      </c>
      <c r="D6">
        <f t="shared" si="2"/>
        <v>1.8257664445868105</v>
      </c>
      <c r="E6">
        <f t="shared" si="3"/>
        <v>0.64122597891059319</v>
      </c>
      <c r="F6" s="65" t="s">
        <v>15</v>
      </c>
      <c r="G6" s="65" t="s">
        <v>16</v>
      </c>
      <c r="H6" s="17">
        <f t="shared" ref="H6:H69" si="5">H5+1</f>
        <v>44133</v>
      </c>
      <c r="I6" s="17"/>
      <c r="J6" s="65">
        <f t="shared" ref="J6:J12" si="6">J5+1</f>
        <v>302</v>
      </c>
      <c r="K6" s="65"/>
      <c r="L6" t="s">
        <v>17</v>
      </c>
    </row>
    <row r="7" spans="1:18">
      <c r="A7" s="65">
        <f t="shared" si="4"/>
        <v>3.0000000000000001E-3</v>
      </c>
      <c r="B7" s="10">
        <f t="shared" si="0"/>
        <v>2.4669207319644824</v>
      </c>
      <c r="C7" s="10">
        <f t="shared" si="1"/>
        <v>0.86634793545901534</v>
      </c>
      <c r="D7">
        <f t="shared" si="2"/>
        <v>2.4669924234974037</v>
      </c>
      <c r="E7">
        <f t="shared" si="3"/>
        <v>0.86643032473450843</v>
      </c>
      <c r="F7" s="65" t="s">
        <v>18</v>
      </c>
      <c r="G7" s="65" t="s">
        <v>19</v>
      </c>
      <c r="H7" s="17">
        <f t="shared" si="5"/>
        <v>44134</v>
      </c>
      <c r="I7" s="17"/>
      <c r="J7" s="65">
        <f t="shared" si="6"/>
        <v>303</v>
      </c>
      <c r="K7" s="65"/>
      <c r="L7" t="s">
        <v>20</v>
      </c>
    </row>
    <row r="8" spans="1:18">
      <c r="A8" s="65">
        <f t="shared" si="4"/>
        <v>4.0000000000000001E-3</v>
      </c>
      <c r="B8">
        <f t="shared" si="0"/>
        <v>3.3332686674234977</v>
      </c>
      <c r="C8">
        <f t="shared" si="1"/>
        <v>1.1705698053688374</v>
      </c>
      <c r="D8">
        <f t="shared" si="2"/>
        <v>3.3334227482319121</v>
      </c>
      <c r="E8">
        <f t="shared" si="3"/>
        <v>1.1707283688021959</v>
      </c>
      <c r="F8" s="65" t="s">
        <v>18</v>
      </c>
      <c r="G8" s="65" t="s">
        <v>21</v>
      </c>
      <c r="H8" s="17">
        <f t="shared" si="5"/>
        <v>44135</v>
      </c>
      <c r="I8" s="17"/>
      <c r="J8" s="65">
        <f t="shared" si="6"/>
        <v>304</v>
      </c>
      <c r="K8" s="65"/>
      <c r="L8" t="s">
        <v>22</v>
      </c>
    </row>
    <row r="9" spans="1:18">
      <c r="A9" s="65">
        <f t="shared" si="4"/>
        <v>5.0000000000000001E-3</v>
      </c>
      <c r="B9" s="10">
        <f t="shared" si="0"/>
        <v>4.5038384727923351</v>
      </c>
      <c r="C9" s="10">
        <f t="shared" si="1"/>
        <v>1.5815979227780108</v>
      </c>
      <c r="D9">
        <f t="shared" si="2"/>
        <v>4.504151117034108</v>
      </c>
      <c r="E9">
        <f t="shared" si="3"/>
        <v>1.5818984149564503</v>
      </c>
      <c r="F9" s="65" t="s">
        <v>18</v>
      </c>
      <c r="G9" s="65" t="s">
        <v>23</v>
      </c>
      <c r="H9" s="17">
        <f t="shared" si="5"/>
        <v>44136</v>
      </c>
      <c r="I9" s="17"/>
      <c r="J9" s="65">
        <f t="shared" si="6"/>
        <v>305</v>
      </c>
      <c r="K9" s="65"/>
      <c r="L9" s="24" t="s">
        <v>24</v>
      </c>
      <c r="P9" s="24"/>
    </row>
    <row r="10" spans="1:18">
      <c r="A10" s="65">
        <f t="shared" si="4"/>
        <v>6.0000000000000001E-3</v>
      </c>
      <c r="B10" s="10">
        <f t="shared" si="0"/>
        <v>6.0854363955703459</v>
      </c>
      <c r="C10" s="10">
        <f t="shared" si="1"/>
        <v>2.136911183646852</v>
      </c>
      <c r="D10">
        <f t="shared" si="2"/>
        <v>6.0860495319905583</v>
      </c>
      <c r="E10">
        <f t="shared" si="3"/>
        <v>2.1374746497176629</v>
      </c>
      <c r="F10" s="65" t="s">
        <v>18</v>
      </c>
      <c r="G10" s="65" t="s">
        <v>25</v>
      </c>
      <c r="H10" s="17">
        <f t="shared" si="5"/>
        <v>44137</v>
      </c>
      <c r="J10" s="65">
        <f t="shared" si="6"/>
        <v>306</v>
      </c>
      <c r="K10" s="65"/>
      <c r="L10" s="24" t="s">
        <v>26</v>
      </c>
      <c r="P10" s="24"/>
    </row>
    <row r="11" spans="1:18">
      <c r="A11" s="65">
        <f t="shared" si="4"/>
        <v>7.0000000000000001E-3</v>
      </c>
      <c r="B11">
        <f t="shared" si="0"/>
        <v>8.2223475792171978</v>
      </c>
      <c r="C11">
        <f t="shared" si="1"/>
        <v>2.8871246348232997</v>
      </c>
      <c r="D11">
        <f t="shared" si="2"/>
        <v>8.2235241817082212</v>
      </c>
      <c r="E11">
        <f t="shared" si="3"/>
        <v>2.8881734026984471</v>
      </c>
      <c r="F11" s="65" t="s">
        <v>18</v>
      </c>
      <c r="G11" s="65" t="s">
        <v>27</v>
      </c>
      <c r="H11" s="17">
        <f t="shared" si="5"/>
        <v>44138</v>
      </c>
      <c r="J11" s="65">
        <f t="shared" si="6"/>
        <v>307</v>
      </c>
      <c r="K11" s="65"/>
      <c r="L11" s="24" t="s">
        <v>28</v>
      </c>
      <c r="P11" s="24"/>
    </row>
    <row r="12" spans="1:18">
      <c r="A12" s="65">
        <f t="shared" si="4"/>
        <v>8.0000000000000002E-3</v>
      </c>
      <c r="B12">
        <f t="shared" si="0"/>
        <v>11.109472214040498</v>
      </c>
      <c r="C12">
        <f t="shared" si="1"/>
        <v>3.9005809125491044</v>
      </c>
      <c r="D12">
        <f t="shared" si="2"/>
        <v>11.111697584406668</v>
      </c>
      <c r="E12">
        <f t="shared" si="3"/>
        <v>3.9025226618178781</v>
      </c>
      <c r="F12" s="65" t="s">
        <v>18</v>
      </c>
      <c r="G12" s="65" t="s">
        <v>29</v>
      </c>
      <c r="H12" s="17">
        <f t="shared" si="5"/>
        <v>44139</v>
      </c>
      <c r="J12" s="65">
        <f t="shared" si="6"/>
        <v>308</v>
      </c>
      <c r="K12" s="65"/>
      <c r="L12" s="24">
        <f>-LN((6280000/43-1)/(6280000-1))/301</f>
        <v>1.2495703666495285E-2</v>
      </c>
      <c r="M12" s="65" t="s">
        <v>30</v>
      </c>
      <c r="P12" s="24"/>
    </row>
    <row r="13" spans="1:18">
      <c r="A13" s="65">
        <f t="shared" si="4"/>
        <v>9.0000000000000011E-3</v>
      </c>
      <c r="B13" s="85">
        <f t="shared" si="0"/>
        <v>15.010053126589602</v>
      </c>
      <c r="C13" s="85">
        <f t="shared" si="1"/>
        <v>5.2695360163337259</v>
      </c>
      <c r="D13">
        <f t="shared" si="2"/>
        <v>15.014220246224546</v>
      </c>
      <c r="E13">
        <f t="shared" si="3"/>
        <v>5.2731173716925035</v>
      </c>
      <c r="F13" s="65" t="s">
        <v>18</v>
      </c>
      <c r="G13" s="65" t="s">
        <v>31</v>
      </c>
      <c r="H13" s="17">
        <f t="shared" si="5"/>
        <v>44140</v>
      </c>
      <c r="I13" s="17"/>
      <c r="J13" s="65">
        <f t="shared" ref="J13:J76" si="7">J12+1</f>
        <v>309</v>
      </c>
      <c r="K13" s="65"/>
    </row>
    <row r="14" spans="1:18">
      <c r="A14" s="65">
        <f t="shared" si="4"/>
        <v>1.0000000000000002E-2</v>
      </c>
      <c r="B14" s="86">
        <f t="shared" si="0"/>
        <v>20.279589142923328</v>
      </c>
      <c r="C14" s="86">
        <f t="shared" si="1"/>
        <v>7.1184843601582131</v>
      </c>
      <c r="D14">
        <f t="shared" si="2"/>
        <v>20.28733761791705</v>
      </c>
      <c r="E14">
        <f t="shared" si="3"/>
        <v>7.1250713850385843</v>
      </c>
      <c r="F14" s="65" t="s">
        <v>18</v>
      </c>
      <c r="G14" s="65" t="s">
        <v>32</v>
      </c>
      <c r="H14" s="17">
        <f t="shared" si="5"/>
        <v>44141</v>
      </c>
      <c r="J14" s="65">
        <f t="shared" si="7"/>
        <v>310</v>
      </c>
      <c r="K14" s="65"/>
      <c r="L14" s="24" t="s">
        <v>33</v>
      </c>
      <c r="P14" s="24"/>
    </row>
    <row r="15" spans="1:18">
      <c r="A15">
        <f t="shared" si="4"/>
        <v>1.1000000000000003E-2</v>
      </c>
      <c r="B15">
        <f t="shared" si="0"/>
        <v>27.398073503081541</v>
      </c>
      <c r="C15">
        <f t="shared" si="1"/>
        <v>9.6153471045848704</v>
      </c>
      <c r="D15" s="10">
        <f t="shared" si="2"/>
        <v>27.412409002955634</v>
      </c>
      <c r="E15" s="10">
        <f t="shared" si="3"/>
        <v>9.6274373323155942</v>
      </c>
      <c r="F15" s="65" t="s">
        <v>18</v>
      </c>
      <c r="G15" s="65" t="s">
        <v>34</v>
      </c>
      <c r="H15" s="17">
        <f t="shared" si="5"/>
        <v>44142</v>
      </c>
      <c r="J15" s="65">
        <f t="shared" si="7"/>
        <v>311</v>
      </c>
      <c r="K15" s="65"/>
      <c r="L15" s="24" t="s">
        <v>35</v>
      </c>
      <c r="P15" s="24"/>
    </row>
    <row r="16" spans="1:18">
      <c r="A16">
        <f t="shared" si="4"/>
        <v>1.2000000000000004E-2</v>
      </c>
      <c r="B16">
        <f t="shared" si="0"/>
        <v>37.013420607666411</v>
      </c>
      <c r="C16">
        <f t="shared" si="1"/>
        <v>12.986479634889335</v>
      </c>
      <c r="D16" s="10">
        <f t="shared" si="2"/>
        <v>37.039846335271228</v>
      </c>
      <c r="E16" s="10">
        <f t="shared" si="3"/>
        <v>13.008636368879138</v>
      </c>
      <c r="F16" s="65" t="s">
        <v>18</v>
      </c>
      <c r="G16" s="65" t="s">
        <v>36</v>
      </c>
      <c r="H16" s="17">
        <f t="shared" si="5"/>
        <v>44143</v>
      </c>
      <c r="J16" s="65">
        <f t="shared" si="7"/>
        <v>312</v>
      </c>
      <c r="K16" s="65"/>
      <c r="L16">
        <f>-LN((6280000/2-1)/(6280000-1))/301</f>
        <v>2.3028150823775819E-3</v>
      </c>
      <c r="M16" s="65" t="s">
        <v>4</v>
      </c>
    </row>
    <row r="17" spans="1:15">
      <c r="A17">
        <f t="shared" si="4"/>
        <v>1.3000000000000005E-2</v>
      </c>
      <c r="B17">
        <f t="shared" si="0"/>
        <v>49.999900242555746</v>
      </c>
      <c r="C17">
        <f t="shared" si="1"/>
        <v>17.536749058141645</v>
      </c>
      <c r="D17" s="10">
        <f t="shared" si="2"/>
        <v>50.048482704150366</v>
      </c>
      <c r="E17" s="10">
        <f t="shared" si="3"/>
        <v>17.577305373347166</v>
      </c>
      <c r="F17" s="65" t="s">
        <v>18</v>
      </c>
      <c r="G17" s="65" t="s">
        <v>37</v>
      </c>
      <c r="H17" s="17">
        <f t="shared" si="5"/>
        <v>44144</v>
      </c>
      <c r="J17" s="65">
        <f t="shared" si="7"/>
        <v>313</v>
      </c>
      <c r="K17" s="65"/>
    </row>
    <row r="18" spans="1:15">
      <c r="A18">
        <f t="shared" si="4"/>
        <v>1.4000000000000005E-2</v>
      </c>
      <c r="B18">
        <f t="shared" si="0"/>
        <v>67.536649300697391</v>
      </c>
      <c r="C18">
        <f t="shared" si="1"/>
        <v>23.676298150682754</v>
      </c>
      <c r="D18">
        <f t="shared" si="2"/>
        <v>67.625788077497532</v>
      </c>
      <c r="E18">
        <f t="shared" si="3"/>
        <v>23.750462918910486</v>
      </c>
      <c r="F18" s="65" t="s">
        <v>18</v>
      </c>
      <c r="G18" s="65" t="s">
        <v>38</v>
      </c>
      <c r="H18" s="17">
        <f t="shared" si="5"/>
        <v>44145</v>
      </c>
      <c r="J18" s="65">
        <f t="shared" si="7"/>
        <v>314</v>
      </c>
      <c r="K18" s="65"/>
      <c r="L18" t="s">
        <v>39</v>
      </c>
    </row>
    <row r="19" spans="1:15">
      <c r="A19">
        <f t="shared" si="4"/>
        <v>1.5000000000000006E-2</v>
      </c>
      <c r="B19">
        <f t="shared" si="0"/>
        <v>91.212947451380145</v>
      </c>
      <c r="C19">
        <f t="shared" si="1"/>
        <v>31.956046576406024</v>
      </c>
      <c r="D19" s="4">
        <f t="shared" si="2"/>
        <v>91.376250996408018</v>
      </c>
      <c r="E19" s="4">
        <f t="shared" si="3"/>
        <v>32.091561996750571</v>
      </c>
      <c r="F19" s="65" t="s">
        <v>18</v>
      </c>
      <c r="G19" s="65" t="s">
        <v>40</v>
      </c>
      <c r="H19" s="17">
        <f t="shared" si="5"/>
        <v>44146</v>
      </c>
      <c r="J19" s="65">
        <f t="shared" si="7"/>
        <v>315</v>
      </c>
      <c r="K19" s="65"/>
      <c r="L19" t="s">
        <v>41</v>
      </c>
      <c r="N19">
        <f>50/365</f>
        <v>0.13698630136986301</v>
      </c>
      <c r="O19" t="s">
        <v>42</v>
      </c>
    </row>
    <row r="20" spans="1:15">
      <c r="A20">
        <f t="shared" si="4"/>
        <v>1.6000000000000007E-2</v>
      </c>
      <c r="B20">
        <f t="shared" si="0"/>
        <v>123.16899402778617</v>
      </c>
      <c r="C20">
        <f t="shared" si="1"/>
        <v>43.114460367157704</v>
      </c>
      <c r="D20" s="4">
        <f t="shared" si="2"/>
        <v>123.46781299315859</v>
      </c>
      <c r="E20" s="4">
        <f t="shared" si="3"/>
        <v>43.361897352632525</v>
      </c>
      <c r="F20" s="65" t="s">
        <v>18</v>
      </c>
      <c r="G20" s="65" t="s">
        <v>43</v>
      </c>
      <c r="H20" s="17">
        <f t="shared" si="5"/>
        <v>44147</v>
      </c>
      <c r="J20" s="65">
        <f t="shared" si="7"/>
        <v>316</v>
      </c>
      <c r="K20" s="65"/>
      <c r="L20" t="s">
        <v>44</v>
      </c>
      <c r="N20">
        <f>N19/50000</f>
        <v>2.73972602739726E-6</v>
      </c>
    </row>
    <row r="21" spans="1:15">
      <c r="A21">
        <f t="shared" si="4"/>
        <v>1.7000000000000008E-2</v>
      </c>
      <c r="B21">
        <f t="shared" si="0"/>
        <v>166.28345439494387</v>
      </c>
      <c r="C21">
        <f t="shared" si="1"/>
        <v>58.138579287289588</v>
      </c>
      <c r="D21">
        <f t="shared" si="2"/>
        <v>166.82971034579111</v>
      </c>
      <c r="E21" s="10">
        <f t="shared" si="3"/>
        <v>58.590049562039383</v>
      </c>
      <c r="F21" s="65" t="s">
        <v>18</v>
      </c>
      <c r="G21" s="65" t="s">
        <v>45</v>
      </c>
      <c r="H21" s="17">
        <f t="shared" si="5"/>
        <v>44148</v>
      </c>
      <c r="J21" s="65">
        <f t="shared" si="7"/>
        <v>317</v>
      </c>
      <c r="K21" s="65"/>
    </row>
    <row r="22" spans="1:15">
      <c r="A22">
        <f t="shared" si="4"/>
        <v>1.8000000000000009E-2</v>
      </c>
      <c r="B22">
        <f t="shared" si="0"/>
        <v>224.42203368223346</v>
      </c>
      <c r="C22">
        <f t="shared" si="1"/>
        <v>78.342575776608498</v>
      </c>
      <c r="D22">
        <f t="shared" si="2"/>
        <v>225.4197599078305</v>
      </c>
      <c r="E22">
        <f t="shared" si="3"/>
        <v>79.165685656252435</v>
      </c>
      <c r="F22" s="65" t="s">
        <v>18</v>
      </c>
      <c r="G22" s="65" t="s">
        <v>46</v>
      </c>
      <c r="H22" s="17">
        <f t="shared" si="5"/>
        <v>44149</v>
      </c>
      <c r="J22" s="65">
        <f t="shared" si="7"/>
        <v>318</v>
      </c>
      <c r="K22" s="65"/>
    </row>
    <row r="23" spans="1:15">
      <c r="A23">
        <f t="shared" si="4"/>
        <v>1.900000000000001E-2</v>
      </c>
      <c r="B23">
        <f t="shared" si="0"/>
        <v>302.76460945884196</v>
      </c>
      <c r="C23">
        <f t="shared" si="1"/>
        <v>105.46691820544601</v>
      </c>
      <c r="D23">
        <f t="shared" si="2"/>
        <v>304.58544556408293</v>
      </c>
      <c r="E23">
        <f t="shared" si="3"/>
        <v>106.96624342460098</v>
      </c>
      <c r="F23" s="65" t="s">
        <v>18</v>
      </c>
      <c r="G23" s="65" t="s">
        <v>45</v>
      </c>
      <c r="H23" s="17">
        <f t="shared" si="5"/>
        <v>44150</v>
      </c>
      <c r="J23" s="65">
        <f t="shared" si="7"/>
        <v>319</v>
      </c>
      <c r="K23" s="65"/>
    </row>
    <row r="24" spans="1:15">
      <c r="A24">
        <f t="shared" si="4"/>
        <v>2.0000000000000011E-2</v>
      </c>
      <c r="B24">
        <f t="shared" si="0"/>
        <v>408.23152766428797</v>
      </c>
      <c r="C24">
        <f t="shared" si="1"/>
        <v>141.79993898136132</v>
      </c>
      <c r="D24">
        <f t="shared" si="2"/>
        <v>411.55168898868391</v>
      </c>
      <c r="E24">
        <f t="shared" si="3"/>
        <v>144.52799894034507</v>
      </c>
      <c r="F24" s="65" t="s">
        <v>18</v>
      </c>
      <c r="G24" s="65" t="s">
        <v>47</v>
      </c>
      <c r="H24" s="17">
        <f t="shared" si="5"/>
        <v>44151</v>
      </c>
      <c r="J24" s="65">
        <f t="shared" si="7"/>
        <v>320</v>
      </c>
      <c r="K24" s="65"/>
    </row>
    <row r="25" spans="1:15">
      <c r="A25">
        <f t="shared" si="4"/>
        <v>2.1000000000000012E-2</v>
      </c>
      <c r="B25">
        <f t="shared" si="0"/>
        <v>550.03146664564929</v>
      </c>
      <c r="C25" s="10">
        <f t="shared" si="1"/>
        <v>190.32022106241243</v>
      </c>
      <c r="D25">
        <f t="shared" si="2"/>
        <v>556.07968792902898</v>
      </c>
      <c r="E25">
        <f t="shared" si="3"/>
        <v>195.27701475831964</v>
      </c>
      <c r="F25" s="65" t="s">
        <v>15</v>
      </c>
      <c r="G25" s="65" t="s">
        <v>48</v>
      </c>
      <c r="H25" s="17">
        <f t="shared" si="5"/>
        <v>44152</v>
      </c>
      <c r="J25" s="65">
        <f t="shared" si="7"/>
        <v>321</v>
      </c>
      <c r="K25" s="65"/>
    </row>
    <row r="26" spans="1:15">
      <c r="A26">
        <f t="shared" si="4"/>
        <v>2.2000000000000013E-2</v>
      </c>
      <c r="B26">
        <f t="shared" si="0"/>
        <v>740.35168770806172</v>
      </c>
      <c r="C26" s="10">
        <f t="shared" si="1"/>
        <v>254.85096603288548</v>
      </c>
      <c r="D26">
        <f t="shared" si="2"/>
        <v>751.35670268734862</v>
      </c>
      <c r="E26">
        <f t="shared" si="3"/>
        <v>263.84083455112363</v>
      </c>
      <c r="F26" s="65" t="s">
        <v>15</v>
      </c>
      <c r="G26" s="65" t="s">
        <v>49</v>
      </c>
      <c r="H26" s="17">
        <f t="shared" si="5"/>
        <v>44153</v>
      </c>
      <c r="J26" s="65">
        <f t="shared" si="7"/>
        <v>322</v>
      </c>
      <c r="K26" s="65"/>
    </row>
    <row r="27" spans="1:15">
      <c r="A27">
        <f t="shared" si="4"/>
        <v>2.3000000000000013E-2</v>
      </c>
      <c r="B27">
        <f t="shared" si="0"/>
        <v>995.2026537409472</v>
      </c>
      <c r="C27" s="10">
        <f t="shared" si="1"/>
        <v>340.20367895433947</v>
      </c>
      <c r="D27">
        <f t="shared" si="2"/>
        <v>1015.1975372384723</v>
      </c>
      <c r="E27">
        <f t="shared" si="3"/>
        <v>356.46898224878282</v>
      </c>
      <c r="F27" s="65" t="s">
        <v>15</v>
      </c>
      <c r="G27" s="65" t="s">
        <v>50</v>
      </c>
      <c r="H27" s="17">
        <f t="shared" si="5"/>
        <v>44154</v>
      </c>
      <c r="J27" s="65">
        <f t="shared" si="7"/>
        <v>323</v>
      </c>
      <c r="K27" s="65"/>
    </row>
    <row r="28" spans="1:15">
      <c r="A28">
        <f t="shared" si="4"/>
        <v>2.4000000000000014E-2</v>
      </c>
      <c r="B28">
        <f t="shared" si="0"/>
        <v>1335.4063326952867</v>
      </c>
      <c r="C28">
        <f t="shared" si="1"/>
        <v>452.26435502310665</v>
      </c>
      <c r="D28">
        <f t="shared" si="2"/>
        <v>1371.6665194872551</v>
      </c>
      <c r="E28">
        <f t="shared" si="3"/>
        <v>481.59993007710523</v>
      </c>
      <c r="F28" s="65" t="s">
        <v>15</v>
      </c>
      <c r="G28" s="65" t="s">
        <v>51</v>
      </c>
      <c r="H28" s="17">
        <f t="shared" si="5"/>
        <v>44155</v>
      </c>
      <c r="J28" s="65">
        <f t="shared" si="7"/>
        <v>324</v>
      </c>
      <c r="K28" s="65"/>
    </row>
    <row r="29" spans="1:15">
      <c r="A29">
        <f t="shared" si="4"/>
        <v>2.5000000000000015E-2</v>
      </c>
      <c r="B29">
        <f t="shared" si="0"/>
        <v>1787.6706877183933</v>
      </c>
      <c r="C29">
        <f t="shared" si="1"/>
        <v>597.93679322265234</v>
      </c>
      <c r="D29">
        <f t="shared" si="2"/>
        <v>1853.2664495643603</v>
      </c>
      <c r="E29">
        <f t="shared" si="3"/>
        <v>650.62497605551835</v>
      </c>
      <c r="F29" s="65" t="s">
        <v>15</v>
      </c>
      <c r="G29" s="65" t="s">
        <v>52</v>
      </c>
      <c r="H29" s="17">
        <f t="shared" si="5"/>
        <v>44156</v>
      </c>
      <c r="J29" s="65">
        <f t="shared" si="7"/>
        <v>325</v>
      </c>
      <c r="K29" s="65"/>
    </row>
    <row r="30" spans="1:15">
      <c r="A30">
        <f t="shared" si="4"/>
        <v>2.6000000000000016E-2</v>
      </c>
      <c r="B30">
        <f t="shared" si="0"/>
        <v>2385.6074809410457</v>
      </c>
      <c r="C30">
        <f t="shared" si="1"/>
        <v>784.80290471371745</v>
      </c>
      <c r="D30">
        <f t="shared" si="2"/>
        <v>2503.8914256198786</v>
      </c>
      <c r="E30">
        <f t="shared" si="3"/>
        <v>878.91636340637206</v>
      </c>
      <c r="F30" s="65" t="s">
        <v>18</v>
      </c>
      <c r="G30" s="65" t="s">
        <v>53</v>
      </c>
      <c r="H30" s="17">
        <f t="shared" si="5"/>
        <v>44157</v>
      </c>
      <c r="J30" s="65">
        <f t="shared" si="7"/>
        <v>326</v>
      </c>
      <c r="K30" s="65"/>
    </row>
    <row r="31" spans="1:15">
      <c r="A31">
        <f t="shared" si="4"/>
        <v>2.7000000000000017E-2</v>
      </c>
      <c r="B31">
        <f t="shared" si="0"/>
        <v>3170.4103856547631</v>
      </c>
      <c r="C31">
        <f t="shared" si="1"/>
        <v>1020.2960761856289</v>
      </c>
      <c r="D31">
        <f t="shared" si="2"/>
        <v>3382.8077890262507</v>
      </c>
      <c r="E31">
        <f t="shared" si="3"/>
        <v>1187.2091233812694</v>
      </c>
      <c r="F31" s="65" t="s">
        <v>18</v>
      </c>
      <c r="G31" s="65" t="s">
        <v>54</v>
      </c>
      <c r="H31" s="17">
        <f t="shared" si="5"/>
        <v>44158</v>
      </c>
      <c r="J31" s="65">
        <f t="shared" si="7"/>
        <v>327</v>
      </c>
      <c r="K31" s="65"/>
    </row>
    <row r="32" spans="1:15">
      <c r="A32">
        <f t="shared" si="4"/>
        <v>2.8000000000000018E-2</v>
      </c>
      <c r="B32">
        <f t="shared" si="0"/>
        <v>4190.706461840392</v>
      </c>
      <c r="C32">
        <f t="shared" si="1"/>
        <v>1310.139652711965</v>
      </c>
      <c r="D32">
        <f t="shared" si="2"/>
        <v>4570.0169124075201</v>
      </c>
      <c r="E32">
        <f t="shared" si="3"/>
        <v>1603.454824321424</v>
      </c>
      <c r="F32" s="65" t="s">
        <v>18</v>
      </c>
      <c r="G32" s="65" t="s">
        <v>32</v>
      </c>
      <c r="H32" s="17">
        <f t="shared" si="5"/>
        <v>44159</v>
      </c>
      <c r="J32" s="65">
        <f t="shared" si="7"/>
        <v>328</v>
      </c>
      <c r="K32" s="65"/>
    </row>
    <row r="33" spans="1:10">
      <c r="A33">
        <f t="shared" si="4"/>
        <v>2.9000000000000019E-2</v>
      </c>
      <c r="B33">
        <f t="shared" si="0"/>
        <v>5500.846114552357</v>
      </c>
      <c r="C33">
        <f t="shared" si="1"/>
        <v>1655.8465016566552</v>
      </c>
      <c r="D33">
        <f t="shared" si="2"/>
        <v>6173.4717367289441</v>
      </c>
      <c r="E33">
        <f t="shared" si="3"/>
        <v>2165.3019675074129</v>
      </c>
      <c r="F33" s="65" t="s">
        <v>18</v>
      </c>
      <c r="G33" s="65" t="s">
        <v>55</v>
      </c>
      <c r="H33" s="17">
        <f t="shared" si="5"/>
        <v>44160</v>
      </c>
      <c r="J33" s="65">
        <f t="shared" si="7"/>
        <v>329</v>
      </c>
    </row>
    <row r="34" spans="1:10">
      <c r="A34">
        <f t="shared" si="4"/>
        <v>3.000000000000002E-2</v>
      </c>
      <c r="B34">
        <f t="shared" si="0"/>
        <v>7156.6926162090122</v>
      </c>
      <c r="C34">
        <f t="shared" si="1"/>
        <v>2051.3226213328335</v>
      </c>
      <c r="D34">
        <f t="shared" si="2"/>
        <v>8338.7737042363569</v>
      </c>
      <c r="E34">
        <f t="shared" si="3"/>
        <v>2923.4031465738844</v>
      </c>
      <c r="F34" s="65" t="s">
        <v>18</v>
      </c>
      <c r="G34" s="65" t="s">
        <v>56</v>
      </c>
      <c r="H34" s="17">
        <f t="shared" si="5"/>
        <v>44161</v>
      </c>
      <c r="J34" s="65">
        <f t="shared" si="7"/>
        <v>330</v>
      </c>
    </row>
    <row r="35" spans="1:10">
      <c r="A35">
        <f t="shared" si="4"/>
        <v>3.1000000000000021E-2</v>
      </c>
      <c r="B35">
        <f t="shared" si="0"/>
        <v>9208.0152375418456</v>
      </c>
      <c r="C35">
        <f t="shared" si="1"/>
        <v>2479.1887323927676</v>
      </c>
      <c r="D35">
        <f t="shared" si="2"/>
        <v>11262.176850810241</v>
      </c>
      <c r="E35">
        <f t="shared" si="3"/>
        <v>3945.803154584577</v>
      </c>
      <c r="F35" s="65" t="s">
        <v>18</v>
      </c>
      <c r="G35" s="65" t="s">
        <v>57</v>
      </c>
      <c r="H35" s="17">
        <f t="shared" si="5"/>
        <v>44162</v>
      </c>
      <c r="J35" s="65">
        <f t="shared" si="7"/>
        <v>331</v>
      </c>
    </row>
    <row r="36" spans="1:10">
      <c r="A36">
        <f t="shared" si="4"/>
        <v>3.2000000000000021E-2</v>
      </c>
      <c r="B36">
        <f t="shared" si="0"/>
        <v>11687.203969934613</v>
      </c>
      <c r="C36">
        <f t="shared" si="1"/>
        <v>2908.3068005172809</v>
      </c>
      <c r="D36">
        <f t="shared" si="2"/>
        <v>15207.980005394818</v>
      </c>
      <c r="E36">
        <f t="shared" si="3"/>
        <v>5323.7222850624148</v>
      </c>
      <c r="F36" s="65" t="s">
        <v>18</v>
      </c>
      <c r="G36" s="65" t="s">
        <v>58</v>
      </c>
      <c r="H36" s="17">
        <f t="shared" si="5"/>
        <v>44163</v>
      </c>
      <c r="J36" s="65">
        <f t="shared" si="7"/>
        <v>332</v>
      </c>
    </row>
    <row r="37" spans="1:10">
      <c r="A37">
        <f t="shared" si="4"/>
        <v>3.3000000000000022E-2</v>
      </c>
      <c r="B37">
        <f t="shared" si="0"/>
        <v>14595.510770451894</v>
      </c>
      <c r="C37">
        <f t="shared" si="1"/>
        <v>3294.7607909937233</v>
      </c>
      <c r="D37">
        <f t="shared" si="2"/>
        <v>20531.702290457233</v>
      </c>
      <c r="E37">
        <f t="shared" si="3"/>
        <v>7179.1070774627951</v>
      </c>
      <c r="F37" s="65" t="s">
        <v>18</v>
      </c>
      <c r="G37" s="65" t="s">
        <v>59</v>
      </c>
      <c r="H37" s="17">
        <f t="shared" si="5"/>
        <v>44164</v>
      </c>
      <c r="J37" s="65">
        <f t="shared" si="7"/>
        <v>333</v>
      </c>
    </row>
    <row r="38" spans="1:10">
      <c r="A38">
        <f t="shared" si="4"/>
        <v>3.4000000000000023E-2</v>
      </c>
      <c r="B38">
        <f t="shared" si="0"/>
        <v>17890.271561445617</v>
      </c>
      <c r="C38">
        <f t="shared" si="1"/>
        <v>3588.286135172104</v>
      </c>
      <c r="D38">
        <f t="shared" si="2"/>
        <v>27710.809367920028</v>
      </c>
      <c r="E38">
        <f t="shared" si="3"/>
        <v>9674.3582510728629</v>
      </c>
      <c r="F38" s="65" t="s">
        <v>18</v>
      </c>
      <c r="G38" s="65" t="s">
        <v>60</v>
      </c>
      <c r="H38" s="17">
        <f t="shared" si="5"/>
        <v>44165</v>
      </c>
      <c r="J38" s="65">
        <f t="shared" si="7"/>
        <v>334</v>
      </c>
    </row>
    <row r="39" spans="1:10">
      <c r="A39">
        <f t="shared" ref="A39:A48" si="8">A38+0.001</f>
        <v>3.5000000000000024E-2</v>
      </c>
      <c r="B39">
        <f t="shared" si="0"/>
        <v>21478.557696617721</v>
      </c>
      <c r="C39">
        <f t="shared" si="1"/>
        <v>3744.0078880348738</v>
      </c>
      <c r="D39">
        <f t="shared" si="2"/>
        <v>37385.167618992891</v>
      </c>
      <c r="E39">
        <f t="shared" si="3"/>
        <v>13024.624945152464</v>
      </c>
      <c r="F39" s="65" t="s">
        <v>18</v>
      </c>
      <c r="G39" s="65" t="s">
        <v>43</v>
      </c>
      <c r="H39" s="17">
        <f t="shared" si="5"/>
        <v>44166</v>
      </c>
      <c r="J39" s="65">
        <f t="shared" si="7"/>
        <v>335</v>
      </c>
    </row>
    <row r="40" spans="1:10">
      <c r="A40">
        <f t="shared" si="8"/>
        <v>3.6000000000000025E-2</v>
      </c>
      <c r="B40">
        <f t="shared" si="0"/>
        <v>25222.565584652595</v>
      </c>
      <c r="C40">
        <f t="shared" si="1"/>
        <v>3735.7943709676183</v>
      </c>
      <c r="D40">
        <f t="shared" si="2"/>
        <v>50409.792564145355</v>
      </c>
      <c r="E40">
        <f t="shared" si="3"/>
        <v>17512.904397391809</v>
      </c>
      <c r="F40" s="65" t="s">
        <v>15</v>
      </c>
      <c r="G40" s="65" t="s">
        <v>61</v>
      </c>
      <c r="H40" s="17">
        <f t="shared" si="5"/>
        <v>44167</v>
      </c>
      <c r="J40" s="65">
        <f t="shared" si="7"/>
        <v>336</v>
      </c>
    </row>
    <row r="41" spans="1:10">
      <c r="A41">
        <f t="shared" si="8"/>
        <v>3.7000000000000026E-2</v>
      </c>
      <c r="B41">
        <f t="shared" si="0"/>
        <v>28958.359955620213</v>
      </c>
      <c r="C41">
        <f t="shared" si="1"/>
        <v>3565.0639448501279</v>
      </c>
      <c r="D41">
        <f t="shared" si="2"/>
        <v>67922.696961537164</v>
      </c>
      <c r="E41">
        <f t="shared" si="3"/>
        <v>23507.779647823118</v>
      </c>
      <c r="F41" s="65" t="s">
        <v>18</v>
      </c>
      <c r="G41" s="65" t="s">
        <v>56</v>
      </c>
      <c r="H41" s="17">
        <f t="shared" si="5"/>
        <v>44168</v>
      </c>
      <c r="J41" s="65">
        <f t="shared" si="7"/>
        <v>337</v>
      </c>
    </row>
    <row r="42" spans="1:10">
      <c r="A42">
        <f t="shared" si="8"/>
        <v>3.8000000000000027E-2</v>
      </c>
      <c r="B42">
        <f t="shared" si="0"/>
        <v>32523.423900470341</v>
      </c>
      <c r="C42">
        <f t="shared" si="1"/>
        <v>3260.2892052513707</v>
      </c>
      <c r="D42">
        <f t="shared" si="2"/>
        <v>91430.476609360281</v>
      </c>
      <c r="E42">
        <f t="shared" si="3"/>
        <v>31482.750888009366</v>
      </c>
      <c r="F42" s="65" t="s">
        <v>15</v>
      </c>
      <c r="G42" s="65" t="s">
        <v>59</v>
      </c>
      <c r="H42" s="17">
        <f t="shared" si="5"/>
        <v>44169</v>
      </c>
      <c r="J42" s="65">
        <f t="shared" si="7"/>
        <v>338</v>
      </c>
    </row>
    <row r="43" spans="1:10">
      <c r="A43">
        <f t="shared" si="8"/>
        <v>3.9000000000000028E-2</v>
      </c>
      <c r="B43">
        <f t="shared" si="0"/>
        <v>35783.713105721712</v>
      </c>
      <c r="C43">
        <f t="shared" si="1"/>
        <v>2867.4781055488202</v>
      </c>
      <c r="D43">
        <f t="shared" si="2"/>
        <v>122913.22749736965</v>
      </c>
      <c r="E43">
        <f t="shared" si="3"/>
        <v>42034.435184815709</v>
      </c>
      <c r="F43" s="65" t="s">
        <v>15</v>
      </c>
      <c r="G43" s="65" t="s">
        <v>43</v>
      </c>
      <c r="H43" s="17">
        <f t="shared" si="5"/>
        <v>44170</v>
      </c>
      <c r="J43" s="65">
        <f t="shared" si="7"/>
        <v>339</v>
      </c>
    </row>
    <row r="44" spans="1:10">
      <c r="A44">
        <f t="shared" si="8"/>
        <v>4.0000000000000029E-2</v>
      </c>
      <c r="B44">
        <f t="shared" si="0"/>
        <v>38651.191211270532</v>
      </c>
      <c r="C44">
        <f t="shared" si="1"/>
        <v>2436.7230057021661</v>
      </c>
      <c r="D44">
        <f t="shared" si="2"/>
        <v>164947.66268218536</v>
      </c>
      <c r="E44">
        <f t="shared" si="3"/>
        <v>55893.960728114645</v>
      </c>
      <c r="F44" s="65" t="s">
        <v>18</v>
      </c>
      <c r="G44" s="65" t="s">
        <v>62</v>
      </c>
      <c r="H44" s="17">
        <f t="shared" si="5"/>
        <v>44171</v>
      </c>
      <c r="J44" s="65">
        <f t="shared" si="7"/>
        <v>340</v>
      </c>
    </row>
    <row r="45" spans="1:10">
      <c r="A45">
        <f t="shared" si="8"/>
        <v>4.1000000000000029E-2</v>
      </c>
      <c r="B45">
        <f t="shared" si="0"/>
        <v>41087.914216972698</v>
      </c>
      <c r="C45">
        <f t="shared" si="1"/>
        <v>2010.8780895271921</v>
      </c>
      <c r="D45">
        <f t="shared" si="2"/>
        <v>220841.6234103</v>
      </c>
      <c r="E45">
        <f t="shared" si="3"/>
        <v>73921.149987290031</v>
      </c>
      <c r="F45" s="65" t="s">
        <v>18</v>
      </c>
      <c r="G45" s="65" t="s">
        <v>63</v>
      </c>
      <c r="H45" s="17">
        <f t="shared" si="5"/>
        <v>44172</v>
      </c>
      <c r="J45" s="65">
        <f t="shared" si="7"/>
        <v>341</v>
      </c>
    </row>
    <row r="46" spans="1:10">
      <c r="A46">
        <f t="shared" si="8"/>
        <v>4.200000000000003E-2</v>
      </c>
      <c r="B46">
        <f t="shared" si="0"/>
        <v>43098.79230649989</v>
      </c>
      <c r="C46">
        <f t="shared" si="1"/>
        <v>1619.7061074572703</v>
      </c>
      <c r="D46">
        <f t="shared" si="2"/>
        <v>294762.77339759003</v>
      </c>
      <c r="E46">
        <f t="shared" si="3"/>
        <v>97064.317240611999</v>
      </c>
      <c r="F46" s="65" t="s">
        <v>18</v>
      </c>
      <c r="G46" s="65" t="s">
        <v>53</v>
      </c>
      <c r="H46" s="17">
        <f t="shared" si="5"/>
        <v>44173</v>
      </c>
      <c r="J46" s="65">
        <f t="shared" si="7"/>
        <v>342</v>
      </c>
    </row>
    <row r="47" spans="1:10">
      <c r="A47">
        <f t="shared" si="8"/>
        <v>4.3000000000000031E-2</v>
      </c>
      <c r="B47">
        <f t="shared" si="0"/>
        <v>44718.498413957161</v>
      </c>
      <c r="C47">
        <f t="shared" si="1"/>
        <v>1279.3397711360085</v>
      </c>
      <c r="D47">
        <f t="shared" si="2"/>
        <v>391827.09063820203</v>
      </c>
      <c r="E47">
        <f t="shared" si="3"/>
        <v>126260.50619358756</v>
      </c>
      <c r="F47" s="81" t="s">
        <v>15</v>
      </c>
      <c r="G47" s="65" t="s">
        <v>64</v>
      </c>
      <c r="H47" s="17">
        <f t="shared" si="5"/>
        <v>44174</v>
      </c>
      <c r="J47" s="65">
        <f t="shared" si="7"/>
        <v>343</v>
      </c>
    </row>
    <row r="48" spans="1:10">
      <c r="A48">
        <f t="shared" si="8"/>
        <v>4.4000000000000032E-2</v>
      </c>
      <c r="B48">
        <f t="shared" si="0"/>
        <v>45997.838185093169</v>
      </c>
      <c r="C48">
        <f t="shared" si="1"/>
        <v>994.9640596149402</v>
      </c>
      <c r="D48">
        <f t="shared" si="2"/>
        <v>518087.59683178959</v>
      </c>
      <c r="E48">
        <f t="shared" si="3"/>
        <v>162245.18919460278</v>
      </c>
      <c r="F48" s="65" t="s">
        <v>15</v>
      </c>
      <c r="G48" s="65" t="s">
        <v>65</v>
      </c>
      <c r="H48" s="17">
        <f t="shared" si="5"/>
        <v>44175</v>
      </c>
      <c r="J48" s="65">
        <f t="shared" si="7"/>
        <v>344</v>
      </c>
    </row>
    <row r="49" spans="1:10">
      <c r="A49">
        <f t="shared" ref="A49:A112" si="9">A48+0.001</f>
        <v>4.5000000000000033E-2</v>
      </c>
      <c r="B49">
        <f t="shared" si="0"/>
        <v>46992.802244708109</v>
      </c>
      <c r="C49">
        <f t="shared" si="1"/>
        <v>764.5172268876122</v>
      </c>
      <c r="D49">
        <f t="shared" si="2"/>
        <v>680332.78602639236</v>
      </c>
      <c r="E49">
        <f t="shared" si="3"/>
        <v>205245.07502154796</v>
      </c>
      <c r="F49" s="65" t="s">
        <v>15</v>
      </c>
      <c r="G49" s="65" t="s">
        <v>66</v>
      </c>
      <c r="H49" s="17">
        <f t="shared" si="5"/>
        <v>44176</v>
      </c>
      <c r="J49" s="65">
        <f t="shared" si="7"/>
        <v>345</v>
      </c>
    </row>
    <row r="50" spans="1:10">
      <c r="A50">
        <f t="shared" si="9"/>
        <v>4.6000000000000034E-2</v>
      </c>
      <c r="B50">
        <f t="shared" si="0"/>
        <v>47757.319471595722</v>
      </c>
      <c r="C50">
        <f t="shared" si="1"/>
        <v>582.01470505067846</v>
      </c>
      <c r="D50">
        <f t="shared" si="2"/>
        <v>885577.86104794033</v>
      </c>
      <c r="E50">
        <f t="shared" si="3"/>
        <v>254556.91394715779</v>
      </c>
      <c r="F50" s="65" t="s">
        <v>15</v>
      </c>
      <c r="G50" s="65" t="s">
        <v>67</v>
      </c>
      <c r="H50" s="17">
        <f t="shared" si="5"/>
        <v>44177</v>
      </c>
      <c r="J50" s="65">
        <f t="shared" si="7"/>
        <v>346</v>
      </c>
    </row>
    <row r="51" spans="1:10">
      <c r="A51">
        <f t="shared" si="9"/>
        <v>4.7000000000000035E-2</v>
      </c>
      <c r="B51">
        <f t="shared" si="0"/>
        <v>48339.3341766464</v>
      </c>
      <c r="C51">
        <f t="shared" si="1"/>
        <v>439.95355401927372</v>
      </c>
      <c r="D51">
        <f t="shared" si="2"/>
        <v>1140134.7749950981</v>
      </c>
      <c r="E51">
        <f t="shared" si="3"/>
        <v>308084.48342984356</v>
      </c>
      <c r="F51" s="65" t="s">
        <v>18</v>
      </c>
      <c r="G51" s="65" t="s">
        <v>68</v>
      </c>
      <c r="H51" s="17">
        <f t="shared" si="5"/>
        <v>44178</v>
      </c>
      <c r="J51" s="65">
        <f t="shared" si="7"/>
        <v>347</v>
      </c>
    </row>
    <row r="52" spans="1:10">
      <c r="A52">
        <f t="shared" si="9"/>
        <v>4.8000000000000036E-2</v>
      </c>
      <c r="B52">
        <f t="shared" si="0"/>
        <v>48779.287730665674</v>
      </c>
      <c r="C52">
        <f t="shared" si="1"/>
        <v>330.79136236142222</v>
      </c>
      <c r="D52">
        <f t="shared" si="2"/>
        <v>1448219.2584249417</v>
      </c>
      <c r="E52">
        <f t="shared" si="3"/>
        <v>362014.17513580131</v>
      </c>
      <c r="F52" s="65" t="s">
        <v>18</v>
      </c>
      <c r="G52" s="65" t="s">
        <v>53</v>
      </c>
      <c r="H52" s="17">
        <f t="shared" si="5"/>
        <v>44179</v>
      </c>
      <c r="J52" s="65">
        <f t="shared" si="7"/>
        <v>348</v>
      </c>
    </row>
    <row r="53" spans="1:10">
      <c r="A53">
        <f t="shared" si="9"/>
        <v>4.9000000000000037E-2</v>
      </c>
      <c r="B53">
        <f t="shared" si="0"/>
        <v>49110.079093027096</v>
      </c>
      <c r="C53">
        <f t="shared" si="1"/>
        <v>247.71471545122768</v>
      </c>
      <c r="D53">
        <f t="shared" si="2"/>
        <v>1810233.433560743</v>
      </c>
      <c r="E53">
        <f t="shared" si="3"/>
        <v>410908.27361004753</v>
      </c>
      <c r="F53" s="65" t="s">
        <v>18</v>
      </c>
      <c r="G53" s="65" t="s">
        <v>69</v>
      </c>
      <c r="H53" s="17">
        <f t="shared" si="5"/>
        <v>44180</v>
      </c>
      <c r="J53" s="65">
        <f t="shared" si="7"/>
        <v>349</v>
      </c>
    </row>
    <row r="54" spans="1:10">
      <c r="A54">
        <f t="shared" si="9"/>
        <v>5.0000000000000037E-2</v>
      </c>
      <c r="B54">
        <f t="shared" si="0"/>
        <v>49357.793808478324</v>
      </c>
      <c r="C54">
        <f t="shared" si="1"/>
        <v>184.94326916736463</v>
      </c>
      <c r="D54">
        <f t="shared" si="2"/>
        <v>2221141.7071707905</v>
      </c>
      <c r="E54">
        <f t="shared" si="3"/>
        <v>448472.93736254191</v>
      </c>
      <c r="F54" s="65" t="s">
        <v>18</v>
      </c>
      <c r="G54" s="65" t="s">
        <v>70</v>
      </c>
      <c r="H54" s="17">
        <f t="shared" si="5"/>
        <v>44181</v>
      </c>
      <c r="J54" s="65">
        <f t="shared" si="7"/>
        <v>350</v>
      </c>
    </row>
    <row r="55" spans="1:10">
      <c r="A55">
        <f t="shared" si="9"/>
        <v>5.1000000000000038E-2</v>
      </c>
      <c r="B55">
        <f t="shared" si="0"/>
        <v>49542.737077645688</v>
      </c>
      <c r="C55">
        <f t="shared" si="1"/>
        <v>137.76730032607884</v>
      </c>
      <c r="D55">
        <f t="shared" si="2"/>
        <v>2669614.6445333324</v>
      </c>
      <c r="E55">
        <f t="shared" si="3"/>
        <v>469003.16019830154</v>
      </c>
      <c r="F55" s="65" t="s">
        <v>18</v>
      </c>
      <c r="G55" s="65" t="s">
        <v>71</v>
      </c>
      <c r="H55" s="17">
        <f t="shared" si="5"/>
        <v>44182</v>
      </c>
      <c r="J55" s="65">
        <f t="shared" si="7"/>
        <v>351</v>
      </c>
    </row>
    <row r="56" spans="1:10">
      <c r="A56">
        <f t="shared" si="9"/>
        <v>5.2000000000000039E-2</v>
      </c>
      <c r="B56">
        <f t="shared" si="0"/>
        <v>49680.504377971767</v>
      </c>
      <c r="C56">
        <f t="shared" si="1"/>
        <v>102.45288781519048</v>
      </c>
      <c r="D56">
        <f t="shared" si="2"/>
        <v>3138617.804731634</v>
      </c>
      <c r="E56">
        <f t="shared" si="3"/>
        <v>469064.84083327046</v>
      </c>
      <c r="F56" s="65" t="s">
        <v>18</v>
      </c>
      <c r="G56" s="65" t="s">
        <v>72</v>
      </c>
      <c r="H56" s="17">
        <f t="shared" si="5"/>
        <v>44183</v>
      </c>
      <c r="J56" s="65">
        <f t="shared" si="7"/>
        <v>352</v>
      </c>
    </row>
    <row r="57" spans="1:10">
      <c r="A57">
        <f t="shared" si="9"/>
        <v>5.300000000000004E-2</v>
      </c>
      <c r="B57">
        <f t="shared" si="0"/>
        <v>49782.957265786958</v>
      </c>
      <c r="C57">
        <f t="shared" si="1"/>
        <v>76.095608325471403</v>
      </c>
      <c r="D57">
        <f t="shared" si="2"/>
        <v>3607682.6455649044</v>
      </c>
      <c r="E57">
        <f t="shared" si="3"/>
        <v>448647.32707234146</v>
      </c>
      <c r="F57" s="3" t="s">
        <v>73</v>
      </c>
      <c r="G57" s="65" t="s">
        <v>74</v>
      </c>
      <c r="H57" s="17">
        <f t="shared" si="5"/>
        <v>44184</v>
      </c>
      <c r="J57" s="65">
        <f t="shared" si="7"/>
        <v>353</v>
      </c>
    </row>
    <row r="58" spans="1:10">
      <c r="A58">
        <f t="shared" si="9"/>
        <v>5.4000000000000041E-2</v>
      </c>
      <c r="B58">
        <f t="shared" si="0"/>
        <v>49859.052874112429</v>
      </c>
      <c r="C58">
        <f t="shared" si="1"/>
        <v>56.466628551395843</v>
      </c>
      <c r="D58">
        <f t="shared" si="2"/>
        <v>4056329.9726372459</v>
      </c>
      <c r="E58">
        <f t="shared" si="3"/>
        <v>411167.1397642293</v>
      </c>
      <c r="F58" s="3" t="s">
        <v>18</v>
      </c>
      <c r="G58" s="65" t="s">
        <v>55</v>
      </c>
      <c r="H58" s="17">
        <f t="shared" si="5"/>
        <v>44185</v>
      </c>
      <c r="J58" s="65">
        <f t="shared" si="7"/>
        <v>354</v>
      </c>
    </row>
    <row r="59" spans="1:10">
      <c r="A59">
        <f t="shared" si="9"/>
        <v>5.5000000000000042E-2</v>
      </c>
      <c r="B59">
        <f t="shared" si="0"/>
        <v>49915.519502663825</v>
      </c>
      <c r="C59">
        <f t="shared" si="1"/>
        <v>41.872119968793413</v>
      </c>
      <c r="D59">
        <f t="shared" si="2"/>
        <v>4467497.1124014752</v>
      </c>
      <c r="E59">
        <f t="shared" si="3"/>
        <v>362320.77695295028</v>
      </c>
      <c r="F59" s="3" t="s">
        <v>73</v>
      </c>
      <c r="G59" s="65" t="s">
        <v>75</v>
      </c>
      <c r="H59" s="17">
        <f t="shared" si="5"/>
        <v>44186</v>
      </c>
      <c r="J59" s="65">
        <f t="shared" si="7"/>
        <v>355</v>
      </c>
    </row>
    <row r="60" spans="1:10">
      <c r="A60">
        <f t="shared" si="9"/>
        <v>5.6000000000000043E-2</v>
      </c>
      <c r="B60">
        <f t="shared" si="0"/>
        <v>49957.391622632618</v>
      </c>
      <c r="C60">
        <f t="shared" si="1"/>
        <v>31.033886899713252</v>
      </c>
      <c r="D60">
        <f t="shared" si="2"/>
        <v>4829817.8893544255</v>
      </c>
      <c r="E60">
        <f t="shared" si="3"/>
        <v>308403.37460041232</v>
      </c>
      <c r="F60" s="3" t="s">
        <v>120</v>
      </c>
      <c r="G60" s="65" t="s">
        <v>76</v>
      </c>
      <c r="H60" s="17">
        <f t="shared" si="5"/>
        <v>44187</v>
      </c>
      <c r="J60" s="65">
        <f t="shared" si="7"/>
        <v>356</v>
      </c>
    </row>
    <row r="61" spans="1:10">
      <c r="A61">
        <f t="shared" si="9"/>
        <v>5.7000000000000044E-2</v>
      </c>
      <c r="B61">
        <f t="shared" si="0"/>
        <v>49988.425509532331</v>
      </c>
      <c r="C61">
        <f t="shared" si="1"/>
        <v>22.992327993524668</v>
      </c>
      <c r="D61">
        <f t="shared" si="2"/>
        <v>5138221.2639548378</v>
      </c>
      <c r="E61">
        <f t="shared" si="3"/>
        <v>254860.62351902109</v>
      </c>
      <c r="F61" s="3" t="s">
        <v>15</v>
      </c>
      <c r="G61" s="65" t="s">
        <v>77</v>
      </c>
      <c r="H61" s="17">
        <f t="shared" si="5"/>
        <v>44188</v>
      </c>
      <c r="J61" s="65">
        <f t="shared" si="7"/>
        <v>357</v>
      </c>
    </row>
    <row r="62" spans="1:10">
      <c r="A62">
        <f t="shared" si="9"/>
        <v>5.8000000000000045E-2</v>
      </c>
      <c r="B62">
        <f t="shared" si="0"/>
        <v>50011.417837525856</v>
      </c>
      <c r="C62">
        <f t="shared" si="1"/>
        <v>17.029734442476183</v>
      </c>
      <c r="D62">
        <f t="shared" si="2"/>
        <v>5393081.8874738589</v>
      </c>
      <c r="E62">
        <f t="shared" si="3"/>
        <v>205516.46055125073</v>
      </c>
      <c r="F62" s="3" t="s">
        <v>15</v>
      </c>
      <c r="G62" s="65" t="s">
        <v>78</v>
      </c>
      <c r="H62" s="17">
        <f t="shared" si="5"/>
        <v>44189</v>
      </c>
      <c r="J62" s="65">
        <f t="shared" si="7"/>
        <v>358</v>
      </c>
    </row>
    <row r="63" spans="1:10">
      <c r="A63">
        <f t="shared" si="9"/>
        <v>5.9000000000000045E-2</v>
      </c>
      <c r="B63">
        <f t="shared" si="0"/>
        <v>50028.447571968332</v>
      </c>
      <c r="C63">
        <f t="shared" si="1"/>
        <v>12.610797617824574</v>
      </c>
      <c r="D63">
        <f t="shared" si="2"/>
        <v>5598598.3480251096</v>
      </c>
      <c r="E63">
        <f t="shared" si="3"/>
        <v>162476.46947019268</v>
      </c>
      <c r="F63" s="3" t="s">
        <v>73</v>
      </c>
      <c r="G63" s="65" t="s">
        <v>79</v>
      </c>
      <c r="H63" s="17">
        <f t="shared" si="5"/>
        <v>44190</v>
      </c>
      <c r="J63" s="65">
        <f t="shared" si="7"/>
        <v>359</v>
      </c>
    </row>
    <row r="64" spans="1:10">
      <c r="A64">
        <f t="shared" si="9"/>
        <v>6.0000000000000046E-2</v>
      </c>
      <c r="B64">
        <f t="shared" si="0"/>
        <v>50041.058369586157</v>
      </c>
      <c r="C64">
        <f t="shared" si="1"/>
        <v>9.337065459410951</v>
      </c>
      <c r="D64">
        <f t="shared" si="2"/>
        <v>5761074.8174953023</v>
      </c>
      <c r="E64">
        <f t="shared" si="3"/>
        <v>126450.72600512858</v>
      </c>
      <c r="F64" s="3" t="s">
        <v>15</v>
      </c>
      <c r="G64" s="65" t="s">
        <v>80</v>
      </c>
      <c r="H64" s="17">
        <f t="shared" si="5"/>
        <v>44191</v>
      </c>
      <c r="J64" s="65">
        <f t="shared" si="7"/>
        <v>360</v>
      </c>
    </row>
    <row r="65" spans="1:13">
      <c r="A65">
        <f t="shared" si="9"/>
        <v>6.1000000000000047E-2</v>
      </c>
      <c r="B65">
        <f t="shared" si="0"/>
        <v>50050.395435045568</v>
      </c>
      <c r="C65">
        <f t="shared" si="1"/>
        <v>6.9123984927500715</v>
      </c>
      <c r="D65">
        <f t="shared" si="2"/>
        <v>5887525.5435004309</v>
      </c>
      <c r="E65">
        <f t="shared" si="3"/>
        <v>97216.642739607021</v>
      </c>
      <c r="F65" s="3" t="s">
        <v>73</v>
      </c>
      <c r="G65" s="65" t="s">
        <v>81</v>
      </c>
      <c r="H65" s="17">
        <f t="shared" si="5"/>
        <v>44192</v>
      </c>
      <c r="J65" s="65">
        <f t="shared" si="7"/>
        <v>361</v>
      </c>
    </row>
    <row r="66" spans="1:13">
      <c r="A66">
        <f t="shared" si="9"/>
        <v>6.2000000000000048E-2</v>
      </c>
      <c r="B66">
        <f t="shared" si="0"/>
        <v>50057.307833538318</v>
      </c>
      <c r="C66">
        <f t="shared" si="1"/>
        <v>5.1169420145452023</v>
      </c>
      <c r="D66">
        <f t="shared" si="2"/>
        <v>5984742.1862400379</v>
      </c>
      <c r="E66">
        <f t="shared" si="3"/>
        <v>74040.708584314212</v>
      </c>
      <c r="F66" s="82" t="s">
        <v>131</v>
      </c>
      <c r="G66" s="65" t="s">
        <v>82</v>
      </c>
      <c r="H66" s="17">
        <f t="shared" si="5"/>
        <v>44193</v>
      </c>
      <c r="J66" s="65">
        <f t="shared" si="7"/>
        <v>362</v>
      </c>
      <c r="K66" s="5"/>
      <c r="L66" s="151"/>
      <c r="M66" s="151"/>
    </row>
    <row r="67" spans="1:13">
      <c r="A67">
        <f t="shared" si="9"/>
        <v>6.3000000000000042E-2</v>
      </c>
      <c r="B67">
        <f t="shared" si="0"/>
        <v>50062.424775552863</v>
      </c>
      <c r="C67">
        <f t="shared" si="1"/>
        <v>3.7876086963951821</v>
      </c>
      <c r="D67">
        <f t="shared" si="2"/>
        <v>6058782.8948243521</v>
      </c>
      <c r="E67">
        <f t="shared" si="3"/>
        <v>55986.401870379224</v>
      </c>
      <c r="F67" s="82" t="s">
        <v>133</v>
      </c>
      <c r="G67" s="65" t="s">
        <v>83</v>
      </c>
      <c r="H67" s="17">
        <f t="shared" si="5"/>
        <v>44194</v>
      </c>
      <c r="J67" s="65">
        <f t="shared" si="7"/>
        <v>363</v>
      </c>
      <c r="K67" s="5"/>
      <c r="L67" s="151"/>
      <c r="M67" s="151"/>
    </row>
    <row r="68" spans="1:13">
      <c r="A68">
        <f t="shared" si="9"/>
        <v>6.4000000000000043E-2</v>
      </c>
      <c r="B68">
        <f t="shared" si="0"/>
        <v>50066.212384249258</v>
      </c>
      <c r="C68">
        <f t="shared" si="1"/>
        <v>2.8034940610014019</v>
      </c>
      <c r="D68">
        <f t="shared" si="2"/>
        <v>6114769.2966947313</v>
      </c>
      <c r="E68">
        <f t="shared" si="3"/>
        <v>42105.111539035104</v>
      </c>
      <c r="F68" s="82" t="s">
        <v>131</v>
      </c>
      <c r="G68" s="65" t="s">
        <v>84</v>
      </c>
      <c r="H68" s="17">
        <f t="shared" si="5"/>
        <v>44195</v>
      </c>
      <c r="J68" s="65">
        <f t="shared" si="7"/>
        <v>364</v>
      </c>
      <c r="K68" s="5"/>
      <c r="L68" s="151"/>
      <c r="M68" s="151"/>
    </row>
    <row r="69" spans="1:13">
      <c r="A69">
        <f t="shared" si="9"/>
        <v>6.5000000000000044E-2</v>
      </c>
      <c r="B69">
        <f t="shared" ref="B69:B132" si="10">$C$2/(($C$2-1)*EXP(-$A69*$J$5)+1)</f>
        <v>50069.01587831026</v>
      </c>
      <c r="C69">
        <f t="shared" ref="C69:C132" si="11">B70-B69</f>
        <v>2.0750058114499552</v>
      </c>
      <c r="D69">
        <f t="shared" ref="D69:D132" si="12">$D$2/(($D$2-1)*EXP(-$A69*$J$5)+1)</f>
        <v>6156874.4082337664</v>
      </c>
      <c r="E69">
        <f t="shared" ref="E69:E132" si="13">D70-D69</f>
        <v>31536.33630962763</v>
      </c>
      <c r="F69" s="82" t="s">
        <v>131</v>
      </c>
      <c r="G69" s="65" t="s">
        <v>85</v>
      </c>
      <c r="H69" s="17">
        <f t="shared" si="5"/>
        <v>44196</v>
      </c>
      <c r="J69" s="65">
        <f t="shared" si="7"/>
        <v>365</v>
      </c>
      <c r="K69" s="5"/>
      <c r="L69" s="151"/>
      <c r="M69" s="151"/>
    </row>
    <row r="70" spans="1:13">
      <c r="A70">
        <f t="shared" si="9"/>
        <v>6.6000000000000045E-2</v>
      </c>
      <c r="B70">
        <f t="shared" si="10"/>
        <v>50071.09088412171</v>
      </c>
      <c r="C70">
        <f t="shared" si="11"/>
        <v>1.5357764255822985</v>
      </c>
      <c r="D70">
        <f t="shared" si="12"/>
        <v>6188410.7445433941</v>
      </c>
      <c r="E70">
        <f t="shared" si="13"/>
        <v>23548.154590329155</v>
      </c>
      <c r="F70" s="82" t="s">
        <v>131</v>
      </c>
      <c r="G70" s="65" t="s">
        <v>86</v>
      </c>
      <c r="H70" s="17">
        <f t="shared" ref="H70:H133" si="14">H69+1</f>
        <v>44197</v>
      </c>
      <c r="J70" s="65">
        <f t="shared" si="7"/>
        <v>366</v>
      </c>
      <c r="K70" s="5"/>
      <c r="L70" s="151"/>
      <c r="M70" s="151"/>
    </row>
    <row r="71" spans="1:13">
      <c r="A71">
        <f t="shared" si="9"/>
        <v>6.7000000000000046E-2</v>
      </c>
      <c r="B71">
        <f t="shared" si="10"/>
        <v>50072.626660547292</v>
      </c>
      <c r="C71">
        <f t="shared" si="11"/>
        <v>1.1366546596109401</v>
      </c>
      <c r="D71">
        <f t="shared" si="12"/>
        <v>6211958.8991337232</v>
      </c>
      <c r="E71">
        <f t="shared" si="13"/>
        <v>17543.18499742914</v>
      </c>
      <c r="F71" s="3" t="s">
        <v>136</v>
      </c>
      <c r="G71" s="65" t="s">
        <v>87</v>
      </c>
      <c r="H71" s="17">
        <f t="shared" si="14"/>
        <v>44198</v>
      </c>
      <c r="J71" s="65">
        <f t="shared" si="7"/>
        <v>367</v>
      </c>
      <c r="K71" s="5"/>
      <c r="L71" s="151"/>
      <c r="M71" s="151"/>
    </row>
    <row r="72" spans="1:13">
      <c r="A72">
        <f t="shared" si="9"/>
        <v>6.8000000000000047E-2</v>
      </c>
      <c r="B72">
        <f t="shared" si="10"/>
        <v>50073.763315206903</v>
      </c>
      <c r="C72">
        <f t="shared" si="11"/>
        <v>0.84124607731064316</v>
      </c>
      <c r="D72">
        <f t="shared" si="12"/>
        <v>6229502.0841311524</v>
      </c>
      <c r="E72">
        <f t="shared" si="13"/>
        <v>13047.25691455882</v>
      </c>
      <c r="F72" s="3" t="s">
        <v>15</v>
      </c>
      <c r="G72" s="65" t="s">
        <v>88</v>
      </c>
      <c r="H72" s="17">
        <f t="shared" si="14"/>
        <v>44199</v>
      </c>
      <c r="J72" s="65">
        <f t="shared" si="7"/>
        <v>368</v>
      </c>
      <c r="K72" s="5"/>
      <c r="L72" s="151"/>
      <c r="M72" s="151"/>
    </row>
    <row r="73" spans="1:13">
      <c r="A73">
        <f t="shared" si="9"/>
        <v>6.9000000000000047E-2</v>
      </c>
      <c r="B73">
        <f t="shared" si="10"/>
        <v>50074.604561284214</v>
      </c>
      <c r="C73">
        <f t="shared" si="11"/>
        <v>0.62260572390368907</v>
      </c>
      <c r="D73">
        <f t="shared" si="12"/>
        <v>6242549.3410457112</v>
      </c>
      <c r="E73">
        <f t="shared" si="13"/>
        <v>9691.2304298160598</v>
      </c>
      <c r="F73" s="3" t="s">
        <v>73</v>
      </c>
      <c r="G73" s="65" t="s">
        <v>89</v>
      </c>
      <c r="H73" s="17">
        <f t="shared" si="14"/>
        <v>44200</v>
      </c>
      <c r="J73" s="65">
        <f t="shared" si="7"/>
        <v>369</v>
      </c>
      <c r="K73" s="5"/>
      <c r="L73" s="151"/>
      <c r="M73" s="151"/>
    </row>
    <row r="74" spans="1:13">
      <c r="A74">
        <f t="shared" si="9"/>
        <v>7.0000000000000048E-2</v>
      </c>
      <c r="B74">
        <f t="shared" si="10"/>
        <v>50075.227167008117</v>
      </c>
      <c r="C74">
        <f t="shared" si="11"/>
        <v>0.46078662660875125</v>
      </c>
      <c r="D74">
        <f t="shared" si="12"/>
        <v>6252240.5714755272</v>
      </c>
      <c r="E74">
        <f t="shared" si="13"/>
        <v>7191.6615252271295</v>
      </c>
      <c r="F74" s="3" t="s">
        <v>73</v>
      </c>
      <c r="G74" s="65" t="s">
        <v>90</v>
      </c>
      <c r="H74" s="17">
        <f t="shared" si="14"/>
        <v>44201</v>
      </c>
      <c r="J74" s="65">
        <f t="shared" si="7"/>
        <v>370</v>
      </c>
      <c r="K74" s="5"/>
      <c r="L74" s="151"/>
      <c r="M74" s="151"/>
    </row>
    <row r="75" spans="1:13">
      <c r="A75">
        <f t="shared" si="9"/>
        <v>7.1000000000000049E-2</v>
      </c>
      <c r="B75">
        <f t="shared" si="10"/>
        <v>50075.687953634726</v>
      </c>
      <c r="C75">
        <f t="shared" si="11"/>
        <v>0.34102340073877713</v>
      </c>
      <c r="D75">
        <f t="shared" si="12"/>
        <v>6259432.2330007544</v>
      </c>
      <c r="E75">
        <f t="shared" si="13"/>
        <v>5333.0508440043777</v>
      </c>
      <c r="F75" s="3" t="s">
        <v>109</v>
      </c>
      <c r="G75" s="68" t="s">
        <v>114</v>
      </c>
      <c r="H75" s="17">
        <f t="shared" si="14"/>
        <v>44202</v>
      </c>
      <c r="J75" s="65">
        <f t="shared" si="7"/>
        <v>371</v>
      </c>
      <c r="K75" s="5"/>
      <c r="L75" s="151"/>
      <c r="M75" s="151"/>
    </row>
    <row r="76" spans="1:13">
      <c r="A76">
        <f t="shared" si="9"/>
        <v>7.200000000000005E-2</v>
      </c>
      <c r="B76">
        <f t="shared" si="10"/>
        <v>50076.028977035465</v>
      </c>
      <c r="C76">
        <f t="shared" si="11"/>
        <v>0.25238682970666559</v>
      </c>
      <c r="D76">
        <f t="shared" si="12"/>
        <v>6264765.2838447588</v>
      </c>
      <c r="E76">
        <f t="shared" si="13"/>
        <v>3952.7275194246322</v>
      </c>
      <c r="F76" s="3" t="s">
        <v>134</v>
      </c>
      <c r="G76" s="71" t="s">
        <v>116</v>
      </c>
      <c r="H76" s="17">
        <f t="shared" si="14"/>
        <v>44203</v>
      </c>
      <c r="J76" s="65">
        <f t="shared" si="7"/>
        <v>372</v>
      </c>
      <c r="K76" s="5"/>
      <c r="L76" s="151"/>
      <c r="M76" s="151"/>
    </row>
    <row r="77" spans="1:13">
      <c r="A77">
        <f t="shared" si="9"/>
        <v>7.3000000000000051E-2</v>
      </c>
      <c r="B77">
        <f t="shared" si="10"/>
        <v>50076.281363865171</v>
      </c>
      <c r="C77">
        <f t="shared" si="11"/>
        <v>0.18678752092091599</v>
      </c>
      <c r="D77">
        <f t="shared" si="12"/>
        <v>6268718.0113641834</v>
      </c>
      <c r="E77">
        <f t="shared" si="13"/>
        <v>2928.5389792453498</v>
      </c>
      <c r="F77" s="3" t="s">
        <v>109</v>
      </c>
      <c r="G77" s="72" t="s">
        <v>118</v>
      </c>
      <c r="H77" s="17">
        <f t="shared" si="14"/>
        <v>44204</v>
      </c>
      <c r="J77" s="65">
        <f t="shared" ref="J77:J135" si="15">J76+1</f>
        <v>373</v>
      </c>
      <c r="K77" s="5"/>
      <c r="L77" s="151"/>
      <c r="M77" s="151"/>
    </row>
    <row r="78" spans="1:13">
      <c r="A78">
        <f t="shared" si="9"/>
        <v>7.4000000000000052E-2</v>
      </c>
      <c r="B78">
        <f t="shared" si="10"/>
        <v>50076.468151386092</v>
      </c>
      <c r="C78">
        <f t="shared" si="11"/>
        <v>0.13823818972014124</v>
      </c>
      <c r="D78">
        <f t="shared" si="12"/>
        <v>6271646.5503434287</v>
      </c>
      <c r="E78">
        <f t="shared" si="13"/>
        <v>2169.1090660290793</v>
      </c>
      <c r="F78" s="3" t="s">
        <v>133</v>
      </c>
      <c r="G78" s="73" t="s">
        <v>121</v>
      </c>
      <c r="H78" s="17">
        <f t="shared" si="14"/>
        <v>44205</v>
      </c>
      <c r="J78" s="65">
        <f t="shared" si="15"/>
        <v>374</v>
      </c>
      <c r="K78" s="5"/>
      <c r="L78" s="151"/>
      <c r="M78" s="151"/>
    </row>
    <row r="79" spans="1:13">
      <c r="A79">
        <f t="shared" si="9"/>
        <v>7.5000000000000053E-2</v>
      </c>
      <c r="B79">
        <f t="shared" si="10"/>
        <v>50076.606389575812</v>
      </c>
      <c r="C79">
        <f t="shared" si="11"/>
        <v>0.10230750298069324</v>
      </c>
      <c r="D79">
        <f t="shared" si="12"/>
        <v>6273815.6594094578</v>
      </c>
      <c r="E79">
        <f t="shared" si="13"/>
        <v>1606.2757652234286</v>
      </c>
      <c r="F79" s="3" t="s">
        <v>135</v>
      </c>
      <c r="G79" s="75" t="s">
        <v>124</v>
      </c>
      <c r="H79" s="17">
        <f t="shared" si="14"/>
        <v>44206</v>
      </c>
      <c r="J79" s="65">
        <f t="shared" si="15"/>
        <v>375</v>
      </c>
      <c r="K79" s="5"/>
      <c r="L79" s="151"/>
      <c r="M79" s="151"/>
    </row>
    <row r="80" spans="1:13">
      <c r="A80">
        <f t="shared" si="9"/>
        <v>7.6000000000000054E-2</v>
      </c>
      <c r="B80">
        <f t="shared" si="10"/>
        <v>50076.708697078793</v>
      </c>
      <c r="C80">
        <f t="shared" si="11"/>
        <v>7.571577812632313E-2</v>
      </c>
      <c r="D80">
        <f t="shared" si="12"/>
        <v>6275421.9351746812</v>
      </c>
      <c r="E80">
        <f t="shared" si="13"/>
        <v>1189.2986990446225</v>
      </c>
      <c r="F80" s="3" t="s">
        <v>132</v>
      </c>
      <c r="G80" s="77" t="s">
        <v>125</v>
      </c>
      <c r="H80" s="17">
        <f t="shared" si="14"/>
        <v>44207</v>
      </c>
      <c r="J80" s="65">
        <f t="shared" si="15"/>
        <v>376</v>
      </c>
      <c r="K80" s="5"/>
      <c r="L80" s="151"/>
      <c r="M80" s="151"/>
    </row>
    <row r="81" spans="1:13">
      <c r="A81">
        <f t="shared" si="9"/>
        <v>7.7000000000000055E-2</v>
      </c>
      <c r="B81">
        <f t="shared" si="10"/>
        <v>50076.78441285692</v>
      </c>
      <c r="C81">
        <f t="shared" si="11"/>
        <v>5.6035711852018721E-2</v>
      </c>
      <c r="D81">
        <f t="shared" si="12"/>
        <v>6276611.2338737259</v>
      </c>
      <c r="E81">
        <f t="shared" si="13"/>
        <v>880.4638315550983</v>
      </c>
      <c r="F81" s="3" t="s">
        <v>120</v>
      </c>
      <c r="G81" s="78" t="s">
        <v>126</v>
      </c>
      <c r="H81" s="17">
        <f t="shared" si="14"/>
        <v>44208</v>
      </c>
      <c r="J81" s="65">
        <f t="shared" si="15"/>
        <v>377</v>
      </c>
      <c r="K81" s="5"/>
      <c r="L81" s="151"/>
      <c r="M81" s="151"/>
    </row>
    <row r="82" spans="1:13">
      <c r="A82">
        <f t="shared" si="9"/>
        <v>7.8000000000000055E-2</v>
      </c>
      <c r="B82">
        <f t="shared" si="10"/>
        <v>50076.840448568772</v>
      </c>
      <c r="C82">
        <f t="shared" si="11"/>
        <v>4.147086558805313E-2</v>
      </c>
      <c r="D82">
        <f t="shared" si="12"/>
        <v>6277491.697705281</v>
      </c>
      <c r="E82">
        <f t="shared" si="13"/>
        <v>651.77078167721629</v>
      </c>
      <c r="F82" s="3" t="s">
        <v>120</v>
      </c>
      <c r="G82" s="79" t="s">
        <v>129</v>
      </c>
      <c r="H82" s="17">
        <f t="shared" si="14"/>
        <v>44209</v>
      </c>
      <c r="J82" s="65">
        <f t="shared" si="15"/>
        <v>378</v>
      </c>
      <c r="K82" s="5"/>
      <c r="L82" s="151"/>
      <c r="M82" s="151"/>
    </row>
    <row r="83" spans="1:13">
      <c r="A83">
        <f t="shared" si="9"/>
        <v>7.9000000000000056E-2</v>
      </c>
      <c r="B83">
        <f t="shared" si="10"/>
        <v>50076.88191943436</v>
      </c>
      <c r="C83">
        <f t="shared" si="11"/>
        <v>3.0691710053361021E-2</v>
      </c>
      <c r="D83">
        <f t="shared" si="12"/>
        <v>6278143.4684869582</v>
      </c>
      <c r="E83">
        <f t="shared" si="13"/>
        <v>482.44822158105671</v>
      </c>
      <c r="F83" s="3" t="s">
        <v>145</v>
      </c>
      <c r="G83" s="80" t="s">
        <v>130</v>
      </c>
      <c r="H83" s="17">
        <f t="shared" si="14"/>
        <v>44210</v>
      </c>
      <c r="J83" s="65">
        <f t="shared" si="15"/>
        <v>379</v>
      </c>
      <c r="K83" s="5"/>
      <c r="L83" s="151"/>
      <c r="M83" s="151"/>
    </row>
    <row r="84" spans="1:13">
      <c r="A84">
        <f t="shared" si="9"/>
        <v>8.0000000000000057E-2</v>
      </c>
      <c r="B84">
        <f t="shared" si="10"/>
        <v>50076.912611144413</v>
      </c>
      <c r="C84">
        <f t="shared" si="11"/>
        <v>2.271427663799841E-2</v>
      </c>
      <c r="D84">
        <f t="shared" si="12"/>
        <v>6278625.9167085392</v>
      </c>
      <c r="E84">
        <f t="shared" si="13"/>
        <v>357.09695172216743</v>
      </c>
      <c r="F84" s="98" t="s">
        <v>134</v>
      </c>
      <c r="G84" s="87" t="s">
        <v>137</v>
      </c>
      <c r="H84" s="17">
        <f t="shared" si="14"/>
        <v>44211</v>
      </c>
      <c r="J84" s="65">
        <f t="shared" si="15"/>
        <v>380</v>
      </c>
      <c r="K84" s="151"/>
      <c r="L84" s="96"/>
      <c r="M84" s="96"/>
    </row>
    <row r="85" spans="1:13">
      <c r="A85">
        <f t="shared" si="9"/>
        <v>8.1000000000000058E-2</v>
      </c>
      <c r="B85">
        <f t="shared" si="10"/>
        <v>50076.935325421051</v>
      </c>
      <c r="C85">
        <f t="shared" si="11"/>
        <v>1.6810344546684064E-2</v>
      </c>
      <c r="D85">
        <f t="shared" si="12"/>
        <v>6278983.0136602614</v>
      </c>
      <c r="E85">
        <f t="shared" si="13"/>
        <v>264.30567272566259</v>
      </c>
      <c r="F85" s="97" t="s">
        <v>144</v>
      </c>
      <c r="G85" s="84" t="s">
        <v>138</v>
      </c>
      <c r="H85" s="17">
        <f t="shared" si="14"/>
        <v>44212</v>
      </c>
      <c r="J85" s="65">
        <f t="shared" si="15"/>
        <v>381</v>
      </c>
      <c r="K85" s="5"/>
      <c r="L85" s="96"/>
      <c r="M85" s="96"/>
    </row>
    <row r="86" spans="1:13">
      <c r="A86">
        <f t="shared" si="9"/>
        <v>8.2000000000000059E-2</v>
      </c>
      <c r="B86">
        <f t="shared" si="10"/>
        <v>50076.952135765598</v>
      </c>
      <c r="C86">
        <f t="shared" si="11"/>
        <v>1.2440969614544883E-2</v>
      </c>
      <c r="D86">
        <f t="shared" si="12"/>
        <v>6279247.3193329871</v>
      </c>
      <c r="E86">
        <f t="shared" si="13"/>
        <v>195.62108151614666</v>
      </c>
      <c r="F86" s="97" t="s">
        <v>144</v>
      </c>
      <c r="G86" s="90" t="s">
        <v>140</v>
      </c>
      <c r="H86" s="17">
        <f t="shared" si="14"/>
        <v>44213</v>
      </c>
      <c r="J86" s="65">
        <f t="shared" si="15"/>
        <v>382</v>
      </c>
      <c r="K86" s="151"/>
      <c r="L86" s="96"/>
      <c r="M86" s="96"/>
    </row>
    <row r="87" spans="1:13">
      <c r="A87">
        <f t="shared" si="9"/>
        <v>8.300000000000006E-2</v>
      </c>
      <c r="B87">
        <f t="shared" si="10"/>
        <v>50076.964576735212</v>
      </c>
      <c r="C87">
        <f t="shared" si="11"/>
        <v>9.2072890547569841E-3</v>
      </c>
      <c r="D87">
        <f t="shared" si="12"/>
        <v>6279442.9404145032</v>
      </c>
      <c r="E87">
        <f t="shared" si="13"/>
        <v>144.78266268596053</v>
      </c>
      <c r="F87" s="98" t="s">
        <v>151</v>
      </c>
      <c r="G87" s="87" t="s">
        <v>139</v>
      </c>
      <c r="H87" s="17">
        <f t="shared" si="14"/>
        <v>44214</v>
      </c>
      <c r="J87" s="65">
        <f t="shared" si="15"/>
        <v>383</v>
      </c>
      <c r="K87" s="151"/>
      <c r="L87" s="96"/>
      <c r="M87" s="96"/>
    </row>
    <row r="88" spans="1:13">
      <c r="A88">
        <f t="shared" si="9"/>
        <v>8.4000000000000061E-2</v>
      </c>
      <c r="B88">
        <f t="shared" si="10"/>
        <v>50076.973784024267</v>
      </c>
      <c r="C88">
        <f t="shared" si="11"/>
        <v>6.8141121591906995E-3</v>
      </c>
      <c r="D88">
        <f t="shared" si="12"/>
        <v>6279587.7230771892</v>
      </c>
      <c r="E88">
        <f t="shared" si="13"/>
        <v>107.15472951438278</v>
      </c>
      <c r="F88" s="95" t="s">
        <v>120</v>
      </c>
      <c r="G88" s="91" t="s">
        <v>142</v>
      </c>
      <c r="H88" s="17">
        <f t="shared" si="14"/>
        <v>44215</v>
      </c>
      <c r="J88" s="65">
        <f t="shared" si="15"/>
        <v>384</v>
      </c>
      <c r="K88" s="151"/>
      <c r="L88" s="5"/>
      <c r="M88" s="5"/>
    </row>
    <row r="89" spans="1:13">
      <c r="A89">
        <f t="shared" si="9"/>
        <v>8.5000000000000062E-2</v>
      </c>
      <c r="B89">
        <f t="shared" si="10"/>
        <v>50076.980598136426</v>
      </c>
      <c r="C89">
        <f t="shared" si="11"/>
        <v>5.042974153184332E-3</v>
      </c>
      <c r="D89">
        <f t="shared" si="12"/>
        <v>6279694.8778067036</v>
      </c>
      <c r="E89">
        <f t="shared" si="13"/>
        <v>79.30518829729408</v>
      </c>
      <c r="F89" s="97" t="s">
        <v>132</v>
      </c>
      <c r="G89" s="93" t="s">
        <v>143</v>
      </c>
      <c r="H89" s="17">
        <f t="shared" si="14"/>
        <v>44216</v>
      </c>
      <c r="J89" s="65">
        <f t="shared" si="15"/>
        <v>385</v>
      </c>
      <c r="K89" s="151"/>
      <c r="L89" s="96"/>
      <c r="M89" s="96"/>
    </row>
    <row r="90" spans="1:13">
      <c r="A90">
        <f t="shared" si="9"/>
        <v>8.6000000000000063E-2</v>
      </c>
      <c r="B90">
        <f t="shared" si="10"/>
        <v>50076.985641110579</v>
      </c>
      <c r="C90">
        <f t="shared" si="11"/>
        <v>3.7321937197702937E-3</v>
      </c>
      <c r="D90">
        <f t="shared" si="12"/>
        <v>6279774.1829950009</v>
      </c>
      <c r="E90">
        <f t="shared" si="13"/>
        <v>58.69329690001905</v>
      </c>
      <c r="F90" s="95" t="s">
        <v>426</v>
      </c>
      <c r="G90" s="94" t="s">
        <v>146</v>
      </c>
      <c r="H90" s="17">
        <f t="shared" si="14"/>
        <v>44217</v>
      </c>
      <c r="J90" s="65">
        <f t="shared" si="15"/>
        <v>386</v>
      </c>
      <c r="K90" s="151"/>
      <c r="L90" s="5"/>
      <c r="M90" s="5"/>
    </row>
    <row r="91" spans="1:13">
      <c r="A91">
        <f t="shared" si="9"/>
        <v>8.7000000000000063E-2</v>
      </c>
      <c r="B91">
        <f t="shared" si="10"/>
        <v>50076.989373304299</v>
      </c>
      <c r="C91">
        <f t="shared" si="11"/>
        <v>2.7621139888651669E-3</v>
      </c>
      <c r="D91">
        <f t="shared" si="12"/>
        <v>6279832.8762919009</v>
      </c>
      <c r="E91">
        <f t="shared" si="13"/>
        <v>43.43831089604646</v>
      </c>
      <c r="F91" s="98" t="s">
        <v>151</v>
      </c>
      <c r="G91" s="99" t="s">
        <v>147</v>
      </c>
      <c r="H91" s="17">
        <f t="shared" si="14"/>
        <v>44218</v>
      </c>
      <c r="J91" s="65">
        <f t="shared" si="15"/>
        <v>387</v>
      </c>
      <c r="K91" s="151"/>
      <c r="L91" s="96"/>
      <c r="M91" s="96"/>
    </row>
    <row r="92" spans="1:13">
      <c r="A92">
        <f t="shared" si="9"/>
        <v>8.8000000000000064E-2</v>
      </c>
      <c r="B92">
        <f t="shared" si="10"/>
        <v>50076.992135418288</v>
      </c>
      <c r="C92">
        <f t="shared" si="11"/>
        <v>2.0441793531063013E-3</v>
      </c>
      <c r="D92">
        <f t="shared" si="12"/>
        <v>6279876.3146027969</v>
      </c>
      <c r="E92">
        <f t="shared" si="13"/>
        <v>32.148115321993828</v>
      </c>
      <c r="F92" s="98" t="s">
        <v>73</v>
      </c>
      <c r="G92" s="100" t="s">
        <v>148</v>
      </c>
      <c r="H92" s="17">
        <f t="shared" si="14"/>
        <v>44219</v>
      </c>
      <c r="J92" s="65">
        <f t="shared" si="15"/>
        <v>388</v>
      </c>
      <c r="K92" s="151"/>
      <c r="L92" s="5"/>
      <c r="M92" s="5"/>
    </row>
    <row r="93" spans="1:13">
      <c r="A93">
        <f t="shared" si="9"/>
        <v>8.9000000000000065E-2</v>
      </c>
      <c r="B93">
        <f t="shared" si="10"/>
        <v>50076.994179597641</v>
      </c>
      <c r="C93">
        <f t="shared" si="11"/>
        <v>1.5128518207347952E-3</v>
      </c>
      <c r="D93">
        <f t="shared" si="12"/>
        <v>6279908.4627181189</v>
      </c>
      <c r="E93">
        <f t="shared" si="13"/>
        <v>23.792317523621023</v>
      </c>
      <c r="F93" s="97" t="s">
        <v>132</v>
      </c>
      <c r="G93" s="35" t="s">
        <v>150</v>
      </c>
      <c r="H93" s="17">
        <f t="shared" si="14"/>
        <v>44220</v>
      </c>
      <c r="J93" s="65">
        <f t="shared" si="15"/>
        <v>389</v>
      </c>
      <c r="K93" s="151"/>
      <c r="L93" s="96"/>
      <c r="M93" s="96"/>
    </row>
    <row r="94" spans="1:13">
      <c r="A94">
        <f t="shared" si="9"/>
        <v>9.0000000000000066E-2</v>
      </c>
      <c r="B94">
        <f t="shared" si="10"/>
        <v>50076.995692449462</v>
      </c>
      <c r="C94">
        <f t="shared" si="11"/>
        <v>1.1196280538570136E-3</v>
      </c>
      <c r="D94">
        <f t="shared" si="12"/>
        <v>6279932.2550356425</v>
      </c>
      <c r="E94">
        <f t="shared" si="13"/>
        <v>17.608281442895532</v>
      </c>
      <c r="F94" s="97" t="s">
        <v>145</v>
      </c>
      <c r="G94" s="136" t="s">
        <v>412</v>
      </c>
      <c r="H94" s="17">
        <f t="shared" si="14"/>
        <v>44221</v>
      </c>
      <c r="J94" s="65">
        <f t="shared" si="15"/>
        <v>390</v>
      </c>
      <c r="K94" s="151"/>
      <c r="L94" s="96"/>
      <c r="M94" s="96"/>
    </row>
    <row r="95" spans="1:13">
      <c r="A95">
        <f t="shared" si="9"/>
        <v>9.1000000000000067E-2</v>
      </c>
      <c r="B95">
        <f t="shared" si="10"/>
        <v>50076.996812077516</v>
      </c>
      <c r="C95">
        <f t="shared" si="11"/>
        <v>8.2861187547678128E-4</v>
      </c>
      <c r="D95">
        <f t="shared" si="12"/>
        <v>6279949.8633170854</v>
      </c>
      <c r="E95">
        <f t="shared" si="13"/>
        <v>13.031561293639243</v>
      </c>
      <c r="F95" s="98" t="s">
        <v>458</v>
      </c>
      <c r="G95" t="s">
        <v>428</v>
      </c>
      <c r="H95" s="17">
        <f t="shared" si="14"/>
        <v>44222</v>
      </c>
      <c r="J95" s="65">
        <f t="shared" si="15"/>
        <v>391</v>
      </c>
      <c r="K95" s="151"/>
      <c r="L95" s="96"/>
      <c r="M95" s="96"/>
    </row>
    <row r="96" spans="1:13">
      <c r="A96">
        <f t="shared" si="9"/>
        <v>9.2000000000000068E-2</v>
      </c>
      <c r="B96">
        <f t="shared" si="10"/>
        <v>50076.997640689391</v>
      </c>
      <c r="C96">
        <f t="shared" si="11"/>
        <v>6.1323725094553083E-4</v>
      </c>
      <c r="D96">
        <f t="shared" si="12"/>
        <v>6279962.8948783791</v>
      </c>
      <c r="E96">
        <f t="shared" si="13"/>
        <v>9.644403682090342</v>
      </c>
      <c r="F96" s="98" t="s">
        <v>521</v>
      </c>
      <c r="G96" s="140" t="s">
        <v>430</v>
      </c>
      <c r="H96" s="17">
        <f t="shared" si="14"/>
        <v>44223</v>
      </c>
      <c r="J96" s="65">
        <f t="shared" si="15"/>
        <v>392</v>
      </c>
      <c r="K96" s="5"/>
      <c r="L96" s="151"/>
      <c r="M96" s="96"/>
    </row>
    <row r="97" spans="1:13">
      <c r="A97">
        <f t="shared" si="9"/>
        <v>9.3000000000000069E-2</v>
      </c>
      <c r="B97">
        <f t="shared" si="10"/>
        <v>50076.998253926642</v>
      </c>
      <c r="C97">
        <f t="shared" si="11"/>
        <v>4.5384326222119853E-4</v>
      </c>
      <c r="D97">
        <f t="shared" si="12"/>
        <v>6279972.5392820612</v>
      </c>
      <c r="E97">
        <f t="shared" si="13"/>
        <v>7.1376278698444366</v>
      </c>
      <c r="F97" s="98" t="s">
        <v>73</v>
      </c>
      <c r="G97" t="s">
        <v>446</v>
      </c>
      <c r="H97" s="17">
        <f t="shared" si="14"/>
        <v>44224</v>
      </c>
      <c r="J97" s="65">
        <f t="shared" si="15"/>
        <v>393</v>
      </c>
      <c r="K97" s="5"/>
      <c r="L97" s="151"/>
      <c r="M97" s="5"/>
    </row>
    <row r="98" spans="1:13">
      <c r="A98">
        <f t="shared" si="9"/>
        <v>9.400000000000007E-2</v>
      </c>
      <c r="B98">
        <f t="shared" si="10"/>
        <v>50076.998707769904</v>
      </c>
      <c r="C98">
        <f t="shared" si="11"/>
        <v>3.3587931102374569E-4</v>
      </c>
      <c r="D98">
        <f t="shared" si="12"/>
        <v>6279979.676909931</v>
      </c>
      <c r="E98">
        <f t="shared" si="13"/>
        <v>5.2824101839214563</v>
      </c>
      <c r="F98" s="98" t="s">
        <v>550</v>
      </c>
      <c r="G98" t="s">
        <v>447</v>
      </c>
      <c r="H98" s="17">
        <f t="shared" si="14"/>
        <v>44225</v>
      </c>
      <c r="J98" s="65">
        <f t="shared" si="15"/>
        <v>394</v>
      </c>
      <c r="K98" s="5"/>
      <c r="L98" s="151"/>
      <c r="M98" s="5"/>
    </row>
    <row r="99" spans="1:13">
      <c r="A99">
        <f t="shared" si="9"/>
        <v>9.500000000000007E-2</v>
      </c>
      <c r="B99">
        <f t="shared" si="10"/>
        <v>50076.999043649215</v>
      </c>
      <c r="C99">
        <f t="shared" si="11"/>
        <v>2.4857682001311332E-4</v>
      </c>
      <c r="D99">
        <f t="shared" si="12"/>
        <v>6279984.9593201149</v>
      </c>
      <c r="E99">
        <f t="shared" si="13"/>
        <v>3.9094000859186053</v>
      </c>
      <c r="F99" s="95" t="s">
        <v>120</v>
      </c>
      <c r="G99" t="s">
        <v>459</v>
      </c>
      <c r="H99" s="17">
        <f t="shared" si="14"/>
        <v>44226</v>
      </c>
      <c r="J99" s="65">
        <f t="shared" si="15"/>
        <v>395</v>
      </c>
      <c r="K99" s="5"/>
      <c r="L99" s="151"/>
      <c r="M99" s="151"/>
    </row>
    <row r="100" spans="1:13">
      <c r="A100">
        <f t="shared" si="9"/>
        <v>9.6000000000000071E-2</v>
      </c>
      <c r="B100">
        <f t="shared" si="10"/>
        <v>50076.999292226035</v>
      </c>
      <c r="C100">
        <f t="shared" si="11"/>
        <v>1.8396619270788506E-4</v>
      </c>
      <c r="D100">
        <f t="shared" si="12"/>
        <v>6279988.8687202008</v>
      </c>
      <c r="E100">
        <f t="shared" si="13"/>
        <v>2.893263241276145</v>
      </c>
      <c r="F100" s="106" t="s">
        <v>15</v>
      </c>
      <c r="G100" t="s">
        <v>460</v>
      </c>
      <c r="H100" s="17">
        <f t="shared" si="14"/>
        <v>44227</v>
      </c>
      <c r="J100" s="65">
        <f t="shared" si="15"/>
        <v>396</v>
      </c>
      <c r="K100" s="5"/>
      <c r="L100" s="151"/>
      <c r="M100" s="151"/>
    </row>
    <row r="101" spans="1:13">
      <c r="A101">
        <f t="shared" si="9"/>
        <v>9.7000000000000072E-2</v>
      </c>
      <c r="B101">
        <f t="shared" si="10"/>
        <v>50076.999476192228</v>
      </c>
      <c r="C101">
        <f t="shared" si="11"/>
        <v>1.3614928320748731E-4</v>
      </c>
      <c r="D101">
        <f t="shared" si="12"/>
        <v>6279991.7619834421</v>
      </c>
      <c r="E101">
        <f t="shared" si="13"/>
        <v>2.1412415346130729</v>
      </c>
      <c r="F101" s="111" t="s">
        <v>73</v>
      </c>
      <c r="G101" t="s">
        <v>534</v>
      </c>
      <c r="H101" s="17">
        <f t="shared" si="14"/>
        <v>44228</v>
      </c>
      <c r="J101" s="65">
        <f t="shared" si="15"/>
        <v>397</v>
      </c>
      <c r="K101" s="5"/>
      <c r="L101" s="151"/>
      <c r="M101" s="151"/>
    </row>
    <row r="102" spans="1:13">
      <c r="A102">
        <f t="shared" si="9"/>
        <v>9.8000000000000073E-2</v>
      </c>
      <c r="B102">
        <f t="shared" si="10"/>
        <v>50076.999612341511</v>
      </c>
      <c r="C102">
        <f t="shared" si="11"/>
        <v>1.0076105536427349E-4</v>
      </c>
      <c r="D102">
        <f t="shared" si="12"/>
        <v>6279993.9032249767</v>
      </c>
      <c r="E102">
        <f t="shared" si="13"/>
        <v>1.584686204791069</v>
      </c>
      <c r="F102" s="106" t="s">
        <v>120</v>
      </c>
      <c r="G102" t="s">
        <v>535</v>
      </c>
      <c r="H102" s="17">
        <f t="shared" si="14"/>
        <v>44229</v>
      </c>
      <c r="J102" s="65">
        <f t="shared" si="15"/>
        <v>398</v>
      </c>
      <c r="K102" s="5"/>
      <c r="L102" s="151"/>
      <c r="M102" s="151"/>
    </row>
    <row r="103" spans="1:13">
      <c r="A103">
        <f t="shared" si="9"/>
        <v>9.9000000000000074E-2</v>
      </c>
      <c r="B103">
        <f t="shared" si="10"/>
        <v>50076.999713102567</v>
      </c>
      <c r="C103">
        <f t="shared" si="11"/>
        <v>7.4571013101376593E-5</v>
      </c>
      <c r="D103">
        <f t="shared" si="12"/>
        <v>6279995.4879111815</v>
      </c>
      <c r="E103">
        <f t="shared" si="13"/>
        <v>1.1727915508672595</v>
      </c>
      <c r="F103" s="106" t="s">
        <v>120</v>
      </c>
      <c r="G103" t="s">
        <v>555</v>
      </c>
      <c r="H103" s="17">
        <f t="shared" si="14"/>
        <v>44230</v>
      </c>
      <c r="J103" s="65">
        <f t="shared" si="15"/>
        <v>399</v>
      </c>
      <c r="K103" s="5"/>
      <c r="L103" s="151"/>
      <c r="M103" s="151"/>
    </row>
    <row r="104" spans="1:13">
      <c r="A104">
        <f t="shared" si="9"/>
        <v>0.10000000000000007</v>
      </c>
      <c r="B104">
        <f t="shared" si="10"/>
        <v>50076.99978767358</v>
      </c>
      <c r="C104">
        <f t="shared" si="11"/>
        <v>5.5188356782309711E-5</v>
      </c>
      <c r="D104">
        <f t="shared" si="12"/>
        <v>6279996.6607027324</v>
      </c>
      <c r="E104">
        <f t="shared" si="13"/>
        <v>0.86795724183320999</v>
      </c>
      <c r="F104" s="111" t="s">
        <v>635</v>
      </c>
      <c r="G104" t="s">
        <v>556</v>
      </c>
      <c r="H104" s="17">
        <f t="shared" si="14"/>
        <v>44231</v>
      </c>
      <c r="J104" s="65">
        <f t="shared" si="15"/>
        <v>400</v>
      </c>
      <c r="K104" s="5"/>
      <c r="L104" s="151"/>
      <c r="M104" s="151"/>
    </row>
    <row r="105" spans="1:13">
      <c r="A105">
        <f t="shared" si="9"/>
        <v>0.10100000000000008</v>
      </c>
      <c r="B105">
        <f t="shared" si="10"/>
        <v>50076.999842861936</v>
      </c>
      <c r="C105">
        <f t="shared" si="11"/>
        <v>4.0843675378710032E-5</v>
      </c>
      <c r="D105">
        <f t="shared" si="12"/>
        <v>6279997.5286599742</v>
      </c>
      <c r="E105">
        <f t="shared" si="13"/>
        <v>0.64235601667314768</v>
      </c>
      <c r="F105" s="112" t="s">
        <v>636</v>
      </c>
      <c r="G105" t="s">
        <v>554</v>
      </c>
      <c r="H105" s="17">
        <f t="shared" si="14"/>
        <v>44232</v>
      </c>
      <c r="J105" s="65">
        <f t="shared" si="15"/>
        <v>401</v>
      </c>
      <c r="K105" s="5"/>
      <c r="L105" s="151"/>
      <c r="M105" s="151"/>
    </row>
    <row r="106" spans="1:13">
      <c r="A106">
        <f t="shared" si="9"/>
        <v>0.10200000000000008</v>
      </c>
      <c r="B106">
        <f t="shared" si="10"/>
        <v>50076.999883705612</v>
      </c>
      <c r="C106">
        <f t="shared" si="11"/>
        <v>3.0227500246837735E-5</v>
      </c>
      <c r="D106">
        <f t="shared" si="12"/>
        <v>6279998.1710159909</v>
      </c>
      <c r="E106">
        <f t="shared" si="13"/>
        <v>0.47539349459111691</v>
      </c>
      <c r="F106" s="111" t="s">
        <v>144</v>
      </c>
      <c r="G106" t="s">
        <v>578</v>
      </c>
      <c r="H106" s="17">
        <f t="shared" si="14"/>
        <v>44233</v>
      </c>
      <c r="J106" s="65">
        <f t="shared" si="15"/>
        <v>402</v>
      </c>
    </row>
    <row r="107" spans="1:13">
      <c r="A107">
        <f t="shared" si="9"/>
        <v>0.10300000000000008</v>
      </c>
      <c r="B107">
        <f t="shared" si="10"/>
        <v>50076.999913933112</v>
      </c>
      <c r="C107">
        <f t="shared" si="11"/>
        <v>2.2370695660356432E-5</v>
      </c>
      <c r="D107">
        <f t="shared" si="12"/>
        <v>6279998.6464094855</v>
      </c>
      <c r="E107">
        <f t="shared" si="13"/>
        <v>0.35182820446789265</v>
      </c>
      <c r="F107" s="106" t="s">
        <v>637</v>
      </c>
      <c r="G107" t="s">
        <v>579</v>
      </c>
      <c r="H107" s="17">
        <f t="shared" si="14"/>
        <v>44234</v>
      </c>
      <c r="J107" s="65">
        <f t="shared" si="15"/>
        <v>403</v>
      </c>
    </row>
    <row r="108" spans="1:13">
      <c r="A108">
        <f t="shared" si="9"/>
        <v>0.10400000000000008</v>
      </c>
      <c r="B108">
        <f t="shared" si="10"/>
        <v>50076.999936303808</v>
      </c>
      <c r="C108">
        <f t="shared" si="11"/>
        <v>1.6556055925320834E-5</v>
      </c>
      <c r="D108">
        <f t="shared" si="12"/>
        <v>6279998.99823769</v>
      </c>
      <c r="E108">
        <f t="shared" si="13"/>
        <v>0.26038026064634323</v>
      </c>
      <c r="F108" s="111" t="s">
        <v>638</v>
      </c>
      <c r="G108" t="s">
        <v>601</v>
      </c>
      <c r="H108" s="17">
        <f t="shared" si="14"/>
        <v>44235</v>
      </c>
      <c r="J108" s="65">
        <f t="shared" si="15"/>
        <v>404</v>
      </c>
    </row>
    <row r="109" spans="1:13">
      <c r="A109">
        <f t="shared" si="9"/>
        <v>0.10500000000000008</v>
      </c>
      <c r="B109">
        <f t="shared" si="10"/>
        <v>50076.999952859864</v>
      </c>
      <c r="C109">
        <f t="shared" si="11"/>
        <v>1.2252770829945803E-5</v>
      </c>
      <c r="D109">
        <f t="shared" si="12"/>
        <v>6279999.2586179506</v>
      </c>
      <c r="E109">
        <f t="shared" si="13"/>
        <v>0.19270165637135506</v>
      </c>
      <c r="F109" s="111" t="s">
        <v>639</v>
      </c>
      <c r="G109" t="s">
        <v>602</v>
      </c>
      <c r="H109" s="17">
        <f t="shared" si="14"/>
        <v>44236</v>
      </c>
      <c r="J109" s="65">
        <f t="shared" si="15"/>
        <v>405</v>
      </c>
    </row>
    <row r="110" spans="1:13">
      <c r="A110">
        <f t="shared" si="9"/>
        <v>0.10600000000000008</v>
      </c>
      <c r="B110">
        <f t="shared" si="10"/>
        <v>50076.999965112635</v>
      </c>
      <c r="C110">
        <f t="shared" si="11"/>
        <v>9.067996870726347E-6</v>
      </c>
      <c r="D110">
        <f t="shared" si="12"/>
        <v>6279999.451319607</v>
      </c>
      <c r="E110">
        <f t="shared" si="13"/>
        <v>0.14261422026902437</v>
      </c>
      <c r="F110" s="82" t="s">
        <v>648</v>
      </c>
      <c r="G110" t="s">
        <v>603</v>
      </c>
      <c r="H110" s="17">
        <f t="shared" si="14"/>
        <v>44237</v>
      </c>
      <c r="J110" s="65">
        <f t="shared" si="15"/>
        <v>406</v>
      </c>
    </row>
    <row r="111" spans="1:13">
      <c r="A111">
        <f t="shared" si="9"/>
        <v>0.10700000000000008</v>
      </c>
      <c r="B111">
        <f t="shared" si="10"/>
        <v>50076.999974180631</v>
      </c>
      <c r="C111">
        <f t="shared" si="11"/>
        <v>6.711023161187768E-6</v>
      </c>
      <c r="D111">
        <f t="shared" si="12"/>
        <v>6279999.5939338272</v>
      </c>
      <c r="E111">
        <f t="shared" si="13"/>
        <v>0.10554561950266361</v>
      </c>
      <c r="F111" s="106" t="s">
        <v>637</v>
      </c>
      <c r="G111" t="s">
        <v>641</v>
      </c>
      <c r="H111" s="17">
        <f t="shared" si="14"/>
        <v>44238</v>
      </c>
      <c r="J111" s="65">
        <f t="shared" si="15"/>
        <v>407</v>
      </c>
    </row>
    <row r="112" spans="1:13">
      <c r="A112">
        <f t="shared" si="9"/>
        <v>0.10800000000000008</v>
      </c>
      <c r="B112">
        <f t="shared" si="10"/>
        <v>50076.999980891655</v>
      </c>
      <c r="C112">
        <f t="shared" si="11"/>
        <v>4.9666850827634335E-6</v>
      </c>
      <c r="D112">
        <f t="shared" si="12"/>
        <v>6279999.6994794467</v>
      </c>
      <c r="E112">
        <f t="shared" si="13"/>
        <v>7.811196893453598E-2</v>
      </c>
      <c r="F112" s="106" t="s">
        <v>15</v>
      </c>
      <c r="G112" t="s">
        <v>640</v>
      </c>
      <c r="H112" s="17">
        <f t="shared" si="14"/>
        <v>44239</v>
      </c>
      <c r="J112" s="65">
        <f t="shared" si="15"/>
        <v>408</v>
      </c>
    </row>
    <row r="113" spans="1:10">
      <c r="A113">
        <f t="shared" ref="A113:A135" si="16">A112+0.001</f>
        <v>0.10900000000000008</v>
      </c>
      <c r="B113">
        <f t="shared" si="10"/>
        <v>50076.99998585834</v>
      </c>
      <c r="C113">
        <f t="shared" si="11"/>
        <v>3.6757410271093249E-6</v>
      </c>
      <c r="D113">
        <f t="shared" si="12"/>
        <v>6279999.7775914157</v>
      </c>
      <c r="E113">
        <f t="shared" si="13"/>
        <v>5.7808932848274708E-2</v>
      </c>
      <c r="F113" s="111" t="s">
        <v>144</v>
      </c>
      <c r="G113" t="s">
        <v>643</v>
      </c>
      <c r="H113" s="17">
        <f t="shared" si="14"/>
        <v>44240</v>
      </c>
      <c r="J113" s="65">
        <f t="shared" si="15"/>
        <v>409</v>
      </c>
    </row>
    <row r="114" spans="1:10">
      <c r="A114">
        <f t="shared" si="16"/>
        <v>0.11000000000000008</v>
      </c>
      <c r="B114">
        <f t="shared" si="10"/>
        <v>50076.999989534081</v>
      </c>
      <c r="C114">
        <f t="shared" si="11"/>
        <v>2.7203204808756709E-6</v>
      </c>
      <c r="D114">
        <f t="shared" si="12"/>
        <v>6279999.8354003485</v>
      </c>
      <c r="E114">
        <f t="shared" si="13"/>
        <v>4.2783106677234173E-2</v>
      </c>
      <c r="F114" s="106" t="s">
        <v>15</v>
      </c>
      <c r="G114" t="s">
        <v>642</v>
      </c>
      <c r="H114" s="17">
        <f t="shared" si="14"/>
        <v>44241</v>
      </c>
      <c r="J114" s="65">
        <f t="shared" si="15"/>
        <v>410</v>
      </c>
    </row>
    <row r="115" spans="1:10">
      <c r="A115">
        <f t="shared" si="16"/>
        <v>0.11100000000000008</v>
      </c>
      <c r="B115">
        <f t="shared" si="10"/>
        <v>50076.999992254401</v>
      </c>
      <c r="C115">
        <f t="shared" si="11"/>
        <v>2.0132501958869398E-6</v>
      </c>
      <c r="D115">
        <f t="shared" si="12"/>
        <v>6279999.8781834552</v>
      </c>
      <c r="E115">
        <f t="shared" si="13"/>
        <v>3.1662827357649803E-2</v>
      </c>
      <c r="F115" s="106" t="s">
        <v>15</v>
      </c>
      <c r="G115" t="s">
        <v>655</v>
      </c>
      <c r="H115" s="17">
        <f t="shared" si="14"/>
        <v>44242</v>
      </c>
      <c r="J115" s="65">
        <f t="shared" si="15"/>
        <v>411</v>
      </c>
    </row>
    <row r="116" spans="1:10">
      <c r="A116">
        <f t="shared" si="16"/>
        <v>0.11200000000000009</v>
      </c>
      <c r="B116">
        <f t="shared" si="10"/>
        <v>50076.999994267651</v>
      </c>
      <c r="C116">
        <f t="shared" si="11"/>
        <v>1.489970600232482E-6</v>
      </c>
      <c r="D116">
        <f t="shared" si="12"/>
        <v>6279999.9098462826</v>
      </c>
      <c r="E116">
        <f t="shared" si="13"/>
        <v>2.3432954214513302E-2</v>
      </c>
      <c r="F116" s="112" t="s">
        <v>636</v>
      </c>
      <c r="G116" t="s">
        <v>656</v>
      </c>
      <c r="H116" s="17">
        <f t="shared" si="14"/>
        <v>44243</v>
      </c>
      <c r="J116" s="65">
        <f t="shared" si="15"/>
        <v>412</v>
      </c>
    </row>
    <row r="117" spans="1:10">
      <c r="A117">
        <f t="shared" si="16"/>
        <v>0.11300000000000009</v>
      </c>
      <c r="B117">
        <f t="shared" si="10"/>
        <v>50076.999995757622</v>
      </c>
      <c r="C117">
        <f t="shared" si="11"/>
        <v>1.1026932043023407E-6</v>
      </c>
      <c r="D117">
        <f t="shared" si="12"/>
        <v>6279999.9332792368</v>
      </c>
      <c r="E117">
        <f t="shared" si="13"/>
        <v>1.7342209815979004E-2</v>
      </c>
      <c r="F117" s="106" t="s">
        <v>15</v>
      </c>
      <c r="G117" t="s">
        <v>661</v>
      </c>
      <c r="H117" s="17">
        <f t="shared" si="14"/>
        <v>44244</v>
      </c>
      <c r="J117" s="65">
        <f t="shared" si="15"/>
        <v>413</v>
      </c>
    </row>
    <row r="118" spans="1:10">
      <c r="A118">
        <f t="shared" si="16"/>
        <v>0.11400000000000009</v>
      </c>
      <c r="B118">
        <f t="shared" si="10"/>
        <v>50076.999996860315</v>
      </c>
      <c r="C118">
        <f t="shared" si="11"/>
        <v>8.1607140600681305E-7</v>
      </c>
      <c r="D118">
        <f t="shared" si="12"/>
        <v>6279999.9506214466</v>
      </c>
      <c r="E118">
        <f t="shared" si="13"/>
        <v>1.2834584340453148E-2</v>
      </c>
      <c r="F118" s="111" t="s">
        <v>144</v>
      </c>
      <c r="G118" t="s">
        <v>663</v>
      </c>
      <c r="H118" s="17">
        <f t="shared" si="14"/>
        <v>44245</v>
      </c>
      <c r="J118" s="65">
        <f t="shared" si="15"/>
        <v>414</v>
      </c>
    </row>
    <row r="119" spans="1:10">
      <c r="A119">
        <f t="shared" si="16"/>
        <v>0.11500000000000009</v>
      </c>
      <c r="B119">
        <f t="shared" si="10"/>
        <v>50076.999997676387</v>
      </c>
      <c r="C119">
        <f t="shared" si="11"/>
        <v>6.0395541368052363E-7</v>
      </c>
      <c r="D119">
        <f t="shared" si="12"/>
        <v>6279999.9634560309</v>
      </c>
      <c r="E119">
        <f t="shared" si="13"/>
        <v>9.4985896721482277E-3</v>
      </c>
      <c r="F119" s="106" t="s">
        <v>120</v>
      </c>
      <c r="G119" t="s">
        <v>668</v>
      </c>
      <c r="H119" s="17">
        <f t="shared" si="14"/>
        <v>44246</v>
      </c>
      <c r="J119" s="65">
        <f t="shared" si="15"/>
        <v>415</v>
      </c>
    </row>
    <row r="120" spans="1:10">
      <c r="A120">
        <f t="shared" si="16"/>
        <v>0.11600000000000009</v>
      </c>
      <c r="B120">
        <f t="shared" si="10"/>
        <v>50076.999998280342</v>
      </c>
      <c r="C120">
        <f t="shared" si="11"/>
        <v>4.4697662815451622E-7</v>
      </c>
      <c r="D120">
        <f t="shared" si="12"/>
        <v>6279999.9729546206</v>
      </c>
      <c r="E120">
        <f t="shared" si="13"/>
        <v>7.0296945050358772E-3</v>
      </c>
      <c r="F120" s="106" t="s">
        <v>15</v>
      </c>
      <c r="G120" t="s">
        <v>678</v>
      </c>
      <c r="H120" s="17">
        <f t="shared" si="14"/>
        <v>44247</v>
      </c>
      <c r="J120" s="65">
        <f t="shared" si="15"/>
        <v>416</v>
      </c>
    </row>
    <row r="121" spans="1:10">
      <c r="A121">
        <f t="shared" si="16"/>
        <v>0.11700000000000009</v>
      </c>
      <c r="B121">
        <f t="shared" si="10"/>
        <v>50076.999998727319</v>
      </c>
      <c r="C121">
        <f t="shared" si="11"/>
        <v>3.3079413697123528E-7</v>
      </c>
      <c r="D121">
        <f t="shared" si="12"/>
        <v>6279999.9799843151</v>
      </c>
      <c r="E121">
        <f t="shared" si="13"/>
        <v>5.2025206387042999E-3</v>
      </c>
      <c r="F121" s="111" t="s">
        <v>144</v>
      </c>
      <c r="G121" t="s">
        <v>684</v>
      </c>
      <c r="H121" s="17">
        <f t="shared" si="14"/>
        <v>44248</v>
      </c>
      <c r="J121" s="65">
        <f t="shared" si="15"/>
        <v>417</v>
      </c>
    </row>
    <row r="122" spans="1:10">
      <c r="A122">
        <f t="shared" si="16"/>
        <v>0.11800000000000009</v>
      </c>
      <c r="B122">
        <f t="shared" si="10"/>
        <v>50076.999999058113</v>
      </c>
      <c r="C122">
        <f t="shared" si="11"/>
        <v>2.4481414584442973E-7</v>
      </c>
      <c r="D122">
        <f t="shared" si="12"/>
        <v>6279999.9851868358</v>
      </c>
      <c r="E122">
        <f t="shared" si="13"/>
        <v>3.8502709940075874E-3</v>
      </c>
      <c r="F122" s="82" t="s">
        <v>740</v>
      </c>
      <c r="G122" t="s">
        <v>692</v>
      </c>
      <c r="H122" s="17">
        <f t="shared" si="14"/>
        <v>44249</v>
      </c>
      <c r="J122" s="65">
        <f t="shared" si="15"/>
        <v>418</v>
      </c>
    </row>
    <row r="123" spans="1:10">
      <c r="A123">
        <f t="shared" si="16"/>
        <v>0.11900000000000009</v>
      </c>
      <c r="B123">
        <f t="shared" si="10"/>
        <v>50076.999999302927</v>
      </c>
      <c r="C123">
        <f t="shared" si="11"/>
        <v>1.8119317246600986E-7</v>
      </c>
      <c r="D123">
        <f t="shared" si="12"/>
        <v>6279999.9890371067</v>
      </c>
      <c r="E123">
        <f t="shared" si="13"/>
        <v>2.8494996950030327E-3</v>
      </c>
      <c r="F123" s="106" t="s">
        <v>120</v>
      </c>
      <c r="G123" t="s">
        <v>698</v>
      </c>
      <c r="H123" s="17">
        <f t="shared" si="14"/>
        <v>44250</v>
      </c>
      <c r="J123" s="65">
        <f t="shared" si="15"/>
        <v>419</v>
      </c>
    </row>
    <row r="124" spans="1:10">
      <c r="A124">
        <f t="shared" si="16"/>
        <v>0.12000000000000009</v>
      </c>
      <c r="B124">
        <f t="shared" si="10"/>
        <v>50076.99999948412</v>
      </c>
      <c r="C124">
        <f t="shared" si="11"/>
        <v>1.3408862287178636E-7</v>
      </c>
      <c r="D124">
        <f t="shared" si="12"/>
        <v>6279999.9918866064</v>
      </c>
      <c r="E124">
        <f t="shared" si="13"/>
        <v>2.1088523790240288E-3</v>
      </c>
      <c r="F124" s="106" t="s">
        <v>15</v>
      </c>
      <c r="G124" t="s">
        <v>703</v>
      </c>
      <c r="H124" s="17">
        <f t="shared" si="14"/>
        <v>44251</v>
      </c>
      <c r="J124" s="65">
        <f t="shared" si="15"/>
        <v>420</v>
      </c>
    </row>
    <row r="125" spans="1:10">
      <c r="A125">
        <f t="shared" si="16"/>
        <v>0.12100000000000009</v>
      </c>
      <c r="B125">
        <f t="shared" si="10"/>
        <v>50076.999999618209</v>
      </c>
      <c r="C125">
        <f t="shared" si="11"/>
        <v>9.9236785899847746E-8</v>
      </c>
      <c r="D125">
        <f t="shared" si="12"/>
        <v>6279999.9939954588</v>
      </c>
      <c r="E125">
        <f t="shared" si="13"/>
        <v>1.5607131645083427E-3</v>
      </c>
      <c r="F125" s="111" t="s">
        <v>144</v>
      </c>
      <c r="G125" t="s">
        <v>710</v>
      </c>
      <c r="H125" s="17">
        <f t="shared" si="14"/>
        <v>44252</v>
      </c>
      <c r="J125" s="65">
        <f t="shared" si="15"/>
        <v>421</v>
      </c>
    </row>
    <row r="126" spans="1:10">
      <c r="A126">
        <f t="shared" si="16"/>
        <v>0.12200000000000009</v>
      </c>
      <c r="B126">
        <f t="shared" si="10"/>
        <v>50076.999999717445</v>
      </c>
      <c r="C126">
        <f t="shared" si="11"/>
        <v>7.3443516157567501E-8</v>
      </c>
      <c r="D126">
        <f t="shared" si="12"/>
        <v>6279999.995556172</v>
      </c>
      <c r="E126">
        <f t="shared" si="13"/>
        <v>1.1550495401024818E-3</v>
      </c>
      <c r="F126" s="106" t="s">
        <v>637</v>
      </c>
      <c r="G126" s="208" t="s">
        <v>732</v>
      </c>
      <c r="H126" s="17">
        <f t="shared" si="14"/>
        <v>44253</v>
      </c>
      <c r="J126" s="65">
        <f t="shared" si="15"/>
        <v>422</v>
      </c>
    </row>
    <row r="127" spans="1:10">
      <c r="A127">
        <f t="shared" si="16"/>
        <v>0.1230000000000001</v>
      </c>
      <c r="B127">
        <f t="shared" si="10"/>
        <v>50076.999999790889</v>
      </c>
      <c r="C127">
        <f t="shared" si="11"/>
        <v>5.4351403377950191E-8</v>
      </c>
      <c r="D127">
        <f t="shared" si="12"/>
        <v>6279999.9967112215</v>
      </c>
      <c r="E127">
        <f t="shared" si="13"/>
        <v>8.5482653230428696E-4</v>
      </c>
      <c r="F127" s="106" t="s">
        <v>637</v>
      </c>
      <c r="G127" s="208" t="s">
        <v>734</v>
      </c>
      <c r="H127" s="17">
        <f t="shared" si="14"/>
        <v>44254</v>
      </c>
      <c r="J127" s="65">
        <f t="shared" si="15"/>
        <v>423</v>
      </c>
    </row>
    <row r="128" spans="1:10">
      <c r="A128">
        <f t="shared" si="16"/>
        <v>0.1240000000000001</v>
      </c>
      <c r="B128">
        <f t="shared" si="10"/>
        <v>50076.99999984524</v>
      </c>
      <c r="C128">
        <f t="shared" si="11"/>
        <v>4.0221493691205978E-8</v>
      </c>
      <c r="D128">
        <f t="shared" si="12"/>
        <v>6279999.9975660481</v>
      </c>
      <c r="E128">
        <f t="shared" si="13"/>
        <v>6.326381117105484E-4</v>
      </c>
      <c r="F128" s="106" t="s">
        <v>15</v>
      </c>
      <c r="G128" t="s">
        <v>741</v>
      </c>
      <c r="H128" s="17">
        <f t="shared" si="14"/>
        <v>44255</v>
      </c>
      <c r="J128" s="65">
        <f t="shared" si="15"/>
        <v>424</v>
      </c>
    </row>
    <row r="129" spans="1:10">
      <c r="A129">
        <f t="shared" si="16"/>
        <v>0.12500000000000008</v>
      </c>
      <c r="B129">
        <f t="shared" si="10"/>
        <v>50076.999999885462</v>
      </c>
      <c r="C129">
        <f t="shared" si="11"/>
        <v>2.9773218557238579E-8</v>
      </c>
      <c r="D129">
        <f t="shared" si="12"/>
        <v>6279999.9981986862</v>
      </c>
      <c r="E129">
        <f t="shared" si="13"/>
        <v>4.6820100396871567E-4</v>
      </c>
      <c r="F129" s="65"/>
      <c r="H129" s="17">
        <f t="shared" si="14"/>
        <v>44256</v>
      </c>
      <c r="J129" s="65">
        <f t="shared" si="15"/>
        <v>425</v>
      </c>
    </row>
    <row r="130" spans="1:10">
      <c r="A130">
        <f t="shared" si="16"/>
        <v>0.12600000000000008</v>
      </c>
      <c r="B130">
        <f t="shared" si="10"/>
        <v>50076.999999915235</v>
      </c>
      <c r="C130">
        <f t="shared" si="11"/>
        <v>2.2031599655747414E-8</v>
      </c>
      <c r="D130">
        <f t="shared" si="12"/>
        <v>6279999.9986668872</v>
      </c>
      <c r="E130">
        <f t="shared" si="13"/>
        <v>3.4650601446628571E-4</v>
      </c>
      <c r="F130" s="65"/>
      <c r="H130" s="17">
        <f t="shared" si="14"/>
        <v>44257</v>
      </c>
      <c r="J130" s="65">
        <f t="shared" si="15"/>
        <v>426</v>
      </c>
    </row>
    <row r="131" spans="1:10">
      <c r="A131">
        <f t="shared" si="16"/>
        <v>0.12700000000000009</v>
      </c>
      <c r="B131">
        <f t="shared" si="10"/>
        <v>50076.999999937267</v>
      </c>
      <c r="C131">
        <f t="shared" si="11"/>
        <v>1.6312696970999241E-8</v>
      </c>
      <c r="D131">
        <f t="shared" si="12"/>
        <v>6279999.9990133932</v>
      </c>
      <c r="E131">
        <f t="shared" si="13"/>
        <v>2.5644153356552124E-4</v>
      </c>
      <c r="F131" s="65"/>
      <c r="H131" s="17">
        <f t="shared" si="14"/>
        <v>44258</v>
      </c>
      <c r="J131" s="65">
        <f t="shared" si="15"/>
        <v>427</v>
      </c>
    </row>
    <row r="132" spans="1:10">
      <c r="A132">
        <f t="shared" si="16"/>
        <v>0.12800000000000009</v>
      </c>
      <c r="B132">
        <f t="shared" si="10"/>
        <v>50076.999999953579</v>
      </c>
      <c r="C132">
        <f t="shared" si="11"/>
        <v>1.206353772431612E-8</v>
      </c>
      <c r="D132">
        <f t="shared" si="12"/>
        <v>6279999.9992698347</v>
      </c>
      <c r="E132">
        <f t="shared" si="13"/>
        <v>1.8978584557771683E-4</v>
      </c>
      <c r="F132" s="65"/>
      <c r="H132" s="17">
        <f t="shared" si="14"/>
        <v>44259</v>
      </c>
      <c r="J132" s="65">
        <f t="shared" si="15"/>
        <v>428</v>
      </c>
    </row>
    <row r="133" spans="1:10">
      <c r="A133">
        <f t="shared" si="16"/>
        <v>0.12900000000000009</v>
      </c>
      <c r="B133">
        <f t="shared" ref="B133:B135" si="17">$C$2/(($C$2-1)*EXP(-$A133*$J$5)+1)</f>
        <v>50076.999999965643</v>
      </c>
      <c r="C133">
        <f t="shared" ref="C133:C135" si="18">B134-B133</f>
        <v>8.9275999926030636E-9</v>
      </c>
      <c r="D133">
        <f t="shared" ref="D133:D135" si="19">$D$2/(($D$2-1)*EXP(-$A133*$J$5)+1)</f>
        <v>6279999.9994596206</v>
      </c>
      <c r="E133">
        <f t="shared" ref="E133:E135" si="20">D134-D133</f>
        <v>1.4045648276805878E-4</v>
      </c>
      <c r="F133" s="65"/>
      <c r="H133" s="17">
        <f t="shared" si="14"/>
        <v>44260</v>
      </c>
      <c r="J133" s="65">
        <f t="shared" si="15"/>
        <v>429</v>
      </c>
    </row>
    <row r="134" spans="1:10">
      <c r="A134">
        <f t="shared" si="16"/>
        <v>0.13000000000000009</v>
      </c>
      <c r="B134">
        <f t="shared" si="17"/>
        <v>50076.999999974571</v>
      </c>
      <c r="C134">
        <f t="shared" si="18"/>
        <v>6.6138454712927341E-9</v>
      </c>
      <c r="D134">
        <f t="shared" si="19"/>
        <v>6279999.999600077</v>
      </c>
      <c r="E134">
        <f t="shared" si="20"/>
        <v>1.0394863784313202E-4</v>
      </c>
      <c r="F134" s="65"/>
      <c r="H134" s="17">
        <f t="shared" ref="H134:H135" si="21">H133+1</f>
        <v>44261</v>
      </c>
      <c r="J134" s="65">
        <f t="shared" si="15"/>
        <v>430</v>
      </c>
    </row>
    <row r="135" spans="1:10">
      <c r="A135">
        <f t="shared" si="16"/>
        <v>0.13100000000000009</v>
      </c>
      <c r="B135">
        <f t="shared" si="17"/>
        <v>50076.999999981184</v>
      </c>
      <c r="C135">
        <f t="shared" si="18"/>
        <v>-50076.999999981184</v>
      </c>
      <c r="D135">
        <f t="shared" si="19"/>
        <v>6279999.9997040257</v>
      </c>
      <c r="E135">
        <f t="shared" si="20"/>
        <v>-6279999.9997040257</v>
      </c>
      <c r="F135" s="65"/>
      <c r="H135" s="17">
        <f t="shared" si="21"/>
        <v>44262</v>
      </c>
      <c r="J135" s="65">
        <f t="shared" si="15"/>
        <v>431</v>
      </c>
    </row>
  </sheetData>
  <mergeCells count="3">
    <mergeCell ref="F3:G3"/>
    <mergeCell ref="D2:E2"/>
    <mergeCell ref="L3:M3"/>
  </mergeCells>
  <phoneticPr fontId="1"/>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AA4EBB-7F07-4BAE-A16F-DE8D3D1913CE}">
  <dimension ref="A1:Q1541"/>
  <sheetViews>
    <sheetView topLeftCell="E19" workbookViewId="0">
      <selection activeCell="N429" sqref="N429"/>
    </sheetView>
  </sheetViews>
  <sheetFormatPr defaultRowHeight="18.75"/>
  <cols>
    <col min="1" max="1" width="9.375" style="148" bestFit="1" customWidth="1"/>
    <col min="2" max="2" width="9.25" style="19" bestFit="1" customWidth="1"/>
    <col min="3" max="3" width="9.125" style="148" bestFit="1" customWidth="1"/>
    <col min="4" max="4" width="9.625" style="148" bestFit="1" customWidth="1"/>
    <col min="5" max="5" width="12.625" style="148" bestFit="1" customWidth="1"/>
    <col min="6" max="6" width="11.375" style="148" bestFit="1" customWidth="1"/>
    <col min="7" max="7" width="9.625" style="148" bestFit="1" customWidth="1"/>
    <col min="8" max="8" width="11.5" style="148" bestFit="1" customWidth="1"/>
    <col min="9" max="9" width="10.25" style="148" bestFit="1" customWidth="1"/>
    <col min="10" max="10" width="10.25" style="148" customWidth="1"/>
    <col min="11" max="11" width="9.25" style="148" bestFit="1" customWidth="1"/>
    <col min="12" max="13" width="9" style="148"/>
    <col min="14" max="14" width="9.875" style="148" customWidth="1"/>
    <col min="15" max="16384" width="9" style="148"/>
  </cols>
  <sheetData>
    <row r="1" spans="1:17">
      <c r="C1" s="25" t="s">
        <v>91</v>
      </c>
      <c r="D1" s="146">
        <v>50000</v>
      </c>
      <c r="E1" s="145">
        <v>0.01</v>
      </c>
      <c r="F1" s="25" t="s">
        <v>92</v>
      </c>
      <c r="G1" s="146">
        <v>6280000</v>
      </c>
      <c r="H1" s="145">
        <v>1.55E-2</v>
      </c>
    </row>
    <row r="2" spans="1:17">
      <c r="C2" s="148" t="s">
        <v>93</v>
      </c>
      <c r="F2" s="148" t="s">
        <v>93</v>
      </c>
    </row>
    <row r="3" spans="1:17">
      <c r="E3" s="148" t="s">
        <v>5</v>
      </c>
      <c r="H3" s="148" t="s">
        <v>5</v>
      </c>
      <c r="I3" s="145" t="s">
        <v>122</v>
      </c>
      <c r="J3" s="145"/>
    </row>
    <row r="4" spans="1:17">
      <c r="A4" s="16" t="s">
        <v>94</v>
      </c>
      <c r="B4" s="33">
        <v>43831</v>
      </c>
      <c r="C4" s="44">
        <v>0</v>
      </c>
      <c r="D4" s="45">
        <f>$D$1/(($D$1-1)*EXP(-$E$1*($F4-$B$4))+1)</f>
        <v>20.077872983464367</v>
      </c>
      <c r="E4" s="45">
        <f>D5-D4</f>
        <v>0.20170413549240607</v>
      </c>
      <c r="F4" s="74">
        <v>44131</v>
      </c>
      <c r="G4" s="45">
        <f>$G$1/(($G$1-1)*EXP(-$H$1*($F4-$B$4))+1)</f>
        <v>104.58326053642406</v>
      </c>
      <c r="H4" s="4">
        <f>G5-G4</f>
        <v>1.6336411328677798</v>
      </c>
      <c r="I4" s="19">
        <f t="shared" ref="I4:I67" si="0">I5-1</f>
        <v>43925</v>
      </c>
      <c r="K4" s="31"/>
    </row>
    <row r="5" spans="1:17">
      <c r="A5" s="4"/>
      <c r="B5" s="19">
        <f>B4+1</f>
        <v>43832</v>
      </c>
      <c r="C5" s="148">
        <f>C4+1</f>
        <v>1</v>
      </c>
      <c r="D5" s="2">
        <f t="shared" ref="D5:D68" si="1">$D$1/(($D$1-1)*EXP(-$E$1*($F5-$B$4))+1)</f>
        <v>20.279577118956773</v>
      </c>
      <c r="E5" s="148">
        <f t="shared" ref="E5" si="2">D6-D5</f>
        <v>0.20372964310104535</v>
      </c>
      <c r="F5" s="74">
        <f>F4+1</f>
        <v>44132</v>
      </c>
      <c r="G5" s="148">
        <f t="shared" ref="G5:G68" si="3">$G$1/(($G$1-1)*EXP(-$H$1*($F5-$B$4))+1)</f>
        <v>106.21690166929184</v>
      </c>
      <c r="H5" s="148">
        <f>G6-G5</f>
        <v>1.6591589594583525</v>
      </c>
      <c r="I5" s="19">
        <f t="shared" si="0"/>
        <v>43926</v>
      </c>
    </row>
    <row r="6" spans="1:17">
      <c r="A6" s="4"/>
      <c r="B6" s="19">
        <f t="shared" ref="B6:B69" si="4">B5+1</f>
        <v>43833</v>
      </c>
      <c r="C6" s="148">
        <f t="shared" ref="C6:C69" si="5">C5+1</f>
        <v>2</v>
      </c>
      <c r="D6" s="148">
        <f t="shared" si="1"/>
        <v>20.483306762057818</v>
      </c>
      <c r="E6" s="148">
        <f t="shared" ref="E6" si="6">D7-D6</f>
        <v>0.20577547403438246</v>
      </c>
      <c r="F6" s="74">
        <f t="shared" ref="F6:F9" si="7">F5+1</f>
        <v>44133</v>
      </c>
      <c r="G6" s="148">
        <f t="shared" si="3"/>
        <v>107.8760606287502</v>
      </c>
      <c r="H6" s="148">
        <f t="shared" ref="H6:H26" si="8">G7-G6</f>
        <v>1.6850753661983617</v>
      </c>
      <c r="I6" s="19">
        <f t="shared" si="0"/>
        <v>43927</v>
      </c>
    </row>
    <row r="7" spans="1:17">
      <c r="A7" s="4"/>
      <c r="B7" s="19">
        <f t="shared" si="4"/>
        <v>43834</v>
      </c>
      <c r="C7" s="53">
        <f t="shared" si="5"/>
        <v>3</v>
      </c>
      <c r="D7" s="148">
        <f t="shared" si="1"/>
        <v>20.689082236092201</v>
      </c>
      <c r="E7" s="148">
        <f t="shared" ref="E7:E26" si="9">D8-D7</f>
        <v>0.2078418318717965</v>
      </c>
      <c r="F7" s="74">
        <f t="shared" si="7"/>
        <v>44134</v>
      </c>
      <c r="G7" s="148">
        <f t="shared" si="3"/>
        <v>109.56113599494856</v>
      </c>
      <c r="H7" s="148">
        <f t="shared" si="8"/>
        <v>1.711396578345699</v>
      </c>
      <c r="I7" s="19">
        <f t="shared" si="0"/>
        <v>43928</v>
      </c>
      <c r="K7" s="31"/>
    </row>
    <row r="8" spans="1:17">
      <c r="A8" s="4"/>
      <c r="B8" s="19">
        <f t="shared" si="4"/>
        <v>43835</v>
      </c>
      <c r="C8" s="148">
        <f t="shared" si="5"/>
        <v>4</v>
      </c>
      <c r="D8" s="148">
        <f t="shared" si="1"/>
        <v>20.896924067963997</v>
      </c>
      <c r="E8" s="148">
        <f t="shared" si="9"/>
        <v>0.20992892222514925</v>
      </c>
      <c r="F8" s="74">
        <f t="shared" si="7"/>
        <v>44135</v>
      </c>
      <c r="G8" s="148">
        <f t="shared" si="3"/>
        <v>111.27253257329426</v>
      </c>
      <c r="H8" s="148">
        <f t="shared" si="8"/>
        <v>1.7381289183743149</v>
      </c>
      <c r="I8" s="19">
        <f t="shared" si="0"/>
        <v>43929</v>
      </c>
      <c r="K8" s="14"/>
    </row>
    <row r="9" spans="1:17">
      <c r="A9" s="4"/>
      <c r="B9" s="19">
        <f t="shared" si="4"/>
        <v>43836</v>
      </c>
      <c r="C9" s="148">
        <f t="shared" si="5"/>
        <v>5</v>
      </c>
      <c r="D9" s="148">
        <f t="shared" si="1"/>
        <v>21.106852990189147</v>
      </c>
      <c r="E9" s="148">
        <f t="shared" si="9"/>
        <v>0.21203695275883305</v>
      </c>
      <c r="F9" s="74">
        <f t="shared" si="7"/>
        <v>44136</v>
      </c>
      <c r="G9" s="148">
        <f t="shared" si="3"/>
        <v>113.01066149166857</v>
      </c>
      <c r="H9" s="148">
        <f t="shared" si="8"/>
        <v>1.7652788074914838</v>
      </c>
      <c r="I9" s="19">
        <f t="shared" si="0"/>
        <v>43930</v>
      </c>
      <c r="K9" s="19"/>
    </row>
    <row r="10" spans="1:17">
      <c r="A10" s="4"/>
      <c r="B10" s="19">
        <f t="shared" si="4"/>
        <v>43837</v>
      </c>
      <c r="C10" s="148">
        <f t="shared" si="5"/>
        <v>6</v>
      </c>
      <c r="D10" s="148">
        <f t="shared" si="1"/>
        <v>21.31888994294798</v>
      </c>
      <c r="E10" s="148">
        <f t="shared" si="9"/>
        <v>0.21416613321020961</v>
      </c>
      <c r="F10" s="74">
        <f t="shared" ref="F10:F73" si="10">F9+1</f>
        <v>44137</v>
      </c>
      <c r="G10" s="148">
        <f t="shared" si="3"/>
        <v>114.77594029916006</v>
      </c>
      <c r="H10" s="148">
        <f t="shared" si="8"/>
        <v>1.7928527671798804</v>
      </c>
      <c r="I10" s="19">
        <f t="shared" si="0"/>
        <v>43931</v>
      </c>
      <c r="K10" s="19"/>
    </row>
    <row r="11" spans="1:17">
      <c r="A11" s="4"/>
      <c r="B11" s="19">
        <f t="shared" si="4"/>
        <v>43838</v>
      </c>
      <c r="C11" s="148">
        <f t="shared" si="5"/>
        <v>7</v>
      </c>
      <c r="D11" s="148">
        <f t="shared" si="1"/>
        <v>21.533056076158189</v>
      </c>
      <c r="E11" s="148">
        <f t="shared" si="9"/>
        <v>0.21631667541005228</v>
      </c>
      <c r="F11" s="74">
        <f t="shared" si="10"/>
        <v>44138</v>
      </c>
      <c r="G11" s="148">
        <f t="shared" si="3"/>
        <v>116.56879306633994</v>
      </c>
      <c r="H11" s="148">
        <f t="shared" si="8"/>
        <v>1.8208574207631614</v>
      </c>
      <c r="I11" s="19">
        <f t="shared" si="0"/>
        <v>43932</v>
      </c>
      <c r="K11" s="19"/>
    </row>
    <row r="12" spans="1:17">
      <c r="A12" s="4"/>
      <c r="B12" s="19">
        <f t="shared" si="4"/>
        <v>43839</v>
      </c>
      <c r="C12" s="148">
        <f t="shared" si="5"/>
        <v>8</v>
      </c>
      <c r="D12" s="148">
        <f t="shared" si="1"/>
        <v>21.749372751568242</v>
      </c>
      <c r="E12" s="148">
        <f t="shared" si="9"/>
        <v>0.21848879330342541</v>
      </c>
      <c r="F12" s="74">
        <f t="shared" si="10"/>
        <v>44139</v>
      </c>
      <c r="G12" s="148">
        <f t="shared" si="3"/>
        <v>118.3896504871031</v>
      </c>
      <c r="H12" s="148">
        <f t="shared" si="8"/>
        <v>1.8492994949949235</v>
      </c>
      <c r="I12" s="19">
        <f t="shared" si="0"/>
        <v>43933</v>
      </c>
      <c r="K12" s="19"/>
    </row>
    <row r="13" spans="1:17">
      <c r="A13" s="4"/>
      <c r="B13" s="19">
        <f t="shared" si="4"/>
        <v>43840</v>
      </c>
      <c r="C13" s="148">
        <f t="shared" si="5"/>
        <v>9</v>
      </c>
      <c r="D13" s="148">
        <f t="shared" si="1"/>
        <v>21.967861544871667</v>
      </c>
      <c r="E13" s="148">
        <f t="shared" si="9"/>
        <v>0.22068270297053161</v>
      </c>
      <c r="F13" s="74">
        <f t="shared" si="10"/>
        <v>44140</v>
      </c>
      <c r="G13" s="148">
        <f t="shared" si="3"/>
        <v>120.23894998209802</v>
      </c>
      <c r="H13" s="148">
        <f t="shared" si="8"/>
        <v>1.878185821674208</v>
      </c>
      <c r="I13" s="19">
        <f t="shared" si="0"/>
        <v>43934</v>
      </c>
      <c r="K13" s="37"/>
      <c r="M13" s="14"/>
      <c r="O13" s="34"/>
      <c r="P13" s="147"/>
      <c r="Q13" s="145"/>
    </row>
    <row r="14" spans="1:17">
      <c r="A14" s="4"/>
      <c r="B14" s="19">
        <f t="shared" si="4"/>
        <v>43841</v>
      </c>
      <c r="C14" s="148">
        <f t="shared" si="5"/>
        <v>10</v>
      </c>
      <c r="D14" s="148">
        <f t="shared" si="1"/>
        <v>22.188544247842199</v>
      </c>
      <c r="E14" s="148">
        <f t="shared" si="9"/>
        <v>0.22289862264787175</v>
      </c>
      <c r="F14" s="74">
        <f t="shared" si="10"/>
        <v>44141</v>
      </c>
      <c r="G14" s="148">
        <f t="shared" si="3"/>
        <v>122.11713580377223</v>
      </c>
      <c r="H14" s="148">
        <f t="shared" si="8"/>
        <v>1.9075233392856035</v>
      </c>
      <c r="I14" s="19">
        <f t="shared" si="0"/>
        <v>43935</v>
      </c>
      <c r="K14" s="36"/>
      <c r="M14" s="145"/>
      <c r="P14" s="145"/>
      <c r="Q14" s="145"/>
    </row>
    <row r="15" spans="1:17">
      <c r="A15" s="4"/>
      <c r="B15" s="19">
        <f t="shared" si="4"/>
        <v>43842</v>
      </c>
      <c r="C15" s="148">
        <f t="shared" si="5"/>
        <v>11</v>
      </c>
      <c r="D15" s="148">
        <f t="shared" si="1"/>
        <v>22.41144287049007</v>
      </c>
      <c r="E15" s="148">
        <f t="shared" si="9"/>
        <v>0.22513677274971755</v>
      </c>
      <c r="F15" s="74">
        <f t="shared" si="10"/>
        <v>44142</v>
      </c>
      <c r="G15" s="148">
        <f t="shared" si="3"/>
        <v>124.02465914305783</v>
      </c>
      <c r="H15" s="148">
        <f t="shared" si="8"/>
        <v>1.9373190946635219</v>
      </c>
      <c r="I15" s="19">
        <f t="shared" si="0"/>
        <v>43936</v>
      </c>
      <c r="K15" s="19"/>
    </row>
    <row r="16" spans="1:17">
      <c r="A16" s="4"/>
      <c r="B16" s="19">
        <f t="shared" si="4"/>
        <v>43843</v>
      </c>
      <c r="C16" s="148">
        <f t="shared" si="5"/>
        <v>12</v>
      </c>
      <c r="D16" s="148">
        <f t="shared" si="1"/>
        <v>22.636579643239788</v>
      </c>
      <c r="E16" s="148">
        <f t="shared" si="9"/>
        <v>0.2273973758895167</v>
      </c>
      <c r="F16" s="74">
        <f t="shared" si="10"/>
        <v>44143</v>
      </c>
      <c r="G16" s="148">
        <f t="shared" si="3"/>
        <v>125.96197823772135</v>
      </c>
      <c r="H16" s="148">
        <f t="shared" si="8"/>
        <v>1.9675802446848536</v>
      </c>
      <c r="I16" s="19">
        <f t="shared" si="0"/>
        <v>43937</v>
      </c>
      <c r="K16" s="19"/>
    </row>
    <row r="17" spans="1:17">
      <c r="A17" s="4"/>
      <c r="B17" s="19">
        <f t="shared" si="4"/>
        <v>43844</v>
      </c>
      <c r="C17" s="148">
        <f t="shared" si="5"/>
        <v>13</v>
      </c>
      <c r="D17" s="148">
        <f t="shared" si="1"/>
        <v>22.863977019129305</v>
      </c>
      <c r="E17" s="148">
        <f t="shared" si="9"/>
        <v>0.22968065690184503</v>
      </c>
      <c r="F17" s="74">
        <f t="shared" si="10"/>
        <v>44144</v>
      </c>
      <c r="G17" s="148">
        <f t="shared" si="3"/>
        <v>127.92955848240621</v>
      </c>
      <c r="H17" s="148">
        <f t="shared" si="8"/>
        <v>1.9983140579865903</v>
      </c>
      <c r="I17" s="19">
        <f t="shared" si="0"/>
        <v>43938</v>
      </c>
      <c r="K17" s="19"/>
    </row>
    <row r="18" spans="1:17">
      <c r="A18" s="4"/>
      <c r="B18" s="19">
        <f t="shared" si="4"/>
        <v>43845</v>
      </c>
      <c r="C18" s="148">
        <f t="shared" si="5"/>
        <v>14</v>
      </c>
      <c r="D18" s="148">
        <f t="shared" si="1"/>
        <v>23.09365767603115</v>
      </c>
      <c r="E18" s="148">
        <f t="shared" si="9"/>
        <v>0.23198684286423799</v>
      </c>
      <c r="F18" s="74">
        <f t="shared" si="10"/>
        <v>44145</v>
      </c>
      <c r="G18" s="148">
        <f t="shared" si="3"/>
        <v>129.9278725403928</v>
      </c>
      <c r="H18" s="148">
        <f t="shared" si="8"/>
        <v>2.0295279167097249</v>
      </c>
      <c r="I18" s="19">
        <f t="shared" si="0"/>
        <v>43939</v>
      </c>
      <c r="K18" s="19"/>
    </row>
    <row r="19" spans="1:17">
      <c r="A19" s="4"/>
      <c r="B19" s="19">
        <f t="shared" si="4"/>
        <v>43846</v>
      </c>
      <c r="C19" s="148">
        <f t="shared" si="5"/>
        <v>15</v>
      </c>
      <c r="D19" s="148">
        <f t="shared" si="1"/>
        <v>23.325644518895388</v>
      </c>
      <c r="E19" s="148">
        <f t="shared" si="9"/>
        <v>0.2343161631195656</v>
      </c>
      <c r="F19" s="74">
        <f t="shared" si="10"/>
        <v>44146</v>
      </c>
      <c r="G19" s="148">
        <f t="shared" si="3"/>
        <v>131.95740045710252</v>
      </c>
      <c r="H19" s="148">
        <f t="shared" si="8"/>
        <v>2.0612293182718417</v>
      </c>
      <c r="I19" s="19">
        <f t="shared" si="0"/>
        <v>43940</v>
      </c>
      <c r="K19" s="19"/>
    </row>
    <row r="20" spans="1:17">
      <c r="A20" s="4"/>
      <c r="B20" s="19">
        <f t="shared" si="4"/>
        <v>43847</v>
      </c>
      <c r="C20" s="148">
        <f t="shared" si="5"/>
        <v>16</v>
      </c>
      <c r="D20" s="148">
        <f t="shared" si="1"/>
        <v>23.559960682014953</v>
      </c>
      <c r="E20" s="148">
        <f t="shared" si="9"/>
        <v>0.23666884929829379</v>
      </c>
      <c r="F20" s="74">
        <f t="shared" si="10"/>
        <v>44147</v>
      </c>
      <c r="G20" s="148">
        <f t="shared" si="3"/>
        <v>134.01862977537436</v>
      </c>
      <c r="H20" s="148">
        <f t="shared" si="8"/>
        <v>2.0934258771667373</v>
      </c>
      <c r="I20" s="19">
        <f t="shared" si="0"/>
        <v>43941</v>
      </c>
      <c r="K20" s="19"/>
    </row>
    <row r="21" spans="1:17">
      <c r="A21" s="4"/>
      <c r="B21" s="19">
        <f t="shared" si="4"/>
        <v>43848</v>
      </c>
      <c r="C21" s="148">
        <f t="shared" si="5"/>
        <v>17</v>
      </c>
      <c r="D21" s="148">
        <f t="shared" si="1"/>
        <v>23.796629531313247</v>
      </c>
      <c r="E21" s="148">
        <f t="shared" si="9"/>
        <v>0.23904513534125726</v>
      </c>
      <c r="F21" s="74">
        <f t="shared" si="10"/>
        <v>44148</v>
      </c>
      <c r="G21" s="148">
        <f t="shared" si="3"/>
        <v>136.1120556525411</v>
      </c>
      <c r="H21" s="148">
        <f t="shared" si="8"/>
        <v>2.1261253267911684</v>
      </c>
      <c r="I21" s="19">
        <f t="shared" si="0"/>
        <v>43942</v>
      </c>
      <c r="K21" s="19"/>
    </row>
    <row r="22" spans="1:17">
      <c r="A22" s="4"/>
      <c r="B22" s="19">
        <f t="shared" si="4"/>
        <v>43849</v>
      </c>
      <c r="C22" s="148">
        <f t="shared" si="5"/>
        <v>18</v>
      </c>
      <c r="D22" s="148">
        <f t="shared" si="1"/>
        <v>24.035674666654504</v>
      </c>
      <c r="E22" s="148">
        <f t="shared" si="9"/>
        <v>0.24144525752242174</v>
      </c>
      <c r="F22" s="74">
        <f t="shared" si="10"/>
        <v>44149</v>
      </c>
      <c r="G22" s="148">
        <f t="shared" si="3"/>
        <v>138.23818097933227</v>
      </c>
      <c r="H22" s="148">
        <f t="shared" si="8"/>
        <v>2.1593355213015855</v>
      </c>
      <c r="I22" s="19">
        <f t="shared" si="0"/>
        <v>43943</v>
      </c>
      <c r="K22" s="19"/>
    </row>
    <row r="23" spans="1:17">
      <c r="A23" s="4"/>
      <c r="B23" s="19">
        <f t="shared" si="4"/>
        <v>43850</v>
      </c>
      <c r="C23" s="148">
        <f t="shared" si="5"/>
        <v>19</v>
      </c>
      <c r="D23" s="148">
        <f t="shared" si="1"/>
        <v>24.277119924176926</v>
      </c>
      <c r="E23" s="148">
        <f t="shared" si="9"/>
        <v>0.24386945447210451</v>
      </c>
      <c r="F23" s="74">
        <f t="shared" si="10"/>
        <v>44150</v>
      </c>
      <c r="G23" s="148">
        <f t="shared" si="3"/>
        <v>140.39751650063386</v>
      </c>
      <c r="H23" s="148">
        <f t="shared" si="8"/>
        <v>2.1930644374994586</v>
      </c>
      <c r="I23" s="19">
        <f t="shared" si="0"/>
        <v>43944</v>
      </c>
      <c r="K23" s="19"/>
    </row>
    <row r="24" spans="1:17">
      <c r="A24" s="4"/>
      <c r="B24" s="19">
        <f t="shared" si="4"/>
        <v>43851</v>
      </c>
      <c r="C24" s="148">
        <f t="shared" si="5"/>
        <v>20</v>
      </c>
      <c r="D24" s="148">
        <f t="shared" si="1"/>
        <v>24.52098937864903</v>
      </c>
      <c r="E24" s="148">
        <f t="shared" si="9"/>
        <v>0.24631796720010968</v>
      </c>
      <c r="F24" s="74">
        <f t="shared" si="10"/>
        <v>44151</v>
      </c>
      <c r="G24" s="148">
        <f t="shared" si="3"/>
        <v>142.59058093813331</v>
      </c>
      <c r="H24" s="148">
        <f t="shared" si="8"/>
        <v>2.2273201767445414</v>
      </c>
      <c r="I24" s="19">
        <f t="shared" si="0"/>
        <v>43945</v>
      </c>
      <c r="K24" s="19"/>
    </row>
    <row r="25" spans="1:17">
      <c r="A25" s="4"/>
      <c r="B25" s="19">
        <f t="shared" si="4"/>
        <v>43852</v>
      </c>
      <c r="C25" s="148">
        <f t="shared" si="5"/>
        <v>21</v>
      </c>
      <c r="D25" s="148">
        <f t="shared" si="1"/>
        <v>24.76730734584914</v>
      </c>
      <c r="E25" s="148">
        <f t="shared" si="9"/>
        <v>0.2487910391194319</v>
      </c>
      <c r="F25" s="74">
        <f t="shared" si="10"/>
        <v>44152</v>
      </c>
      <c r="G25" s="148">
        <f t="shared" si="3"/>
        <v>144.81790111487786</v>
      </c>
      <c r="H25" s="148">
        <f t="shared" si="8"/>
        <v>2.2621109669002522</v>
      </c>
      <c r="I25" s="19">
        <f t="shared" si="0"/>
        <v>43946</v>
      </c>
    </row>
    <row r="26" spans="1:17">
      <c r="A26" s="4"/>
      <c r="B26" s="19">
        <f t="shared" si="4"/>
        <v>43853</v>
      </c>
      <c r="C26" s="148">
        <f t="shared" si="5"/>
        <v>22</v>
      </c>
      <c r="D26" s="148">
        <f t="shared" si="1"/>
        <v>25.016098384968572</v>
      </c>
      <c r="E26" s="148">
        <f t="shared" si="9"/>
        <v>0.25128891606988546</v>
      </c>
      <c r="F26" s="74">
        <f t="shared" si="10"/>
        <v>44153</v>
      </c>
      <c r="G26" s="148">
        <f t="shared" si="3"/>
        <v>147.08001208177811</v>
      </c>
      <c r="H26" s="148">
        <f t="shared" si="8"/>
        <v>2.2974451643083853</v>
      </c>
      <c r="I26" s="19">
        <f t="shared" si="0"/>
        <v>43947</v>
      </c>
    </row>
    <row r="27" spans="1:17">
      <c r="A27" s="4"/>
      <c r="B27" s="19">
        <f t="shared" si="4"/>
        <v>43854</v>
      </c>
      <c r="C27" s="148">
        <f t="shared" si="5"/>
        <v>23</v>
      </c>
      <c r="D27" s="148">
        <f t="shared" si="1"/>
        <v>25.267387301038458</v>
      </c>
      <c r="E27" s="148">
        <f t="shared" ref="E27:E90" si="11">D28-D27</f>
        <v>0.25381184634225917</v>
      </c>
      <c r="F27" s="74">
        <f t="shared" si="10"/>
        <v>44154</v>
      </c>
      <c r="G27" s="148">
        <f t="shared" si="3"/>
        <v>149.37745724608649</v>
      </c>
      <c r="H27" s="148">
        <f t="shared" ref="H27:H90" si="12">G28-G27</f>
        <v>2.3333312557933255</v>
      </c>
      <c r="I27" s="19">
        <f t="shared" si="0"/>
        <v>43948</v>
      </c>
      <c r="K27" s="19"/>
      <c r="M27" s="14"/>
      <c r="O27" s="34"/>
      <c r="P27" s="147"/>
      <c r="Q27" s="145"/>
    </row>
    <row r="28" spans="1:17">
      <c r="A28" s="4"/>
      <c r="B28" s="19">
        <f t="shared" si="4"/>
        <v>43855</v>
      </c>
      <c r="C28" s="148">
        <f t="shared" si="5"/>
        <v>24</v>
      </c>
      <c r="D28" s="148">
        <f t="shared" si="1"/>
        <v>25.521199147380717</v>
      </c>
      <c r="E28" s="148">
        <f t="shared" si="11"/>
        <v>0.2563600807023505</v>
      </c>
      <c r="F28" s="74">
        <f t="shared" si="10"/>
        <v>44155</v>
      </c>
      <c r="G28" s="148">
        <f t="shared" si="3"/>
        <v>151.71078850187982</v>
      </c>
      <c r="H28" s="148">
        <f t="shared" si="12"/>
        <v>2.3697778606998554</v>
      </c>
      <c r="I28" s="19">
        <f t="shared" si="0"/>
        <v>43949</v>
      </c>
      <c r="K28" s="35"/>
      <c r="M28" s="145"/>
      <c r="P28" s="145"/>
      <c r="Q28" s="145"/>
    </row>
    <row r="29" spans="1:17">
      <c r="A29" s="4"/>
      <c r="B29" s="19">
        <f t="shared" si="4"/>
        <v>43856</v>
      </c>
      <c r="C29" s="148">
        <f t="shared" si="5"/>
        <v>25</v>
      </c>
      <c r="D29" s="148">
        <f t="shared" si="1"/>
        <v>25.777559228083067</v>
      </c>
      <c r="E29" s="148">
        <f t="shared" si="11"/>
        <v>0.25893387241564625</v>
      </c>
      <c r="F29" s="74">
        <f t="shared" si="10"/>
        <v>44156</v>
      </c>
      <c r="G29" s="148">
        <f t="shared" si="3"/>
        <v>154.08056636257967</v>
      </c>
      <c r="H29" s="148">
        <f t="shared" si="12"/>
        <v>2.4067937329618303</v>
      </c>
      <c r="I29" s="19">
        <f t="shared" si="0"/>
        <v>43950</v>
      </c>
      <c r="K29" s="19"/>
    </row>
    <row r="30" spans="1:17">
      <c r="A30" s="4"/>
      <c r="B30" s="19">
        <f t="shared" si="4"/>
        <v>43857</v>
      </c>
      <c r="C30" s="148">
        <f t="shared" si="5"/>
        <v>26</v>
      </c>
      <c r="D30" s="148">
        <f t="shared" si="1"/>
        <v>26.036493100498713</v>
      </c>
      <c r="E30" s="148">
        <f t="shared" si="11"/>
        <v>0.26153347727181853</v>
      </c>
      <c r="F30" s="74">
        <f t="shared" si="10"/>
        <v>44157</v>
      </c>
      <c r="G30" s="148">
        <f t="shared" si="3"/>
        <v>156.4873600955415</v>
      </c>
      <c r="H30" s="148">
        <f t="shared" si="12"/>
        <v>2.4443877632015756</v>
      </c>
      <c r="I30" s="19">
        <f t="shared" si="0"/>
        <v>43951</v>
      </c>
    </row>
    <row r="31" spans="1:17">
      <c r="A31" s="4"/>
      <c r="B31" s="19">
        <f t="shared" si="4"/>
        <v>43858</v>
      </c>
      <c r="C31" s="148">
        <f t="shared" si="5"/>
        <v>27</v>
      </c>
      <c r="D31" s="148">
        <f t="shared" si="1"/>
        <v>26.298026577770532</v>
      </c>
      <c r="E31" s="148">
        <f t="shared" si="11"/>
        <v>0.26415915360988507</v>
      </c>
      <c r="F31" s="74">
        <f t="shared" si="10"/>
        <v>44158</v>
      </c>
      <c r="G31" s="148">
        <f t="shared" si="3"/>
        <v>158.93174785874308</v>
      </c>
      <c r="H31" s="148">
        <f t="shared" si="12"/>
        <v>2.4825689808644427</v>
      </c>
      <c r="I31" s="19">
        <f t="shared" si="0"/>
        <v>43952</v>
      </c>
      <c r="K31" s="149"/>
      <c r="L31" s="145"/>
    </row>
    <row r="32" spans="1:17">
      <c r="A32" s="4"/>
      <c r="B32" s="19">
        <f t="shared" si="4"/>
        <v>43859</v>
      </c>
      <c r="C32" s="148">
        <f t="shared" si="5"/>
        <v>28</v>
      </c>
      <c r="D32" s="148">
        <f t="shared" si="1"/>
        <v>26.562185731380417</v>
      </c>
      <c r="E32" s="148">
        <f t="shared" si="11"/>
        <v>0.26681116234316349</v>
      </c>
      <c r="F32" s="74">
        <f t="shared" si="10"/>
        <v>44159</v>
      </c>
      <c r="G32" s="148">
        <f t="shared" si="3"/>
        <v>161.41431683960752</v>
      </c>
      <c r="H32" s="148">
        <f t="shared" si="12"/>
        <v>2.521346556386078</v>
      </c>
      <c r="I32" s="19">
        <f t="shared" si="0"/>
        <v>43953</v>
      </c>
      <c r="K32" s="19"/>
    </row>
    <row r="33" spans="1:13">
      <c r="A33" s="4"/>
      <c r="B33" s="19">
        <f t="shared" si="4"/>
        <v>43860</v>
      </c>
      <c r="C33" s="148">
        <f t="shared" si="5"/>
        <v>29</v>
      </c>
      <c r="D33" s="148">
        <f t="shared" si="1"/>
        <v>26.828996893723581</v>
      </c>
      <c r="E33" s="148">
        <f t="shared" si="11"/>
        <v>0.26948976698496807</v>
      </c>
      <c r="F33" s="74">
        <f t="shared" si="10"/>
        <v>44160</v>
      </c>
      <c r="G33" s="148">
        <f t="shared" si="3"/>
        <v>163.9356633959936</v>
      </c>
      <c r="H33" s="148">
        <f t="shared" si="12"/>
        <v>2.5607298033910695</v>
      </c>
      <c r="I33" s="19">
        <f t="shared" si="0"/>
        <v>43954</v>
      </c>
      <c r="K33" s="19"/>
    </row>
    <row r="34" spans="1:13">
      <c r="A34" s="4"/>
      <c r="B34" s="19">
        <f t="shared" si="4"/>
        <v>43861</v>
      </c>
      <c r="C34" s="148">
        <f t="shared" si="5"/>
        <v>30</v>
      </c>
      <c r="D34" s="148">
        <f t="shared" si="1"/>
        <v>27.098486660708549</v>
      </c>
      <c r="E34" s="148">
        <f t="shared" si="11"/>
        <v>0.27219523367397258</v>
      </c>
      <c r="F34" s="74">
        <f t="shared" si="10"/>
        <v>44161</v>
      </c>
      <c r="G34" s="148">
        <f t="shared" si="3"/>
        <v>166.49639319938467</v>
      </c>
      <c r="H34" s="148">
        <f t="shared" si="12"/>
        <v>2.6007281809297638</v>
      </c>
      <c r="I34" s="19">
        <f t="shared" si="0"/>
        <v>43955</v>
      </c>
      <c r="K34" s="19"/>
    </row>
    <row r="35" spans="1:13">
      <c r="A35" s="4"/>
      <c r="B35" s="19">
        <f t="shared" si="4"/>
        <v>43862</v>
      </c>
      <c r="C35" s="148">
        <f t="shared" si="5"/>
        <v>31</v>
      </c>
      <c r="D35" s="148">
        <f t="shared" si="1"/>
        <v>27.370681894382521</v>
      </c>
      <c r="E35" s="148">
        <f t="shared" si="11"/>
        <v>0.27492783120047548</v>
      </c>
      <c r="F35" s="74">
        <f t="shared" si="10"/>
        <v>44162</v>
      </c>
      <c r="G35" s="148">
        <f t="shared" si="3"/>
        <v>169.09712138031443</v>
      </c>
      <c r="H35" s="148">
        <f t="shared" si="12"/>
        <v>2.6413512957473131</v>
      </c>
      <c r="I35" s="19">
        <f t="shared" si="0"/>
        <v>43956</v>
      </c>
      <c r="K35" s="19"/>
    </row>
    <row r="36" spans="1:13">
      <c r="A36" s="4"/>
      <c r="B36" s="19">
        <f t="shared" si="4"/>
        <v>43863</v>
      </c>
      <c r="C36" s="148">
        <f t="shared" si="5"/>
        <v>32</v>
      </c>
      <c r="D36" s="148">
        <f t="shared" si="1"/>
        <v>27.645609725582997</v>
      </c>
      <c r="E36" s="148">
        <f t="shared" si="11"/>
        <v>0.277687831032285</v>
      </c>
      <c r="F36" s="74">
        <f t="shared" si="10"/>
        <v>44163</v>
      </c>
      <c r="G36" s="148">
        <f t="shared" si="3"/>
        <v>171.73847267606175</v>
      </c>
      <c r="H36" s="148">
        <f t="shared" si="12"/>
        <v>2.6826089045883066</v>
      </c>
      <c r="I36" s="19">
        <f t="shared" si="0"/>
        <v>43957</v>
      </c>
      <c r="K36" s="19"/>
    </row>
    <row r="37" spans="1:13">
      <c r="A37" s="4"/>
      <c r="B37" s="19">
        <f t="shared" si="4"/>
        <v>43864</v>
      </c>
      <c r="C37" s="148">
        <f t="shared" si="5"/>
        <v>33</v>
      </c>
      <c r="D37" s="148">
        <f t="shared" si="1"/>
        <v>27.923297556615282</v>
      </c>
      <c r="E37" s="148">
        <f t="shared" si="11"/>
        <v>0.2804755073413574</v>
      </c>
      <c r="F37" s="74">
        <f t="shared" si="10"/>
        <v>44164</v>
      </c>
      <c r="G37" s="148">
        <f t="shared" si="3"/>
        <v>174.42108158065005</v>
      </c>
      <c r="H37" s="148">
        <f t="shared" si="12"/>
        <v>2.7245109165383496</v>
      </c>
      <c r="I37" s="19">
        <f t="shared" si="0"/>
        <v>43958</v>
      </c>
      <c r="K37" s="19"/>
    </row>
    <row r="38" spans="1:13">
      <c r="A38" s="4"/>
      <c r="B38" s="19">
        <f t="shared" si="4"/>
        <v>43865</v>
      </c>
      <c r="C38" s="148">
        <f t="shared" si="5"/>
        <v>34</v>
      </c>
      <c r="D38" s="148">
        <f t="shared" si="1"/>
        <v>28.203773063956639</v>
      </c>
      <c r="E38" s="148">
        <f t="shared" si="11"/>
        <v>0.283291137030389</v>
      </c>
      <c r="F38" s="74">
        <f t="shared" si="10"/>
        <v>44165</v>
      </c>
      <c r="G38" s="148">
        <f t="shared" si="3"/>
        <v>177.1455924971884</v>
      </c>
      <c r="H38" s="148">
        <f t="shared" si="12"/>
        <v>2.7670673954022504</v>
      </c>
      <c r="I38" s="19">
        <f t="shared" si="0"/>
        <v>43959</v>
      </c>
      <c r="K38" s="19"/>
    </row>
    <row r="39" spans="1:13">
      <c r="A39" s="4"/>
      <c r="B39" s="19">
        <f t="shared" si="4"/>
        <v>43866</v>
      </c>
      <c r="C39" s="148">
        <f t="shared" si="5"/>
        <v>35</v>
      </c>
      <c r="D39" s="148">
        <f t="shared" si="1"/>
        <v>28.487064200987028</v>
      </c>
      <c r="E39" s="148">
        <f t="shared" si="11"/>
        <v>0.286134999759728</v>
      </c>
      <c r="F39" s="74">
        <f t="shared" si="10"/>
        <v>44166</v>
      </c>
      <c r="G39" s="148">
        <f t="shared" si="3"/>
        <v>179.91265989259065</v>
      </c>
      <c r="H39" s="148">
        <f t="shared" si="12"/>
        <v>2.8102885621169378</v>
      </c>
      <c r="I39" s="19">
        <f t="shared" si="0"/>
        <v>43960</v>
      </c>
      <c r="K39" s="19"/>
    </row>
    <row r="40" spans="1:13">
      <c r="A40" s="4"/>
      <c r="B40" s="19">
        <f t="shared" si="4"/>
        <v>43867</v>
      </c>
      <c r="C40" s="148">
        <f t="shared" si="5"/>
        <v>36</v>
      </c>
      <c r="D40" s="148">
        <f t="shared" si="1"/>
        <v>28.773199200746756</v>
      </c>
      <c r="E40" s="148">
        <f t="shared" si="11"/>
        <v>0.28900737797472331</v>
      </c>
      <c r="F40" s="74">
        <f t="shared" si="10"/>
        <v>44167</v>
      </c>
      <c r="G40" s="148">
        <f t="shared" si="3"/>
        <v>182.72294845470759</v>
      </c>
      <c r="H40" s="148">
        <f t="shared" si="12"/>
        <v>2.8541847972053347</v>
      </c>
      <c r="I40" s="19">
        <f t="shared" si="0"/>
        <v>43961</v>
      </c>
      <c r="K40" s="19"/>
    </row>
    <row r="41" spans="1:13">
      <c r="A41" s="4"/>
      <c r="B41" s="19">
        <f t="shared" si="4"/>
        <v>43868</v>
      </c>
      <c r="C41" s="148">
        <f t="shared" si="5"/>
        <v>37</v>
      </c>
      <c r="D41" s="148">
        <f t="shared" si="1"/>
        <v>29.062206578721479</v>
      </c>
      <c r="E41" s="148">
        <f t="shared" si="11"/>
        <v>0.29190855693301998</v>
      </c>
      <c r="F41" s="74">
        <f t="shared" si="10"/>
        <v>44168</v>
      </c>
      <c r="G41" s="148">
        <f t="shared" si="3"/>
        <v>185.57713325191293</v>
      </c>
      <c r="H41" s="148">
        <f t="shared" si="12"/>
        <v>2.8987666432669528</v>
      </c>
      <c r="I41" s="19">
        <f t="shared" si="0"/>
        <v>43962</v>
      </c>
      <c r="K41" s="19"/>
    </row>
    <row r="42" spans="1:13">
      <c r="A42" s="4"/>
      <c r="B42" s="19">
        <f t="shared" si="4"/>
        <v>43869</v>
      </c>
      <c r="C42" s="148">
        <f t="shared" si="5"/>
        <v>38</v>
      </c>
      <c r="D42" s="148">
        <f t="shared" si="1"/>
        <v>29.354115135654499</v>
      </c>
      <c r="E42" s="148">
        <f t="shared" si="11"/>
        <v>0.29483882473246226</v>
      </c>
      <c r="F42" s="74">
        <f t="shared" si="10"/>
        <v>44169</v>
      </c>
      <c r="G42" s="148">
        <f t="shared" si="3"/>
        <v>188.47589989517988</v>
      </c>
      <c r="H42" s="148">
        <f t="shared" si="12"/>
        <v>2.9440448075056622</v>
      </c>
      <c r="I42" s="19">
        <f t="shared" si="0"/>
        <v>43963</v>
      </c>
      <c r="K42" s="19"/>
    </row>
    <row r="43" spans="1:13">
      <c r="A43" s="4"/>
      <c r="B43" s="19">
        <f t="shared" si="4"/>
        <v>43870</v>
      </c>
      <c r="C43" s="148">
        <f t="shared" si="5"/>
        <v>39</v>
      </c>
      <c r="D43" s="148">
        <f t="shared" si="1"/>
        <v>29.648953960386962</v>
      </c>
      <c r="E43" s="148">
        <f t="shared" si="11"/>
        <v>0.29779847233892909</v>
      </c>
      <c r="F43" s="74">
        <f t="shared" si="10"/>
        <v>44170</v>
      </c>
      <c r="G43" s="148">
        <f t="shared" si="3"/>
        <v>191.41994470268554</v>
      </c>
      <c r="H43" s="148">
        <f t="shared" si="12"/>
        <v>2.990030164299867</v>
      </c>
      <c r="I43" s="19">
        <f t="shared" si="0"/>
        <v>43964</v>
      </c>
      <c r="K43" s="19"/>
    </row>
    <row r="44" spans="1:13">
      <c r="A44" s="4"/>
      <c r="B44" s="19">
        <f t="shared" si="4"/>
        <v>43871</v>
      </c>
      <c r="C44" s="148">
        <f t="shared" si="5"/>
        <v>40</v>
      </c>
      <c r="D44" s="148">
        <f t="shared" si="1"/>
        <v>29.946752432725891</v>
      </c>
      <c r="E44" s="148">
        <f t="shared" si="11"/>
        <v>0.30078779361479846</v>
      </c>
      <c r="F44" s="74">
        <f t="shared" si="10"/>
        <v>44171</v>
      </c>
      <c r="G44" s="148">
        <f t="shared" si="3"/>
        <v>194.40997486698541</v>
      </c>
      <c r="H44" s="148">
        <f t="shared" si="12"/>
        <v>3.0367337578118736</v>
      </c>
      <c r="I44" s="19">
        <f t="shared" si="0"/>
        <v>43965</v>
      </c>
    </row>
    <row r="45" spans="1:13">
      <c r="A45" s="4"/>
      <c r="B45" s="19">
        <f t="shared" si="4"/>
        <v>43872</v>
      </c>
      <c r="C45" s="148">
        <f t="shared" si="5"/>
        <v>41</v>
      </c>
      <c r="D45" s="148">
        <f t="shared" si="1"/>
        <v>30.247540226340689</v>
      </c>
      <c r="E45" s="148">
        <f t="shared" si="11"/>
        <v>0.30380708534728385</v>
      </c>
      <c r="F45" s="74">
        <f t="shared" si="10"/>
        <v>44172</v>
      </c>
      <c r="G45" s="148">
        <f t="shared" si="3"/>
        <v>197.44670862479728</v>
      </c>
      <c r="H45" s="148">
        <f t="shared" si="12"/>
        <v>3.0841668046352595</v>
      </c>
      <c r="I45" s="19">
        <f t="shared" si="0"/>
        <v>43966</v>
      </c>
    </row>
    <row r="46" spans="1:13">
      <c r="A46" s="4"/>
      <c r="B46" s="19">
        <f t="shared" si="4"/>
        <v>43873</v>
      </c>
      <c r="C46" s="148">
        <f t="shared" si="5"/>
        <v>42</v>
      </c>
      <c r="D46" s="148">
        <f t="shared" si="1"/>
        <v>30.551347311687973</v>
      </c>
      <c r="E46" s="148">
        <f t="shared" si="11"/>
        <v>0.30685664727749895</v>
      </c>
      <c r="F46" s="74">
        <f t="shared" si="10"/>
        <v>44173</v>
      </c>
      <c r="G46" s="148">
        <f t="shared" si="3"/>
        <v>200.53087542943254</v>
      </c>
      <c r="H46" s="148">
        <f t="shared" si="12"/>
        <v>3.1323406964876312</v>
      </c>
      <c r="I46" s="19">
        <f t="shared" si="0"/>
        <v>43967</v>
      </c>
      <c r="K46" s="149"/>
      <c r="M46" s="145"/>
    </row>
    <row r="47" spans="1:13">
      <c r="A47" s="4"/>
      <c r="B47" s="19">
        <f t="shared" si="4"/>
        <v>43874</v>
      </c>
      <c r="C47" s="148">
        <f t="shared" si="5"/>
        <v>43</v>
      </c>
      <c r="D47" s="148">
        <f t="shared" si="1"/>
        <v>30.858203958965472</v>
      </c>
      <c r="E47" s="148">
        <f t="shared" si="11"/>
        <v>0.30993678212928089</v>
      </c>
      <c r="F47" s="74">
        <f t="shared" si="10"/>
        <v>44174</v>
      </c>
      <c r="G47" s="148">
        <f t="shared" si="3"/>
        <v>203.66321612592017</v>
      </c>
      <c r="H47" s="148">
        <f t="shared" si="12"/>
        <v>3.1812670029433718</v>
      </c>
      <c r="I47" s="19">
        <f t="shared" si="0"/>
        <v>43968</v>
      </c>
      <c r="K47" s="19"/>
    </row>
    <row r="48" spans="1:13">
      <c r="A48" s="4"/>
      <c r="B48" s="19">
        <f t="shared" si="4"/>
        <v>43875</v>
      </c>
      <c r="C48" s="148">
        <f t="shared" si="5"/>
        <v>44</v>
      </c>
      <c r="D48" s="148">
        <f t="shared" si="1"/>
        <v>31.168140741094753</v>
      </c>
      <c r="E48" s="148">
        <f t="shared" si="11"/>
        <v>0.31304779563886242</v>
      </c>
      <c r="F48" s="74">
        <f t="shared" si="10"/>
        <v>44175</v>
      </c>
      <c r="G48" s="148">
        <f t="shared" si="3"/>
        <v>206.84448312886354</v>
      </c>
      <c r="H48" s="148">
        <f t="shared" si="12"/>
        <v>3.230957474207429</v>
      </c>
      <c r="I48" s="19">
        <f t="shared" si="0"/>
        <v>43969</v>
      </c>
      <c r="K48" s="19"/>
    </row>
    <row r="49" spans="1:11">
      <c r="A49" s="4"/>
      <c r="B49" s="19">
        <f t="shared" si="4"/>
        <v>43876</v>
      </c>
      <c r="C49" s="148">
        <f t="shared" si="5"/>
        <v>45</v>
      </c>
      <c r="D49" s="148">
        <f t="shared" si="1"/>
        <v>31.481188536733615</v>
      </c>
      <c r="E49" s="148">
        <f t="shared" si="11"/>
        <v>0.31618999658429203</v>
      </c>
      <c r="F49" s="74">
        <f t="shared" si="10"/>
        <v>44176</v>
      </c>
      <c r="G49" s="148">
        <f t="shared" si="3"/>
        <v>210.07544060307097</v>
      </c>
      <c r="H49" s="148">
        <f t="shared" si="12"/>
        <v>3.2814240439354023</v>
      </c>
      <c r="I49" s="19">
        <f t="shared" si="0"/>
        <v>43970</v>
      </c>
      <c r="K49" s="19"/>
    </row>
    <row r="50" spans="1:11">
      <c r="A50" s="4"/>
      <c r="B50" s="19">
        <f t="shared" si="4"/>
        <v>43877</v>
      </c>
      <c r="C50" s="148">
        <f t="shared" si="5"/>
        <v>46</v>
      </c>
      <c r="D50" s="148">
        <f t="shared" si="1"/>
        <v>31.797378533317907</v>
      </c>
      <c r="E50" s="148">
        <f t="shared" si="11"/>
        <v>0.31936369681556798</v>
      </c>
      <c r="F50" s="74">
        <f t="shared" si="10"/>
        <v>44177</v>
      </c>
      <c r="G50" s="148">
        <f t="shared" si="3"/>
        <v>213.35686464700638</v>
      </c>
      <c r="H50" s="148">
        <f t="shared" si="12"/>
        <v>3.3326788320962066</v>
      </c>
      <c r="I50" s="19">
        <f t="shared" si="0"/>
        <v>43971</v>
      </c>
      <c r="K50" s="19"/>
    </row>
    <row r="51" spans="1:11">
      <c r="A51" s="4"/>
      <c r="B51" s="19">
        <f t="shared" si="4"/>
        <v>43878</v>
      </c>
      <c r="C51" s="148">
        <f t="shared" si="5"/>
        <v>47</v>
      </c>
      <c r="D51" s="148">
        <f t="shared" si="1"/>
        <v>32.116742230133475</v>
      </c>
      <c r="E51" s="148">
        <f t="shared" si="11"/>
        <v>0.32256921128472982</v>
      </c>
      <c r="F51" s="74">
        <f t="shared" si="10"/>
        <v>44178</v>
      </c>
      <c r="G51" s="148">
        <f t="shared" si="3"/>
        <v>216.68954347910258</v>
      </c>
      <c r="H51" s="148">
        <f t="shared" si="12"/>
        <v>3.3847341478779924</v>
      </c>
      <c r="I51" s="19">
        <f t="shared" si="0"/>
        <v>43972</v>
      </c>
      <c r="K51" s="19"/>
    </row>
    <row r="52" spans="1:11">
      <c r="A52" s="4"/>
      <c r="B52" s="19">
        <f t="shared" si="4"/>
        <v>43879</v>
      </c>
      <c r="C52" s="148">
        <f t="shared" si="5"/>
        <v>48</v>
      </c>
      <c r="D52" s="148">
        <f t="shared" si="1"/>
        <v>32.439311441418205</v>
      </c>
      <c r="E52" s="148">
        <f t="shared" si="11"/>
        <v>0.32580685807656096</v>
      </c>
      <c r="F52" s="74">
        <f t="shared" si="10"/>
        <v>44179</v>
      </c>
      <c r="G52" s="148">
        <f t="shared" si="3"/>
        <v>220.07427762698057</v>
      </c>
      <c r="H52" s="148">
        <f t="shared" si="12"/>
        <v>3.4376024926416733</v>
      </c>
      <c r="I52" s="19">
        <f t="shared" si="0"/>
        <v>43973</v>
      </c>
      <c r="K52" s="19"/>
    </row>
    <row r="53" spans="1:11">
      <c r="A53" s="4"/>
      <c r="B53" s="19">
        <f t="shared" si="4"/>
        <v>43880</v>
      </c>
      <c r="C53" s="148">
        <f t="shared" si="5"/>
        <v>49</v>
      </c>
      <c r="D53" s="148">
        <f t="shared" si="1"/>
        <v>32.765118299494766</v>
      </c>
      <c r="E53" s="148">
        <f t="shared" si="11"/>
        <v>0.32907695843918816</v>
      </c>
      <c r="F53" s="74">
        <f t="shared" si="10"/>
        <v>44180</v>
      </c>
      <c r="G53" s="148">
        <f t="shared" si="3"/>
        <v>223.51188011962225</v>
      </c>
      <c r="H53" s="148">
        <f t="shared" si="12"/>
        <v>3.4912965629199846</v>
      </c>
      <c r="I53" s="19">
        <f t="shared" si="0"/>
        <v>43974</v>
      </c>
      <c r="K53" s="19"/>
    </row>
    <row r="54" spans="1:11">
      <c r="A54" s="4"/>
      <c r="B54" s="19">
        <f t="shared" si="4"/>
        <v>43881</v>
      </c>
      <c r="C54" s="148">
        <f t="shared" si="5"/>
        <v>50</v>
      </c>
      <c r="D54" s="148">
        <f t="shared" si="1"/>
        <v>33.094195257933954</v>
      </c>
      <c r="E54" s="148">
        <f t="shared" si="11"/>
        <v>0.33237983681546979</v>
      </c>
      <c r="F54" s="74">
        <f t="shared" si="10"/>
        <v>44181</v>
      </c>
      <c r="G54" s="148">
        <f t="shared" si="3"/>
        <v>227.00317668254223</v>
      </c>
      <c r="H54" s="148">
        <f t="shared" si="12"/>
        <v>3.5458292534608518</v>
      </c>
      <c r="I54" s="19">
        <f t="shared" si="0"/>
        <v>43975</v>
      </c>
      <c r="K54" s="19"/>
    </row>
    <row r="55" spans="1:11">
      <c r="A55" s="4"/>
      <c r="B55" s="19">
        <f t="shared" si="4"/>
        <v>43882</v>
      </c>
      <c r="C55" s="148">
        <f t="shared" si="5"/>
        <v>51</v>
      </c>
      <c r="D55" s="148">
        <f t="shared" si="1"/>
        <v>33.426575094749424</v>
      </c>
      <c r="E55" s="148">
        <f t="shared" si="11"/>
        <v>0.33571582087414953</v>
      </c>
      <c r="F55" s="74">
        <f t="shared" si="10"/>
        <v>44182</v>
      </c>
      <c r="G55" s="148">
        <f t="shared" si="3"/>
        <v>230.54900593600308</v>
      </c>
      <c r="H55" s="148">
        <f t="shared" si="12"/>
        <v>3.6012136603216902</v>
      </c>
      <c r="I55" s="19">
        <f t="shared" si="0"/>
        <v>43976</v>
      </c>
      <c r="K55" s="19"/>
    </row>
    <row r="56" spans="1:11">
      <c r="A56" s="4"/>
      <c r="B56" s="19">
        <f t="shared" si="4"/>
        <v>43883</v>
      </c>
      <c r="C56" s="148">
        <f t="shared" si="5"/>
        <v>52</v>
      </c>
      <c r="D56" s="148">
        <f t="shared" si="1"/>
        <v>33.762290915623574</v>
      </c>
      <c r="E56" s="148">
        <f t="shared" si="11"/>
        <v>0.33908524154183084</v>
      </c>
      <c r="F56" s="74">
        <f t="shared" si="10"/>
        <v>44183</v>
      </c>
      <c r="G56" s="148">
        <f t="shared" si="3"/>
        <v>234.15021959632477</v>
      </c>
      <c r="H56" s="148">
        <f t="shared" si="12"/>
        <v>3.6574630840108284</v>
      </c>
      <c r="I56" s="19">
        <f t="shared" si="0"/>
        <v>43977</v>
      </c>
      <c r="K56" s="19"/>
    </row>
    <row r="57" spans="1:11">
      <c r="A57" s="4"/>
      <c r="B57" s="19">
        <f t="shared" si="4"/>
        <v>43884</v>
      </c>
      <c r="C57" s="148">
        <f t="shared" si="5"/>
        <v>53</v>
      </c>
      <c r="D57" s="148">
        <f t="shared" si="1"/>
        <v>34.101376157165404</v>
      </c>
      <c r="E57" s="148">
        <f t="shared" si="11"/>
        <v>0.34248843303475951</v>
      </c>
      <c r="F57" s="74">
        <f t="shared" si="10"/>
        <v>44184</v>
      </c>
      <c r="G57" s="148">
        <f t="shared" si="3"/>
        <v>237.8076826803356</v>
      </c>
      <c r="H57" s="148">
        <f t="shared" si="12"/>
        <v>3.7145910326750027</v>
      </c>
      <c r="I57" s="19">
        <f t="shared" si="0"/>
        <v>43978</v>
      </c>
      <c r="K57" s="19"/>
    </row>
    <row r="58" spans="1:11">
      <c r="A58" s="4"/>
      <c r="B58" s="19">
        <f t="shared" si="4"/>
        <v>43885</v>
      </c>
      <c r="C58" s="148">
        <f t="shared" si="5"/>
        <v>54</v>
      </c>
      <c r="D58" s="148">
        <f t="shared" si="1"/>
        <v>34.443864590200164</v>
      </c>
      <c r="E58" s="148">
        <f t="shared" si="11"/>
        <v>0.34592573289143047</v>
      </c>
      <c r="F58" s="74">
        <f t="shared" si="10"/>
        <v>44185</v>
      </c>
      <c r="G58" s="148">
        <f t="shared" si="3"/>
        <v>241.52227371301061</v>
      </c>
      <c r="H58" s="148">
        <f t="shared" si="12"/>
        <v>3.7726112253414499</v>
      </c>
      <c r="I58" s="19">
        <f t="shared" si="0"/>
        <v>43979</v>
      </c>
      <c r="K58" s="19"/>
    </row>
    <row r="59" spans="1:11">
      <c r="A59" s="4"/>
      <c r="B59" s="19">
        <f t="shared" si="4"/>
        <v>43886</v>
      </c>
      <c r="C59" s="148">
        <f t="shared" si="5"/>
        <v>55</v>
      </c>
      <c r="D59" s="148">
        <f t="shared" si="1"/>
        <v>34.789790323091594</v>
      </c>
      <c r="E59" s="148">
        <f t="shared" si="11"/>
        <v>0.3493974820049317</v>
      </c>
      <c r="F59" s="74">
        <f t="shared" si="10"/>
        <v>44186</v>
      </c>
      <c r="G59" s="148">
        <f t="shared" si="3"/>
        <v>245.29488493835206</v>
      </c>
      <c r="H59" s="148">
        <f t="shared" si="12"/>
        <v>3.8315375952062425</v>
      </c>
      <c r="I59" s="19">
        <f t="shared" si="0"/>
        <v>43980</v>
      </c>
      <c r="K59" s="19"/>
    </row>
    <row r="60" spans="1:11">
      <c r="A60" s="4"/>
      <c r="B60" s="19">
        <f t="shared" si="4"/>
        <v>43887</v>
      </c>
      <c r="C60" s="148">
        <f t="shared" si="5"/>
        <v>56</v>
      </c>
      <c r="D60" s="148">
        <f t="shared" si="1"/>
        <v>35.139187805096526</v>
      </c>
      <c r="E60" s="148">
        <f t="shared" si="11"/>
        <v>0.35290402465619763</v>
      </c>
      <c r="F60" s="74">
        <f t="shared" si="10"/>
        <v>44187</v>
      </c>
      <c r="G60" s="148">
        <f t="shared" si="3"/>
        <v>249.1264225335583</v>
      </c>
      <c r="H60" s="148">
        <f t="shared" si="12"/>
        <v>3.8913842929775342</v>
      </c>
      <c r="I60" s="19">
        <f t="shared" si="0"/>
        <v>43981</v>
      </c>
      <c r="K60" s="19"/>
    </row>
    <row r="61" spans="1:11">
      <c r="A61" s="4"/>
      <c r="B61" s="19">
        <f t="shared" si="4"/>
        <v>43888</v>
      </c>
      <c r="C61" s="148">
        <f t="shared" si="5"/>
        <v>57</v>
      </c>
      <c r="D61" s="148">
        <f t="shared" si="1"/>
        <v>35.492091829752724</v>
      </c>
      <c r="E61" s="148">
        <f t="shared" si="11"/>
        <v>0.35644570854704938</v>
      </c>
      <c r="F61" s="74">
        <f t="shared" si="10"/>
        <v>44188</v>
      </c>
      <c r="G61" s="148">
        <f t="shared" si="3"/>
        <v>253.01780682653583</v>
      </c>
      <c r="H61" s="148">
        <f t="shared" si="12"/>
        <v>3.9521656902663267</v>
      </c>
      <c r="I61" s="19">
        <f t="shared" si="0"/>
        <v>43982</v>
      </c>
      <c r="K61" s="19"/>
    </row>
    <row r="62" spans="1:11">
      <c r="A62" s="4"/>
      <c r="B62" s="19">
        <f t="shared" si="4"/>
        <v>43889</v>
      </c>
      <c r="C62" s="148">
        <f t="shared" si="5"/>
        <v>58</v>
      </c>
      <c r="D62" s="148">
        <f t="shared" si="1"/>
        <v>35.848537538299773</v>
      </c>
      <c r="E62" s="148">
        <f t="shared" si="11"/>
        <v>0.36002288483395262</v>
      </c>
      <c r="F62" s="74">
        <f t="shared" si="10"/>
        <v>44189</v>
      </c>
      <c r="G62" s="148">
        <f t="shared" si="3"/>
        <v>256.96997251680216</v>
      </c>
      <c r="H62" s="148">
        <f t="shared" si="12"/>
        <v>4.0138963830345915</v>
      </c>
      <c r="I62" s="19">
        <f t="shared" si="0"/>
        <v>43983</v>
      </c>
      <c r="J62" s="19"/>
      <c r="K62" s="19"/>
    </row>
    <row r="63" spans="1:11">
      <c r="A63" s="4"/>
      <c r="B63" s="19">
        <f t="shared" si="4"/>
        <v>43890</v>
      </c>
      <c r="C63" s="148">
        <f t="shared" si="5"/>
        <v>59</v>
      </c>
      <c r="D63" s="148">
        <f t="shared" si="1"/>
        <v>36.208560423133726</v>
      </c>
      <c r="E63" s="148">
        <f t="shared" si="11"/>
        <v>0.36363590816183233</v>
      </c>
      <c r="F63" s="74">
        <f t="shared" si="10"/>
        <v>44190</v>
      </c>
      <c r="G63" s="148">
        <f t="shared" si="3"/>
        <v>260.98386889983675</v>
      </c>
      <c r="H63" s="148">
        <f t="shared" si="12"/>
        <v>4.0765911950958866</v>
      </c>
      <c r="I63" s="19">
        <f t="shared" si="0"/>
        <v>43984</v>
      </c>
      <c r="J63" s="19"/>
      <c r="K63" s="19"/>
    </row>
    <row r="64" spans="1:11">
      <c r="A64" s="4"/>
      <c r="B64" s="19">
        <f t="shared" si="4"/>
        <v>43891</v>
      </c>
      <c r="C64" s="148">
        <f t="shared" si="5"/>
        <v>60</v>
      </c>
      <c r="D64" s="148">
        <f t="shared" si="1"/>
        <v>36.572196331295558</v>
      </c>
      <c r="E64" s="148">
        <f t="shared" si="11"/>
        <v>0.36728513669833518</v>
      </c>
      <c r="F64" s="74">
        <f t="shared" si="10"/>
        <v>44191</v>
      </c>
      <c r="G64" s="148">
        <f t="shared" si="3"/>
        <v>265.06046009493264</v>
      </c>
      <c r="H64" s="148">
        <f t="shared" si="12"/>
        <v>4.1402651816673028</v>
      </c>
      <c r="I64" s="19">
        <f t="shared" si="0"/>
        <v>43985</v>
      </c>
      <c r="J64" s="19"/>
      <c r="K64" s="19"/>
    </row>
    <row r="65" spans="1:11">
      <c r="A65" s="4"/>
      <c r="B65" s="19">
        <f t="shared" si="4"/>
        <v>43892</v>
      </c>
      <c r="C65" s="148">
        <f t="shared" si="5"/>
        <v>61</v>
      </c>
      <c r="D65" s="148">
        <f t="shared" si="1"/>
        <v>36.939481467993893</v>
      </c>
      <c r="E65" s="148">
        <f t="shared" si="11"/>
        <v>0.37097093216851107</v>
      </c>
      <c r="F65" s="74">
        <f t="shared" si="10"/>
        <v>44192</v>
      </c>
      <c r="G65" s="148">
        <f t="shared" si="3"/>
        <v>269.20072527659994</v>
      </c>
      <c r="H65" s="148">
        <f t="shared" si="12"/>
        <v>4.2049336329811808</v>
      </c>
      <c r="I65" s="19">
        <f t="shared" si="0"/>
        <v>43986</v>
      </c>
      <c r="J65" s="19"/>
      <c r="K65" s="19"/>
    </row>
    <row r="66" spans="1:11">
      <c r="A66" s="4"/>
      <c r="B66" s="19">
        <f t="shared" si="4"/>
        <v>43893</v>
      </c>
      <c r="C66" s="148">
        <f t="shared" si="5"/>
        <v>62</v>
      </c>
      <c r="D66" s="148">
        <f t="shared" si="1"/>
        <v>37.310452400162404</v>
      </c>
      <c r="E66" s="148">
        <f t="shared" si="11"/>
        <v>0.37469365988945924</v>
      </c>
      <c r="F66" s="74">
        <f t="shared" si="10"/>
        <v>44193</v>
      </c>
      <c r="G66" s="148">
        <f t="shared" si="3"/>
        <v>273.40565890958112</v>
      </c>
      <c r="H66" s="148">
        <f t="shared" si="12"/>
        <v>4.2706120779519097</v>
      </c>
      <c r="I66" s="19">
        <f t="shared" si="0"/>
        <v>43987</v>
      </c>
      <c r="J66" s="19"/>
      <c r="K66" s="19"/>
    </row>
    <row r="67" spans="1:11">
      <c r="A67" s="4"/>
      <c r="B67" s="19">
        <f t="shared" si="4"/>
        <v>43894</v>
      </c>
      <c r="C67" s="148">
        <f t="shared" si="5"/>
        <v>63</v>
      </c>
      <c r="D67" s="148">
        <f t="shared" si="1"/>
        <v>37.685146060051864</v>
      </c>
      <c r="E67" s="148">
        <f t="shared" si="11"/>
        <v>0.37845368880584118</v>
      </c>
      <c r="F67" s="74">
        <f t="shared" si="10"/>
        <v>44194</v>
      </c>
      <c r="G67" s="148">
        <f t="shared" si="3"/>
        <v>277.67627098753303</v>
      </c>
      <c r="H67" s="148">
        <f t="shared" si="12"/>
        <v>4.3373162878967264</v>
      </c>
      <c r="I67" s="19">
        <f t="shared" si="0"/>
        <v>43988</v>
      </c>
      <c r="J67" s="19"/>
      <c r="K67" s="19"/>
    </row>
    <row r="68" spans="1:11">
      <c r="A68" s="4"/>
      <c r="B68" s="19">
        <f t="shared" si="4"/>
        <v>43895</v>
      </c>
      <c r="C68" s="148">
        <f t="shared" si="5"/>
        <v>64</v>
      </c>
      <c r="D68" s="148">
        <f t="shared" si="1"/>
        <v>38.063599748857705</v>
      </c>
      <c r="E68" s="148">
        <f t="shared" si="11"/>
        <v>0.38225139152527987</v>
      </c>
      <c r="F68" s="74">
        <f t="shared" si="10"/>
        <v>44195</v>
      </c>
      <c r="G68" s="148">
        <f t="shared" si="3"/>
        <v>282.01358727542976</v>
      </c>
      <c r="H68" s="148">
        <f t="shared" si="12"/>
        <v>4.4050622803185888</v>
      </c>
      <c r="I68" s="19">
        <f t="shared" ref="I68:I131" si="13">I69-1</f>
        <v>43989</v>
      </c>
      <c r="J68" s="19"/>
      <c r="K68" s="19"/>
    </row>
    <row r="69" spans="1:11">
      <c r="A69" s="4"/>
      <c r="B69" s="19">
        <f t="shared" si="4"/>
        <v>43896</v>
      </c>
      <c r="C69" s="148">
        <f t="shared" si="5"/>
        <v>65</v>
      </c>
      <c r="D69" s="148">
        <f t="shared" ref="D69:D132" si="14">$D$1/(($D$1-1)*EXP(-$E$1*($F69-$B$4))+1)</f>
        <v>38.445851140382985</v>
      </c>
      <c r="E69" s="148">
        <f t="shared" si="11"/>
        <v>0.38608714435434877</v>
      </c>
      <c r="F69" s="74">
        <f t="shared" si="10"/>
        <v>44196</v>
      </c>
      <c r="G69" s="148">
        <f t="shared" ref="G69:G132" si="15">$G$1/(($G$1-1)*EXP(-$H$1*($F69-$B$4))+1)</f>
        <v>286.41864955574835</v>
      </c>
      <c r="H69" s="148">
        <f t="shared" si="12"/>
        <v>4.4738663227471989</v>
      </c>
      <c r="I69" s="19">
        <f t="shared" si="13"/>
        <v>43990</v>
      </c>
      <c r="J69" s="19"/>
      <c r="K69" s="19"/>
    </row>
    <row r="70" spans="1:11">
      <c r="A70" s="4"/>
      <c r="B70" s="19">
        <f t="shared" ref="B70:B133" si="16">B69+1</f>
        <v>43897</v>
      </c>
      <c r="C70" s="148">
        <f t="shared" ref="C70:C133" si="17">C69+1</f>
        <v>66</v>
      </c>
      <c r="D70" s="148">
        <f t="shared" si="14"/>
        <v>38.831938284737333</v>
      </c>
      <c r="E70" s="148">
        <f t="shared" si="11"/>
        <v>0.3899613273347029</v>
      </c>
      <c r="F70" s="74">
        <f t="shared" si="10"/>
        <v>44197</v>
      </c>
      <c r="G70" s="148">
        <f t="shared" si="15"/>
        <v>290.89251587849554</v>
      </c>
      <c r="H70" s="148">
        <f t="shared" si="12"/>
        <v>4.5437449366357896</v>
      </c>
      <c r="I70" s="19">
        <f t="shared" si="13"/>
        <v>43991</v>
      </c>
      <c r="J70" s="19"/>
      <c r="K70" s="19"/>
    </row>
    <row r="71" spans="1:11">
      <c r="A71" s="4"/>
      <c r="B71" s="19">
        <f t="shared" si="16"/>
        <v>43898</v>
      </c>
      <c r="C71" s="148">
        <f t="shared" si="17"/>
        <v>67</v>
      </c>
      <c r="D71" s="148">
        <f t="shared" si="14"/>
        <v>39.221899612072036</v>
      </c>
      <c r="E71" s="148">
        <f t="shared" si="11"/>
        <v>0.3938743242798779</v>
      </c>
      <c r="F71" s="74">
        <f t="shared" si="10"/>
        <v>44198</v>
      </c>
      <c r="G71" s="148">
        <f t="shared" si="15"/>
        <v>295.43626081513133</v>
      </c>
      <c r="H71" s="148">
        <f t="shared" si="12"/>
        <v>4.6147149013249873</v>
      </c>
      <c r="I71" s="19">
        <f t="shared" si="13"/>
        <v>43992</v>
      </c>
      <c r="J71" s="19"/>
      <c r="K71" s="19"/>
    </row>
    <row r="72" spans="1:11">
      <c r="A72" s="4"/>
      <c r="B72" s="19">
        <f t="shared" si="16"/>
        <v>43899</v>
      </c>
      <c r="C72" s="148">
        <f t="shared" si="17"/>
        <v>68</v>
      </c>
      <c r="D72" s="148">
        <f t="shared" si="14"/>
        <v>39.615773936351914</v>
      </c>
      <c r="E72" s="148">
        <f t="shared" si="11"/>
        <v>0.39782652281203923</v>
      </c>
      <c r="F72" s="74">
        <f t="shared" si="10"/>
        <v>44199</v>
      </c>
      <c r="G72" s="148">
        <f t="shared" si="15"/>
        <v>300.05097571645632</v>
      </c>
      <c r="H72" s="148">
        <f t="shared" si="12"/>
        <v>4.6867932580639149</v>
      </c>
      <c r="I72" s="19">
        <f t="shared" si="13"/>
        <v>43993</v>
      </c>
      <c r="J72" s="19"/>
      <c r="K72" s="19"/>
    </row>
    <row r="73" spans="1:11">
      <c r="A73" s="4"/>
      <c r="B73" s="19">
        <f t="shared" si="16"/>
        <v>43900</v>
      </c>
      <c r="C73" s="148">
        <f t="shared" si="17"/>
        <v>69</v>
      </c>
      <c r="D73" s="148">
        <f t="shared" si="14"/>
        <v>40.013600459163953</v>
      </c>
      <c r="E73" s="148">
        <f t="shared" si="11"/>
        <v>0.40181831439943494</v>
      </c>
      <c r="F73" s="74">
        <f t="shared" si="10"/>
        <v>44200</v>
      </c>
      <c r="G73" s="148">
        <f t="shared" si="15"/>
        <v>304.73776897452024</v>
      </c>
      <c r="H73" s="148">
        <f t="shared" si="12"/>
        <v>4.7599973140945053</v>
      </c>
      <c r="I73" s="19">
        <f t="shared" si="13"/>
        <v>43994</v>
      </c>
      <c r="J73" s="19"/>
      <c r="K73" s="19"/>
    </row>
    <row r="74" spans="1:11">
      <c r="A74" s="4"/>
      <c r="B74" s="19">
        <f t="shared" si="16"/>
        <v>43901</v>
      </c>
      <c r="C74" s="148">
        <f t="shared" si="17"/>
        <v>70</v>
      </c>
      <c r="D74" s="148">
        <f t="shared" si="14"/>
        <v>40.415418773563388</v>
      </c>
      <c r="E74" s="148">
        <f t="shared" si="11"/>
        <v>0.40585009439388386</v>
      </c>
      <c r="F74" s="74">
        <f t="shared" ref="F74:F137" si="18">F73+1</f>
        <v>44201</v>
      </c>
      <c r="G74" s="148">
        <f t="shared" si="15"/>
        <v>309.49776628861474</v>
      </c>
      <c r="H74" s="148">
        <f t="shared" si="12"/>
        <v>4.8343446468007869</v>
      </c>
      <c r="I74" s="19">
        <f t="shared" si="13"/>
        <v>43995</v>
      </c>
      <c r="J74" s="19"/>
      <c r="K74" s="19"/>
    </row>
    <row r="75" spans="1:11">
      <c r="A75" s="4"/>
      <c r="B75" s="19">
        <f t="shared" si="16"/>
        <v>43902</v>
      </c>
      <c r="C75" s="148">
        <f t="shared" si="17"/>
        <v>71</v>
      </c>
      <c r="D75" s="148">
        <f t="shared" si="14"/>
        <v>40.821268867957272</v>
      </c>
      <c r="E75" s="148">
        <f t="shared" si="11"/>
        <v>0.40992226206899574</v>
      </c>
      <c r="F75" s="74">
        <f t="shared" si="18"/>
        <v>44202</v>
      </c>
      <c r="G75" s="148">
        <f t="shared" si="15"/>
        <v>314.33211093541553</v>
      </c>
      <c r="H75" s="148">
        <f t="shared" si="12"/>
        <v>4.9098531079233112</v>
      </c>
      <c r="I75" s="19">
        <f t="shared" si="13"/>
        <v>43996</v>
      </c>
      <c r="J75" s="19"/>
      <c r="K75" s="19"/>
    </row>
    <row r="76" spans="1:11">
      <c r="A76" s="4"/>
      <c r="B76" s="19">
        <f t="shared" si="16"/>
        <v>43903</v>
      </c>
      <c r="C76" s="148">
        <f t="shared" si="17"/>
        <v>72</v>
      </c>
      <c r="D76" s="148">
        <f t="shared" si="14"/>
        <v>41.231191130026268</v>
      </c>
      <c r="E76" s="148">
        <f t="shared" si="11"/>
        <v>0.41403522065832732</v>
      </c>
      <c r="F76" s="74">
        <f t="shared" si="18"/>
        <v>44203</v>
      </c>
      <c r="G76" s="148">
        <f t="shared" si="15"/>
        <v>319.24196404333884</v>
      </c>
      <c r="H76" s="148">
        <f t="shared" si="12"/>
        <v>4.9865408278350287</v>
      </c>
      <c r="I76" s="19">
        <f t="shared" si="13"/>
        <v>43997</v>
      </c>
      <c r="J76" s="19"/>
      <c r="K76" s="19"/>
    </row>
    <row r="77" spans="1:11">
      <c r="A77" s="4"/>
      <c r="B77" s="19">
        <f t="shared" si="16"/>
        <v>43904</v>
      </c>
      <c r="C77" s="148">
        <f t="shared" si="17"/>
        <v>73</v>
      </c>
      <c r="D77" s="148">
        <f t="shared" si="14"/>
        <v>41.645226350684595</v>
      </c>
      <c r="E77" s="148">
        <f t="shared" si="11"/>
        <v>0.41818937739433437</v>
      </c>
      <c r="F77" s="74">
        <f t="shared" si="18"/>
        <v>44204</v>
      </c>
      <c r="G77" s="148">
        <f t="shared" si="15"/>
        <v>324.22850487117387</v>
      </c>
      <c r="H77" s="148">
        <f t="shared" si="12"/>
        <v>5.0644262198890715</v>
      </c>
      <c r="I77" s="19">
        <f t="shared" si="13"/>
        <v>43998</v>
      </c>
      <c r="J77" s="19"/>
      <c r="K77" s="19"/>
    </row>
    <row r="78" spans="1:11">
      <c r="A78" s="4"/>
      <c r="B78" s="19">
        <f t="shared" si="16"/>
        <v>43905</v>
      </c>
      <c r="C78" s="148">
        <f t="shared" si="17"/>
        <v>74</v>
      </c>
      <c r="D78" s="148">
        <f t="shared" si="14"/>
        <v>42.06341572807893</v>
      </c>
      <c r="E78" s="148">
        <f t="shared" si="11"/>
        <v>0.42238514354727386</v>
      </c>
      <c r="F78" s="74">
        <f t="shared" si="18"/>
        <v>44205</v>
      </c>
      <c r="G78" s="148">
        <f t="shared" si="15"/>
        <v>329.29293109106294</v>
      </c>
      <c r="H78" s="148">
        <f t="shared" si="12"/>
        <v>5.1435279848323603</v>
      </c>
      <c r="I78" s="19">
        <f t="shared" si="13"/>
        <v>43999</v>
      </c>
      <c r="J78" s="19"/>
      <c r="K78" s="19"/>
    </row>
    <row r="79" spans="1:11">
      <c r="A79" s="4"/>
      <c r="B79" s="19">
        <f t="shared" si="16"/>
        <v>43906</v>
      </c>
      <c r="C79" s="148">
        <f t="shared" si="17"/>
        <v>75</v>
      </c>
      <c r="D79" s="148">
        <f t="shared" si="14"/>
        <v>42.485800871626203</v>
      </c>
      <c r="E79" s="148">
        <f t="shared" si="11"/>
        <v>0.42662293446484512</v>
      </c>
      <c r="F79" s="74">
        <f t="shared" si="18"/>
        <v>44206</v>
      </c>
      <c r="G79" s="148">
        <f t="shared" si="15"/>
        <v>334.4364590758953</v>
      </c>
      <c r="H79" s="148">
        <f t="shared" si="12"/>
        <v>5.2238651152842976</v>
      </c>
      <c r="I79" s="19">
        <f t="shared" si="13"/>
        <v>44000</v>
      </c>
      <c r="J79" s="19"/>
      <c r="K79" s="19"/>
    </row>
    <row r="80" spans="1:11">
      <c r="A80" s="4"/>
      <c r="B80" s="19">
        <f t="shared" si="16"/>
        <v>43907</v>
      </c>
      <c r="C80" s="148">
        <f t="shared" si="17"/>
        <v>76</v>
      </c>
      <c r="D80" s="148">
        <f t="shared" si="14"/>
        <v>42.912423806091049</v>
      </c>
      <c r="E80" s="148">
        <f t="shared" si="11"/>
        <v>0.43090316961193054</v>
      </c>
      <c r="F80" s="74">
        <f t="shared" si="18"/>
        <v>44207</v>
      </c>
      <c r="G80" s="148">
        <f t="shared" si="15"/>
        <v>339.6603241911796</v>
      </c>
      <c r="H80" s="148">
        <f t="shared" si="12"/>
        <v>5.3054569002911194</v>
      </c>
      <c r="I80" s="19">
        <f t="shared" si="13"/>
        <v>44001</v>
      </c>
      <c r="J80" s="19"/>
      <c r="K80" s="19"/>
    </row>
    <row r="81" spans="1:11">
      <c r="A81" s="4"/>
      <c r="B81" s="19">
        <f t="shared" si="16"/>
        <v>43908</v>
      </c>
      <c r="C81" s="148">
        <f t="shared" si="17"/>
        <v>77</v>
      </c>
      <c r="D81" s="148">
        <f t="shared" si="14"/>
        <v>43.343326975702979</v>
      </c>
      <c r="E81" s="148">
        <f t="shared" si="11"/>
        <v>0.43522627261094016</v>
      </c>
      <c r="F81" s="74">
        <f t="shared" si="18"/>
        <v>44208</v>
      </c>
      <c r="G81" s="148">
        <f t="shared" si="15"/>
        <v>344.96578109147072</v>
      </c>
      <c r="H81" s="148">
        <f t="shared" si="12"/>
        <v>5.3883229299490836</v>
      </c>
      <c r="I81" s="19">
        <f t="shared" si="13"/>
        <v>44002</v>
      </c>
      <c r="J81" s="19"/>
      <c r="K81" s="19"/>
    </row>
    <row r="82" spans="1:11">
      <c r="A82" s="4"/>
      <c r="B82" s="19">
        <f t="shared" si="16"/>
        <v>43909</v>
      </c>
      <c r="C82" s="148">
        <f t="shared" si="17"/>
        <v>78</v>
      </c>
      <c r="D82" s="148">
        <f t="shared" si="14"/>
        <v>43.778553248313919</v>
      </c>
      <c r="E82" s="148">
        <f t="shared" si="11"/>
        <v>0.43959267128225576</v>
      </c>
      <c r="F82" s="74">
        <f t="shared" si="18"/>
        <v>44209</v>
      </c>
      <c r="G82" s="148">
        <f t="shared" si="15"/>
        <v>350.3541040214198</v>
      </c>
      <c r="H82" s="148">
        <f t="shared" si="12"/>
        <v>5.4724831000943368</v>
      </c>
      <c r="I82" s="19">
        <f t="shared" si="13"/>
        <v>44003</v>
      </c>
      <c r="J82" s="19"/>
      <c r="K82" s="19"/>
    </row>
    <row r="83" spans="1:11">
      <c r="A83" s="4"/>
      <c r="B83" s="19">
        <f t="shared" si="16"/>
        <v>43910</v>
      </c>
      <c r="C83" s="148">
        <f t="shared" si="17"/>
        <v>79</v>
      </c>
      <c r="D83" s="148">
        <f t="shared" si="14"/>
        <v>44.218145919596175</v>
      </c>
      <c r="E83" s="148">
        <f t="shared" si="11"/>
        <v>0.44400279768543527</v>
      </c>
      <c r="F83" s="74">
        <f t="shared" si="18"/>
        <v>44210</v>
      </c>
      <c r="G83" s="148">
        <f t="shared" si="15"/>
        <v>355.82658712151414</v>
      </c>
      <c r="H83" s="148">
        <f t="shared" si="12"/>
        <v>5.5579576170752034</v>
      </c>
      <c r="I83" s="19">
        <f t="shared" si="13"/>
        <v>44004</v>
      </c>
      <c r="J83" s="19"/>
      <c r="K83" s="19"/>
    </row>
    <row r="84" spans="1:11">
      <c r="A84" s="4"/>
      <c r="B84" s="19">
        <f t="shared" si="16"/>
        <v>43911</v>
      </c>
      <c r="C84" s="148">
        <f t="shared" si="17"/>
        <v>80</v>
      </c>
      <c r="D84" s="148">
        <f t="shared" si="14"/>
        <v>44.66214871728161</v>
      </c>
      <c r="E84" s="148">
        <f t="shared" si="11"/>
        <v>0.44845708816039576</v>
      </c>
      <c r="F84" s="74">
        <f t="shared" si="18"/>
        <v>44211</v>
      </c>
      <c r="G84" s="148">
        <f t="shared" si="15"/>
        <v>361.38454473858934</v>
      </c>
      <c r="H84" s="148">
        <f t="shared" si="12"/>
        <v>5.6447670025928005</v>
      </c>
      <c r="I84" s="19">
        <f t="shared" si="13"/>
        <v>44005</v>
      </c>
      <c r="J84" s="19"/>
      <c r="K84" s="19"/>
    </row>
    <row r="85" spans="1:11">
      <c r="A85" s="4"/>
      <c r="B85" s="19">
        <f t="shared" si="16"/>
        <v>43912</v>
      </c>
      <c r="C85" s="148">
        <f t="shared" si="17"/>
        <v>81</v>
      </c>
      <c r="D85" s="148">
        <f t="shared" si="14"/>
        <v>45.110605805442006</v>
      </c>
      <c r="E85" s="148">
        <f t="shared" si="11"/>
        <v>0.45295598336938525</v>
      </c>
      <c r="F85" s="74">
        <f t="shared" si="18"/>
        <v>44212</v>
      </c>
      <c r="G85" s="148">
        <f t="shared" si="15"/>
        <v>367.02931174118214</v>
      </c>
      <c r="H85" s="148">
        <f t="shared" si="12"/>
        <v>5.7329320986147536</v>
      </c>
      <c r="I85" s="19">
        <f t="shared" si="13"/>
        <v>44006</v>
      </c>
      <c r="J85" s="19"/>
      <c r="K85" s="19"/>
    </row>
    <row r="86" spans="1:11">
      <c r="A86" s="4"/>
      <c r="B86" s="19">
        <f t="shared" si="16"/>
        <v>43913</v>
      </c>
      <c r="C86" s="148">
        <f t="shared" si="17"/>
        <v>82</v>
      </c>
      <c r="D86" s="148">
        <f t="shared" si="14"/>
        <v>45.563561788811391</v>
      </c>
      <c r="E86" s="148">
        <f t="shared" si="11"/>
        <v>0.45749992833892605</v>
      </c>
      <c r="F86" s="74">
        <f t="shared" si="18"/>
        <v>44213</v>
      </c>
      <c r="G86" s="148">
        <f t="shared" si="15"/>
        <v>372.76224383979689</v>
      </c>
      <c r="H86" s="148">
        <f t="shared" si="12"/>
        <v>5.8224740723730406</v>
      </c>
      <c r="I86" s="19">
        <f t="shared" si="13"/>
        <v>44007</v>
      </c>
      <c r="J86" s="19"/>
      <c r="K86" s="19"/>
    </row>
    <row r="87" spans="1:11">
      <c r="A87" s="4"/>
      <c r="B87" s="19">
        <f t="shared" si="16"/>
        <v>43914</v>
      </c>
      <c r="C87" s="148">
        <f t="shared" si="17"/>
        <v>83</v>
      </c>
      <c r="D87" s="148">
        <f t="shared" si="14"/>
        <v>46.021061717150317</v>
      </c>
      <c r="E87" s="148">
        <f t="shared" si="11"/>
        <v>0.46208937250262494</v>
      </c>
      <c r="F87" s="74">
        <f t="shared" si="18"/>
        <v>44214</v>
      </c>
      <c r="G87" s="148">
        <f t="shared" si="15"/>
        <v>378.58471791216994</v>
      </c>
      <c r="H87" s="148">
        <f t="shared" si="12"/>
        <v>5.9134144214336857</v>
      </c>
      <c r="I87" s="19">
        <f t="shared" si="13"/>
        <v>44008</v>
      </c>
      <c r="J87" s="19"/>
      <c r="K87" s="19"/>
    </row>
    <row r="88" spans="1:11">
      <c r="A88" s="4"/>
      <c r="B88" s="19">
        <f t="shared" si="16"/>
        <v>43915</v>
      </c>
      <c r="C88" s="148">
        <f t="shared" si="17"/>
        <v>84</v>
      </c>
      <c r="D88" s="148">
        <f t="shared" si="14"/>
        <v>46.483151089652942</v>
      </c>
      <c r="E88" s="148">
        <f t="shared" si="11"/>
        <v>0.46672476974401889</v>
      </c>
      <c r="F88" s="74">
        <f t="shared" si="18"/>
        <v>44215</v>
      </c>
      <c r="G88" s="148">
        <f t="shared" si="15"/>
        <v>384.49813233360362</v>
      </c>
      <c r="H88" s="148">
        <f t="shared" si="12"/>
        <v>6.0057749788451815</v>
      </c>
      <c r="I88" s="19">
        <f t="shared" si="13"/>
        <v>44009</v>
      </c>
      <c r="J88" s="19"/>
      <c r="K88" s="19"/>
    </row>
    <row r="89" spans="1:11">
      <c r="A89" s="4"/>
      <c r="B89" s="19">
        <f t="shared" si="16"/>
        <v>43916</v>
      </c>
      <c r="C89" s="148">
        <f t="shared" si="17"/>
        <v>85</v>
      </c>
      <c r="D89" s="148">
        <f t="shared" si="14"/>
        <v>46.949875859396961</v>
      </c>
      <c r="E89" s="148">
        <f t="shared" si="11"/>
        <v>0.47140657843984712</v>
      </c>
      <c r="F89" s="74">
        <f t="shared" si="18"/>
        <v>44216</v>
      </c>
      <c r="G89" s="148">
        <f t="shared" si="15"/>
        <v>390.5039073124488</v>
      </c>
      <c r="H89" s="148">
        <f t="shared" si="12"/>
        <v>6.0995779183711534</v>
      </c>
      <c r="I89" s="19">
        <f t="shared" si="13"/>
        <v>44010</v>
      </c>
      <c r="J89" s="19"/>
      <c r="K89" s="19"/>
    </row>
    <row r="90" spans="1:11">
      <c r="A90" s="4"/>
      <c r="B90" s="19">
        <f t="shared" si="16"/>
        <v>43917</v>
      </c>
      <c r="C90" s="148">
        <f t="shared" si="17"/>
        <v>86</v>
      </c>
      <c r="D90" s="148">
        <f t="shared" si="14"/>
        <v>47.421282437836808</v>
      </c>
      <c r="E90" s="148">
        <f t="shared" si="11"/>
        <v>0.476135261504119</v>
      </c>
      <c r="F90" s="74">
        <f t="shared" si="18"/>
        <v>44217</v>
      </c>
      <c r="G90" s="148">
        <f t="shared" si="15"/>
        <v>396.60348523081996</v>
      </c>
      <c r="H90" s="148">
        <f t="shared" si="12"/>
        <v>6.1948457598021491</v>
      </c>
      <c r="I90" s="19">
        <f t="shared" si="13"/>
        <v>44011</v>
      </c>
      <c r="J90" s="19"/>
      <c r="K90" s="19"/>
    </row>
    <row r="91" spans="1:11">
      <c r="A91" s="4"/>
      <c r="B91" s="19">
        <f t="shared" si="16"/>
        <v>43918</v>
      </c>
      <c r="C91" s="148">
        <f t="shared" si="17"/>
        <v>87</v>
      </c>
      <c r="D91" s="148">
        <f t="shared" si="14"/>
        <v>47.897417699340927</v>
      </c>
      <c r="E91" s="148">
        <f t="shared" ref="E91:E154" si="19">D92-D91</f>
        <v>0.48091128643196868</v>
      </c>
      <c r="F91" s="74">
        <f t="shared" si="18"/>
        <v>44218</v>
      </c>
      <c r="G91" s="148">
        <f t="shared" si="15"/>
        <v>402.79833099062211</v>
      </c>
      <c r="H91" s="148">
        <f t="shared" ref="H91:H154" si="20">G92-G91</f>
        <v>6.2916013743471808</v>
      </c>
      <c r="I91" s="19">
        <f t="shared" si="13"/>
        <v>44012</v>
      </c>
      <c r="J91" s="19"/>
      <c r="K91" s="19"/>
    </row>
    <row r="92" spans="1:11">
      <c r="A92" s="4"/>
      <c r="B92" s="19">
        <f t="shared" si="16"/>
        <v>43919</v>
      </c>
      <c r="C92" s="148">
        <f t="shared" si="17"/>
        <v>88</v>
      </c>
      <c r="D92" s="148">
        <f t="shared" si="14"/>
        <v>48.378328985772896</v>
      </c>
      <c r="E92" s="148">
        <f t="shared" si="19"/>
        <v>0.48573512534467511</v>
      </c>
      <c r="F92" s="74">
        <f t="shared" si="18"/>
        <v>44219</v>
      </c>
      <c r="G92" s="148">
        <f t="shared" si="15"/>
        <v>409.08993236496929</v>
      </c>
      <c r="H92" s="148">
        <f t="shared" si="20"/>
        <v>6.3898679901146807</v>
      </c>
      <c r="I92" s="19">
        <f t="shared" si="13"/>
        <v>44013</v>
      </c>
      <c r="J92" s="19"/>
      <c r="K92" s="19"/>
    </row>
    <row r="93" spans="1:11">
      <c r="A93" s="4"/>
      <c r="B93" s="19">
        <f t="shared" si="16"/>
        <v>43920</v>
      </c>
      <c r="C93" s="148">
        <f t="shared" si="17"/>
        <v>89</v>
      </c>
      <c r="D93" s="148">
        <f t="shared" si="14"/>
        <v>48.864064111117571</v>
      </c>
      <c r="E93" s="148">
        <f t="shared" si="19"/>
        <v>0.49060725503419178</v>
      </c>
      <c r="F93" s="74">
        <f t="shared" si="18"/>
        <v>44220</v>
      </c>
      <c r="G93" s="148">
        <f t="shared" si="15"/>
        <v>415.47980035508397</v>
      </c>
      <c r="H93" s="148">
        <f t="shared" si="20"/>
        <v>6.4896691976762213</v>
      </c>
      <c r="I93" s="19">
        <f t="shared" si="13"/>
        <v>44014</v>
      </c>
      <c r="J93" s="19"/>
      <c r="K93" s="19"/>
    </row>
    <row r="94" spans="1:11">
      <c r="A94" s="4"/>
      <c r="B94" s="19">
        <f t="shared" si="16"/>
        <v>43921</v>
      </c>
      <c r="C94" s="148">
        <f t="shared" si="17"/>
        <v>90</v>
      </c>
      <c r="D94" s="148">
        <f t="shared" si="14"/>
        <v>49.354671366151763</v>
      </c>
      <c r="E94" s="148">
        <f t="shared" si="19"/>
        <v>0.49552815700914721</v>
      </c>
      <c r="F94" s="74">
        <f t="shared" si="18"/>
        <v>44221</v>
      </c>
      <c r="G94" s="148">
        <f t="shared" si="15"/>
        <v>421.96946955276019</v>
      </c>
      <c r="H94" s="148">
        <f t="shared" si="20"/>
        <v>6.5910289557132842</v>
      </c>
      <c r="I94" s="19">
        <f t="shared" si="13"/>
        <v>44015</v>
      </c>
      <c r="J94" s="19"/>
      <c r="K94" s="19"/>
    </row>
    <row r="95" spans="1:11">
      <c r="A95" s="4"/>
      <c r="B95" s="19">
        <f t="shared" si="16"/>
        <v>43922</v>
      </c>
      <c r="C95" s="148">
        <f t="shared" si="17"/>
        <v>91</v>
      </c>
      <c r="D95" s="148">
        <f t="shared" si="14"/>
        <v>49.85019952316091</v>
      </c>
      <c r="E95" s="148">
        <f t="shared" si="19"/>
        <v>0.50049831754024154</v>
      </c>
      <c r="F95" s="74">
        <f t="shared" si="18"/>
        <v>44222</v>
      </c>
      <c r="G95" s="148">
        <f t="shared" si="15"/>
        <v>428.56049850847347</v>
      </c>
      <c r="H95" s="148">
        <f t="shared" si="20"/>
        <v>6.6939715967585585</v>
      </c>
      <c r="I95" s="19">
        <f t="shared" si="13"/>
        <v>44016</v>
      </c>
      <c r="J95" s="19"/>
      <c r="K95" s="19"/>
    </row>
    <row r="96" spans="1:11">
      <c r="A96" s="4"/>
      <c r="B96" s="19">
        <f t="shared" si="16"/>
        <v>43923</v>
      </c>
      <c r="C96" s="148">
        <f t="shared" si="17"/>
        <v>92</v>
      </c>
      <c r="D96" s="148">
        <f t="shared" si="14"/>
        <v>50.350697840701152</v>
      </c>
      <c r="E96" s="148">
        <f t="shared" si="19"/>
        <v>0.50551822770695765</v>
      </c>
      <c r="F96" s="74">
        <f t="shared" si="18"/>
        <v>44223</v>
      </c>
      <c r="G96" s="148">
        <f t="shared" si="15"/>
        <v>435.25447010523203</v>
      </c>
      <c r="H96" s="148">
        <f t="shared" si="20"/>
        <v>6.7985218330227326</v>
      </c>
      <c r="I96" s="19">
        <f t="shared" si="13"/>
        <v>44017</v>
      </c>
      <c r="J96" s="19"/>
      <c r="K96" s="19"/>
    </row>
    <row r="97" spans="1:11">
      <c r="A97" s="4"/>
      <c r="B97" s="19">
        <f t="shared" si="16"/>
        <v>43924</v>
      </c>
      <c r="C97" s="148">
        <f t="shared" si="17"/>
        <v>93</v>
      </c>
      <c r="D97" s="148">
        <f t="shared" si="14"/>
        <v>50.856216068408109</v>
      </c>
      <c r="E97" s="148">
        <f t="shared" si="19"/>
        <v>0.51058838344400925</v>
      </c>
      <c r="F97" s="74">
        <f t="shared" si="18"/>
        <v>44224</v>
      </c>
      <c r="G97" s="148">
        <f t="shared" si="15"/>
        <v>442.05299193825476</v>
      </c>
      <c r="H97" s="148">
        <f t="shared" si="20"/>
        <v>6.9047047623091089</v>
      </c>
      <c r="I97" s="19">
        <f t="shared" si="13"/>
        <v>44018</v>
      </c>
      <c r="J97" s="19"/>
      <c r="K97" s="19"/>
    </row>
    <row r="98" spans="1:11">
      <c r="A98" s="4"/>
      <c r="B98" s="19">
        <f t="shared" si="16"/>
        <v>43925</v>
      </c>
      <c r="C98" s="148">
        <f t="shared" si="17"/>
        <v>94</v>
      </c>
      <c r="D98" s="148">
        <f t="shared" si="14"/>
        <v>51.366804451852119</v>
      </c>
      <c r="E98" s="148">
        <f t="shared" si="19"/>
        <v>0.51570928558872708</v>
      </c>
      <c r="F98" s="74">
        <f t="shared" si="18"/>
        <v>44225</v>
      </c>
      <c r="G98" s="148">
        <f t="shared" si="15"/>
        <v>448.95769670056387</v>
      </c>
      <c r="H98" s="148">
        <f t="shared" si="20"/>
        <v>7.0125458740272393</v>
      </c>
      <c r="I98" s="19">
        <f t="shared" si="13"/>
        <v>44019</v>
      </c>
      <c r="J98" s="19"/>
      <c r="K98" s="19"/>
    </row>
    <row r="99" spans="1:11">
      <c r="A99" s="4"/>
      <c r="B99" s="19">
        <f t="shared" si="16"/>
        <v>43926</v>
      </c>
      <c r="C99" s="148">
        <f t="shared" si="17"/>
        <v>95</v>
      </c>
      <c r="D99" s="148">
        <f t="shared" si="14"/>
        <v>51.882513737440846</v>
      </c>
      <c r="E99" s="148">
        <f t="shared" si="19"/>
        <v>0.52088143992857283</v>
      </c>
      <c r="F99" s="74">
        <f t="shared" si="18"/>
        <v>44226</v>
      </c>
      <c r="G99" s="148">
        <f t="shared" si="15"/>
        <v>455.97024257459111</v>
      </c>
      <c r="H99" s="148">
        <f t="shared" si="20"/>
        <v>7.12207105529518</v>
      </c>
      <c r="I99" s="19">
        <f t="shared" si="13"/>
        <v>44020</v>
      </c>
      <c r="J99" s="19"/>
      <c r="K99" s="19"/>
    </row>
    <row r="100" spans="1:11">
      <c r="A100" s="4"/>
      <c r="B100" s="19">
        <f t="shared" si="16"/>
        <v>43927</v>
      </c>
      <c r="C100" s="148">
        <f t="shared" si="17"/>
        <v>96</v>
      </c>
      <c r="D100" s="148">
        <f t="shared" si="14"/>
        <v>52.403395177369418</v>
      </c>
      <c r="E100" s="148">
        <f t="shared" si="19"/>
        <v>0.52610535724934238</v>
      </c>
      <c r="F100" s="74">
        <f t="shared" si="18"/>
        <v>44227</v>
      </c>
      <c r="G100" s="148">
        <f t="shared" si="15"/>
        <v>463.09231362988629</v>
      </c>
      <c r="H100" s="148">
        <f t="shared" si="20"/>
        <v>7.2333065971349129</v>
      </c>
      <c r="I100" s="19">
        <f t="shared" si="13"/>
        <v>44021</v>
      </c>
      <c r="J100" s="19"/>
      <c r="K100" s="19"/>
    </row>
    <row r="101" spans="1:11">
      <c r="A101" s="4"/>
      <c r="B101" s="19">
        <f t="shared" si="16"/>
        <v>43928</v>
      </c>
      <c r="C101" s="148">
        <f t="shared" si="17"/>
        <v>97</v>
      </c>
      <c r="D101" s="148">
        <f t="shared" si="14"/>
        <v>52.929500534618761</v>
      </c>
      <c r="E101" s="148">
        <f t="shared" si="19"/>
        <v>0.53138155338344717</v>
      </c>
      <c r="F101" s="74">
        <f t="shared" si="18"/>
        <v>44228</v>
      </c>
      <c r="G101" s="148">
        <f t="shared" si="15"/>
        <v>470.3256202270212</v>
      </c>
      <c r="H101" s="148">
        <f t="shared" si="20"/>
        <v>7.3462792007706526</v>
      </c>
      <c r="I101" s="19">
        <f t="shared" si="13"/>
        <v>44022</v>
      </c>
      <c r="J101" s="19"/>
      <c r="K101" s="19"/>
    </row>
    <row r="102" spans="1:11">
      <c r="A102" s="4"/>
      <c r="B102" s="19">
        <f t="shared" si="16"/>
        <v>43929</v>
      </c>
      <c r="C102" s="148">
        <f t="shared" si="17"/>
        <v>98</v>
      </c>
      <c r="D102" s="148">
        <f t="shared" si="14"/>
        <v>53.460882088002208</v>
      </c>
      <c r="E102" s="148">
        <f t="shared" si="19"/>
        <v>0.53671054925927564</v>
      </c>
      <c r="F102" s="74">
        <f t="shared" si="18"/>
        <v>44229</v>
      </c>
      <c r="G102" s="148">
        <f t="shared" si="15"/>
        <v>477.67189942779186</v>
      </c>
      <c r="H102" s="148">
        <f t="shared" si="20"/>
        <v>7.4610159840199231</v>
      </c>
      <c r="I102" s="19">
        <f t="shared" si="13"/>
        <v>44023</v>
      </c>
      <c r="J102" s="19"/>
      <c r="K102" s="19"/>
    </row>
    <row r="103" spans="1:11">
      <c r="A103" s="4"/>
      <c r="B103" s="19">
        <f t="shared" si="16"/>
        <v>43930</v>
      </c>
      <c r="C103" s="148">
        <f t="shared" si="17"/>
        <v>99</v>
      </c>
      <c r="D103" s="148">
        <f t="shared" si="14"/>
        <v>53.997592637261484</v>
      </c>
      <c r="E103" s="148">
        <f t="shared" si="19"/>
        <v>0.54209287095017089</v>
      </c>
      <c r="F103" s="74">
        <f t="shared" si="18"/>
        <v>44230</v>
      </c>
      <c r="G103" s="148">
        <f t="shared" si="15"/>
        <v>485.13291541181178</v>
      </c>
      <c r="H103" s="148">
        <f t="shared" si="20"/>
        <v>7.5775444877834275</v>
      </c>
      <c r="I103" s="19">
        <f t="shared" si="13"/>
        <v>44024</v>
      </c>
      <c r="J103" s="19"/>
      <c r="K103" s="19"/>
    </row>
    <row r="104" spans="1:11">
      <c r="A104" s="4"/>
      <c r="B104" s="19">
        <f t="shared" si="16"/>
        <v>43931</v>
      </c>
      <c r="C104" s="148">
        <f t="shared" si="17"/>
        <v>100</v>
      </c>
      <c r="D104" s="148">
        <f t="shared" si="14"/>
        <v>54.539685508211655</v>
      </c>
      <c r="E104" s="148">
        <f t="shared" si="19"/>
        <v>0.54752904972474425</v>
      </c>
      <c r="F104" s="74">
        <f t="shared" si="18"/>
        <v>44231</v>
      </c>
      <c r="G104" s="148">
        <f t="shared" si="15"/>
        <v>492.71045989959521</v>
      </c>
      <c r="H104" s="148">
        <f t="shared" si="20"/>
        <v>7.6958926826400216</v>
      </c>
      <c r="I104" s="19">
        <f t="shared" si="13"/>
        <v>44025</v>
      </c>
      <c r="J104" s="19"/>
      <c r="K104" s="19"/>
    </row>
    <row r="105" spans="1:11">
      <c r="A105" s="4"/>
      <c r="B105" s="19">
        <f t="shared" si="16"/>
        <v>43932</v>
      </c>
      <c r="C105" s="148">
        <f t="shared" si="17"/>
        <v>101</v>
      </c>
      <c r="D105" s="148">
        <f t="shared" si="14"/>
        <v>55.087214557936399</v>
      </c>
      <c r="E105" s="148">
        <f t="shared" si="19"/>
        <v>0.55301962209704669</v>
      </c>
      <c r="F105" s="74">
        <f t="shared" si="18"/>
        <v>44232</v>
      </c>
      <c r="G105" s="148">
        <f t="shared" si="15"/>
        <v>500.40635258223523</v>
      </c>
      <c r="H105" s="148">
        <f t="shared" si="20"/>
        <v>7.8160889755424137</v>
      </c>
      <c r="I105" s="19">
        <f t="shared" si="13"/>
        <v>44026</v>
      </c>
      <c r="J105" s="19"/>
      <c r="K105" s="19"/>
    </row>
    <row r="106" spans="1:11">
      <c r="A106" s="4"/>
      <c r="B106" s="19">
        <f t="shared" si="16"/>
        <v>43933</v>
      </c>
      <c r="C106" s="148">
        <f t="shared" si="17"/>
        <v>102</v>
      </c>
      <c r="D106" s="148">
        <f t="shared" si="14"/>
        <v>55.640234180033445</v>
      </c>
      <c r="E106" s="148">
        <f t="shared" si="19"/>
        <v>0.55856512987720919</v>
      </c>
      <c r="F106" s="74">
        <f t="shared" si="18"/>
        <v>44233</v>
      </c>
      <c r="G106" s="148">
        <f t="shared" si="15"/>
        <v>508.22244155777764</v>
      </c>
      <c r="H106" s="148">
        <f t="shared" si="20"/>
        <v>7.9381622166126817</v>
      </c>
      <c r="I106" s="19">
        <f t="shared" si="13"/>
        <v>44027</v>
      </c>
      <c r="J106" s="19"/>
      <c r="K106" s="19"/>
    </row>
    <row r="107" spans="1:11">
      <c r="A107" s="4"/>
      <c r="B107" s="19">
        <f t="shared" si="16"/>
        <v>43934</v>
      </c>
      <c r="C107" s="148">
        <f t="shared" si="17"/>
        <v>103</v>
      </c>
      <c r="D107" s="148">
        <f t="shared" si="14"/>
        <v>56.198799309910655</v>
      </c>
      <c r="E107" s="148">
        <f t="shared" si="19"/>
        <v>0.56416612022321289</v>
      </c>
      <c r="F107" s="74">
        <f t="shared" si="18"/>
        <v>44234</v>
      </c>
      <c r="G107" s="148">
        <f t="shared" si="15"/>
        <v>516.16060377439032</v>
      </c>
      <c r="H107" s="148">
        <f t="shared" si="20"/>
        <v>8.0621417060506246</v>
      </c>
      <c r="I107" s="19">
        <f t="shared" si="13"/>
        <v>44028</v>
      </c>
      <c r="J107" s="19"/>
      <c r="K107" s="19"/>
    </row>
    <row r="108" spans="1:11">
      <c r="A108" s="4"/>
      <c r="B108" s="19">
        <f t="shared" si="16"/>
        <v>43935</v>
      </c>
      <c r="C108" s="148">
        <f t="shared" si="17"/>
        <v>104</v>
      </c>
      <c r="D108" s="148">
        <f t="shared" si="14"/>
        <v>56.762965430133868</v>
      </c>
      <c r="E108" s="148">
        <f t="shared" si="19"/>
        <v>0.56982314569230397</v>
      </c>
      <c r="F108" s="74">
        <f t="shared" si="18"/>
        <v>44235</v>
      </c>
      <c r="G108" s="148">
        <f t="shared" si="15"/>
        <v>524.22274548044095</v>
      </c>
      <c r="H108" s="148">
        <f t="shared" si="20"/>
        <v>8.1880572011459662</v>
      </c>
      <c r="I108" s="19">
        <f t="shared" si="13"/>
        <v>44029</v>
      </c>
      <c r="J108" s="19"/>
      <c r="K108" s="19"/>
    </row>
    <row r="109" spans="1:11">
      <c r="A109" s="4"/>
      <c r="B109" s="19">
        <f t="shared" si="16"/>
        <v>43936</v>
      </c>
      <c r="C109" s="148">
        <f t="shared" si="17"/>
        <v>105</v>
      </c>
      <c r="D109" s="148">
        <f t="shared" si="14"/>
        <v>57.332788575826171</v>
      </c>
      <c r="E109" s="148">
        <f t="shared" si="19"/>
        <v>0.57553676429335354</v>
      </c>
      <c r="F109" s="74">
        <f t="shared" si="18"/>
        <v>44236</v>
      </c>
      <c r="G109" s="148">
        <f t="shared" si="15"/>
        <v>532.41080268158692</v>
      </c>
      <c r="H109" s="148">
        <f t="shared" si="20"/>
        <v>8.315938923396061</v>
      </c>
      <c r="I109" s="19">
        <f t="shared" si="13"/>
        <v>44030</v>
      </c>
      <c r="J109" s="19"/>
      <c r="K109" s="19"/>
    </row>
    <row r="110" spans="1:11">
      <c r="A110" s="4"/>
      <c r="B110" s="19">
        <f t="shared" si="16"/>
        <v>43937</v>
      </c>
      <c r="C110" s="148">
        <f t="shared" si="17"/>
        <v>106</v>
      </c>
      <c r="D110" s="148">
        <f t="shared" si="14"/>
        <v>57.908325340119525</v>
      </c>
      <c r="E110" s="148">
        <f t="shared" si="19"/>
        <v>0.58130753953950176</v>
      </c>
      <c r="F110" s="74">
        <f t="shared" si="18"/>
        <v>44237</v>
      </c>
      <c r="G110" s="148">
        <f t="shared" si="15"/>
        <v>540.72674160498298</v>
      </c>
      <c r="H110" s="148">
        <f t="shared" si="20"/>
        <v>8.44581756574064</v>
      </c>
      <c r="I110" s="19">
        <f t="shared" si="13"/>
        <v>44031</v>
      </c>
      <c r="J110" s="19"/>
      <c r="K110" s="19"/>
    </row>
    <row r="111" spans="1:11">
      <c r="A111" s="4"/>
      <c r="B111" s="19">
        <f t="shared" si="16"/>
        <v>43938</v>
      </c>
      <c r="C111" s="148">
        <f t="shared" si="17"/>
        <v>107</v>
      </c>
      <c r="D111" s="148">
        <f t="shared" si="14"/>
        <v>58.489632879659027</v>
      </c>
      <c r="E111" s="148">
        <f t="shared" si="19"/>
        <v>0.58713604050171853</v>
      </c>
      <c r="F111" s="74">
        <f t="shared" si="18"/>
        <v>44238</v>
      </c>
      <c r="G111" s="148">
        <f t="shared" si="15"/>
        <v>549.17255917072362</v>
      </c>
      <c r="H111" s="148">
        <f t="shared" si="20"/>
        <v>8.5777242999068903</v>
      </c>
      <c r="I111" s="19">
        <f t="shared" si="13"/>
        <v>44032</v>
      </c>
      <c r="J111" s="19"/>
      <c r="K111" s="19"/>
    </row>
    <row r="112" spans="1:11">
      <c r="A112" s="4"/>
      <c r="B112" s="19">
        <f t="shared" si="16"/>
        <v>43939</v>
      </c>
      <c r="C112" s="148">
        <f t="shared" si="17"/>
        <v>108</v>
      </c>
      <c r="D112" s="148">
        <f t="shared" si="14"/>
        <v>59.076768920160745</v>
      </c>
      <c r="E112" s="148">
        <f t="shared" si="19"/>
        <v>0.59302284186224341</v>
      </c>
      <c r="F112" s="74">
        <f t="shared" si="18"/>
        <v>44239</v>
      </c>
      <c r="G112" s="148">
        <f t="shared" si="15"/>
        <v>557.75028347063051</v>
      </c>
      <c r="H112" s="148">
        <f t="shared" si="20"/>
        <v>8.7116907838635598</v>
      </c>
      <c r="I112" s="19">
        <f t="shared" si="13"/>
        <v>44033</v>
      </c>
      <c r="J112" s="19"/>
      <c r="K112" s="19"/>
    </row>
    <row r="113" spans="1:11">
      <c r="A113" s="4"/>
      <c r="B113" s="19">
        <f t="shared" si="16"/>
        <v>43940</v>
      </c>
      <c r="C113" s="148">
        <f t="shared" si="17"/>
        <v>109</v>
      </c>
      <c r="D113" s="148">
        <f t="shared" si="14"/>
        <v>59.669791762022989</v>
      </c>
      <c r="E113" s="148">
        <f t="shared" si="19"/>
        <v>0.59896852396880718</v>
      </c>
      <c r="F113" s="74">
        <f t="shared" si="18"/>
        <v>44240</v>
      </c>
      <c r="G113" s="148">
        <f t="shared" si="15"/>
        <v>566.46197425449407</v>
      </c>
      <c r="H113" s="148">
        <f t="shared" si="20"/>
        <v>8.8477491693975026</v>
      </c>
      <c r="I113" s="19">
        <f t="shared" si="13"/>
        <v>44034</v>
      </c>
      <c r="J113" s="19"/>
      <c r="K113" s="19"/>
    </row>
    <row r="114" spans="1:11">
      <c r="A114" s="4"/>
      <c r="B114" s="19">
        <f t="shared" si="16"/>
        <v>43941</v>
      </c>
      <c r="C114" s="148">
        <f t="shared" si="17"/>
        <v>110</v>
      </c>
      <c r="D114" s="148">
        <f t="shared" si="14"/>
        <v>60.268760285991796</v>
      </c>
      <c r="E114" s="148">
        <f t="shared" si="19"/>
        <v>0.60497367288960646</v>
      </c>
      <c r="F114" s="74">
        <f t="shared" si="18"/>
        <v>44241</v>
      </c>
      <c r="G114" s="148">
        <f t="shared" si="15"/>
        <v>575.30972342389157</v>
      </c>
      <c r="H114" s="148">
        <f t="shared" si="20"/>
        <v>8.9859321098076634</v>
      </c>
      <c r="I114" s="19">
        <f t="shared" si="13"/>
        <v>44035</v>
      </c>
      <c r="J114" s="19"/>
      <c r="K114" s="19"/>
    </row>
    <row r="115" spans="1:11">
      <c r="A115" s="4"/>
      <c r="B115" s="19">
        <f t="shared" si="16"/>
        <v>43942</v>
      </c>
      <c r="C115" s="148">
        <f t="shared" si="17"/>
        <v>111</v>
      </c>
      <c r="D115" s="148">
        <f t="shared" si="14"/>
        <v>60.873733958881402</v>
      </c>
      <c r="E115" s="148">
        <f t="shared" si="19"/>
        <v>0.61103888046809374</v>
      </c>
      <c r="F115" s="74">
        <f t="shared" si="18"/>
        <v>44242</v>
      </c>
      <c r="G115" s="148">
        <f t="shared" si="15"/>
        <v>584.29565553369923</v>
      </c>
      <c r="H115" s="148">
        <f t="shared" si="20"/>
        <v>9.1262727677109297</v>
      </c>
      <c r="I115" s="19">
        <f t="shared" si="13"/>
        <v>44036</v>
      </c>
      <c r="J115" s="19"/>
      <c r="K115" s="19"/>
    </row>
    <row r="116" spans="1:11">
      <c r="A116" s="4"/>
      <c r="B116" s="19">
        <f t="shared" si="16"/>
        <v>43943</v>
      </c>
      <c r="C116" s="148">
        <f t="shared" si="17"/>
        <v>112</v>
      </c>
      <c r="D116" s="148">
        <f t="shared" si="14"/>
        <v>61.484772839349496</v>
      </c>
      <c r="E116" s="148">
        <f t="shared" si="19"/>
        <v>0.61716474437936597</v>
      </c>
      <c r="F116" s="74">
        <f t="shared" si="18"/>
        <v>44243</v>
      </c>
      <c r="G116" s="148">
        <f t="shared" si="15"/>
        <v>593.42192830141016</v>
      </c>
      <c r="H116" s="148">
        <f t="shared" si="20"/>
        <v>9.2688048229775859</v>
      </c>
      <c r="I116" s="19">
        <f t="shared" si="13"/>
        <v>44037</v>
      </c>
      <c r="J116" s="19"/>
      <c r="K116" s="19"/>
    </row>
    <row r="117" spans="1:11">
      <c r="A117" s="4"/>
      <c r="B117" s="19">
        <f t="shared" si="16"/>
        <v>43944</v>
      </c>
      <c r="C117" s="148">
        <f t="shared" si="17"/>
        <v>113</v>
      </c>
      <c r="D117" s="148">
        <f t="shared" si="14"/>
        <v>62.101937583728862</v>
      </c>
      <c r="E117" s="148">
        <f t="shared" si="19"/>
        <v>0.62335186818585697</v>
      </c>
      <c r="F117" s="74">
        <f t="shared" si="18"/>
        <v>44244</v>
      </c>
      <c r="G117" s="148">
        <f t="shared" si="15"/>
        <v>602.69073312438775</v>
      </c>
      <c r="H117" s="148">
        <f t="shared" si="20"/>
        <v>9.4135624807897784</v>
      </c>
      <c r="I117" s="19">
        <f t="shared" si="13"/>
        <v>44038</v>
      </c>
      <c r="J117" s="19"/>
      <c r="K117" s="19"/>
    </row>
    <row r="118" spans="1:11">
      <c r="A118" s="4"/>
      <c r="B118" s="19">
        <f t="shared" si="16"/>
        <v>43945</v>
      </c>
      <c r="C118" s="148">
        <f t="shared" si="17"/>
        <v>114</v>
      </c>
      <c r="D118" s="148">
        <f t="shared" si="14"/>
        <v>62.725289451914719</v>
      </c>
      <c r="E118" s="148">
        <f t="shared" si="19"/>
        <v>0.62960086139445082</v>
      </c>
      <c r="F118" s="74">
        <f t="shared" si="18"/>
        <v>44245</v>
      </c>
      <c r="G118" s="148">
        <f t="shared" si="15"/>
        <v>612.10429560517753</v>
      </c>
      <c r="H118" s="148">
        <f t="shared" si="20"/>
        <v>9.5605804798148029</v>
      </c>
      <c r="I118" s="19">
        <f t="shared" si="13"/>
        <v>44039</v>
      </c>
      <c r="J118" s="19"/>
      <c r="K118" s="19"/>
    </row>
    <row r="119" spans="1:11">
      <c r="A119" s="4"/>
      <c r="B119" s="19">
        <f t="shared" si="16"/>
        <v>43946</v>
      </c>
      <c r="C119" s="148">
        <f t="shared" si="17"/>
        <v>115</v>
      </c>
      <c r="D119" s="148">
        <f t="shared" si="14"/>
        <v>63.35489031330917</v>
      </c>
      <c r="E119" s="148">
        <f t="shared" si="19"/>
        <v>0.63591233951336079</v>
      </c>
      <c r="F119" s="74">
        <f t="shared" si="18"/>
        <v>44246</v>
      </c>
      <c r="G119" s="148">
        <f t="shared" si="15"/>
        <v>621.66487608499233</v>
      </c>
      <c r="H119" s="148">
        <f t="shared" si="20"/>
        <v>9.7098941005199322</v>
      </c>
      <c r="I119" s="19">
        <f t="shared" si="13"/>
        <v>44040</v>
      </c>
      <c r="J119" s="19"/>
      <c r="K119" s="19"/>
    </row>
    <row r="120" spans="1:11">
      <c r="A120" s="4"/>
      <c r="B120" s="19">
        <f t="shared" si="16"/>
        <v>43947</v>
      </c>
      <c r="C120" s="148">
        <f t="shared" si="17"/>
        <v>116</v>
      </c>
      <c r="D120" s="148">
        <f t="shared" si="14"/>
        <v>63.990802652822531</v>
      </c>
      <c r="E120" s="148">
        <f t="shared" si="19"/>
        <v>0.6422869241106568</v>
      </c>
      <c r="F120" s="74">
        <f t="shared" si="18"/>
        <v>44247</v>
      </c>
      <c r="G120" s="148">
        <f t="shared" si="15"/>
        <v>631.37477018551226</v>
      </c>
      <c r="H120" s="148">
        <f t="shared" si="20"/>
        <v>9.8615391736044558</v>
      </c>
      <c r="I120" s="19">
        <f t="shared" si="13"/>
        <v>44041</v>
      </c>
      <c r="J120" s="19"/>
      <c r="K120" s="19"/>
    </row>
    <row r="121" spans="1:11">
      <c r="A121" s="4"/>
      <c r="B121" s="19">
        <f t="shared" si="16"/>
        <v>43948</v>
      </c>
      <c r="C121" s="148">
        <f t="shared" si="17"/>
        <v>117</v>
      </c>
      <c r="D121" s="148">
        <f t="shared" si="14"/>
        <v>64.633089576933187</v>
      </c>
      <c r="E121" s="148">
        <f t="shared" si="19"/>
        <v>0.64872524287200406</v>
      </c>
      <c r="F121" s="74">
        <f t="shared" si="18"/>
        <v>44248</v>
      </c>
      <c r="G121" s="148">
        <f t="shared" si="15"/>
        <v>641.23630935911672</v>
      </c>
      <c r="H121" s="148">
        <f t="shared" si="20"/>
        <v>10.015552088571326</v>
      </c>
      <c r="I121" s="19">
        <f t="shared" si="13"/>
        <v>44042</v>
      </c>
      <c r="J121" s="19"/>
      <c r="K121" s="19"/>
    </row>
    <row r="122" spans="1:11">
      <c r="A122" s="4"/>
      <c r="B122" s="19">
        <f t="shared" si="16"/>
        <v>43949</v>
      </c>
      <c r="C122" s="148">
        <f t="shared" si="17"/>
        <v>118</v>
      </c>
      <c r="D122" s="148">
        <f t="shared" si="14"/>
        <v>65.281814819805192</v>
      </c>
      <c r="E122" s="148">
        <f t="shared" si="19"/>
        <v>0.65522792965983001</v>
      </c>
      <c r="F122" s="74">
        <f t="shared" si="18"/>
        <v>44249</v>
      </c>
      <c r="G122" s="148">
        <f t="shared" si="15"/>
        <v>651.25186144768804</v>
      </c>
      <c r="H122" s="148">
        <f t="shared" si="20"/>
        <v>10.171969802422723</v>
      </c>
      <c r="I122" s="19">
        <f t="shared" si="13"/>
        <v>44043</v>
      </c>
      <c r="J122" s="19"/>
      <c r="K122" s="19"/>
    </row>
    <row r="123" spans="1:11">
      <c r="A123" s="4"/>
      <c r="B123" s="19">
        <f t="shared" si="16"/>
        <v>43950</v>
      </c>
      <c r="C123" s="148">
        <f t="shared" si="17"/>
        <v>119</v>
      </c>
      <c r="D123" s="148">
        <f t="shared" si="14"/>
        <v>65.937042749465022</v>
      </c>
      <c r="E123" s="148">
        <f t="shared" si="19"/>
        <v>0.66179562457257646</v>
      </c>
      <c r="F123" s="74">
        <f t="shared" si="18"/>
        <v>44250</v>
      </c>
      <c r="G123" s="148">
        <f t="shared" si="15"/>
        <v>661.42383125011077</v>
      </c>
      <c r="H123" s="148">
        <f t="shared" si="20"/>
        <v>10.330829848498297</v>
      </c>
      <c r="I123" s="19">
        <f t="shared" si="13"/>
        <v>44044</v>
      </c>
      <c r="J123" s="19"/>
      <c r="K123" s="19"/>
    </row>
    <row r="124" spans="1:11">
      <c r="A124" s="4"/>
      <c r="B124" s="19">
        <f t="shared" si="16"/>
        <v>43951</v>
      </c>
      <c r="C124" s="148">
        <f t="shared" si="17"/>
        <v>120</v>
      </c>
      <c r="D124" s="148">
        <f t="shared" si="14"/>
        <v>66.598838374037598</v>
      </c>
      <c r="E124" s="148">
        <f t="shared" si="19"/>
        <v>0.66842897400502466</v>
      </c>
      <c r="F124" s="74">
        <f t="shared" si="18"/>
        <v>44251</v>
      </c>
      <c r="G124" s="148">
        <f t="shared" si="15"/>
        <v>671.75466109860906</v>
      </c>
      <c r="H124" s="148">
        <f t="shared" si="20"/>
        <v>10.492170345451314</v>
      </c>
      <c r="I124" s="19">
        <f t="shared" si="13"/>
        <v>44045</v>
      </c>
      <c r="J124" s="19"/>
      <c r="K124" s="19"/>
    </row>
    <row r="125" spans="1:11">
      <c r="A125" s="4"/>
      <c r="B125" s="19">
        <f t="shared" si="16"/>
        <v>43952</v>
      </c>
      <c r="C125" s="148">
        <f t="shared" si="17"/>
        <v>121</v>
      </c>
      <c r="D125" s="148">
        <f t="shared" si="14"/>
        <v>67.267267348042623</v>
      </c>
      <c r="E125" s="148">
        <f t="shared" si="19"/>
        <v>0.67512863070848539</v>
      </c>
      <c r="F125" s="74">
        <f t="shared" si="18"/>
        <v>44252</v>
      </c>
      <c r="G125" s="148">
        <f t="shared" si="15"/>
        <v>682.24683144406038</v>
      </c>
      <c r="H125" s="148">
        <f t="shared" si="20"/>
        <v>10.656030006352012</v>
      </c>
      <c r="I125" s="19">
        <f t="shared" si="13"/>
        <v>44046</v>
      </c>
      <c r="J125" s="19"/>
      <c r="K125" s="19"/>
    </row>
    <row r="126" spans="1:11">
      <c r="A126" s="4"/>
      <c r="B126" s="19">
        <f t="shared" si="16"/>
        <v>43953</v>
      </c>
      <c r="C126" s="148">
        <f t="shared" si="17"/>
        <v>122</v>
      </c>
      <c r="D126" s="148">
        <f t="shared" si="14"/>
        <v>67.942395978751108</v>
      </c>
      <c r="E126" s="148">
        <f t="shared" si="19"/>
        <v>0.68189525385210459</v>
      </c>
      <c r="F126" s="74">
        <f t="shared" si="18"/>
        <v>44253</v>
      </c>
      <c r="G126" s="148">
        <f t="shared" si="15"/>
        <v>692.90286145041239</v>
      </c>
      <c r="H126" s="148">
        <f t="shared" si="20"/>
        <v>10.82244814794808</v>
      </c>
      <c r="I126" s="19">
        <f t="shared" si="13"/>
        <v>44047</v>
      </c>
      <c r="J126" s="19"/>
      <c r="K126" s="19"/>
    </row>
    <row r="127" spans="1:11">
      <c r="A127" s="4"/>
      <c r="B127" s="19">
        <f t="shared" si="16"/>
        <v>43954</v>
      </c>
      <c r="C127" s="148">
        <f t="shared" si="17"/>
        <v>123</v>
      </c>
      <c r="D127" s="148">
        <f t="shared" si="14"/>
        <v>68.624291232603213</v>
      </c>
      <c r="E127" s="148">
        <f t="shared" si="19"/>
        <v>0.68872950908411212</v>
      </c>
      <c r="F127" s="74">
        <f t="shared" si="18"/>
        <v>44254</v>
      </c>
      <c r="G127" s="148">
        <f t="shared" si="15"/>
        <v>703.72530959836047</v>
      </c>
      <c r="H127" s="148">
        <f t="shared" si="20"/>
        <v>10.991464700061215</v>
      </c>
      <c r="I127" s="19">
        <f t="shared" si="13"/>
        <v>44048</v>
      </c>
      <c r="J127" s="19"/>
      <c r="K127" s="19"/>
    </row>
    <row r="128" spans="1:11">
      <c r="A128" s="4"/>
      <c r="B128" s="19">
        <f t="shared" si="16"/>
        <v>43955</v>
      </c>
      <c r="C128" s="148">
        <f t="shared" si="17"/>
        <v>124</v>
      </c>
      <c r="D128" s="148">
        <f t="shared" si="14"/>
        <v>69.313020741687325</v>
      </c>
      <c r="E128" s="148">
        <f t="shared" si="19"/>
        <v>0.69563206859471904</v>
      </c>
      <c r="F128" s="74">
        <f t="shared" si="18"/>
        <v>44255</v>
      </c>
      <c r="G128" s="148">
        <f t="shared" si="15"/>
        <v>714.71677429842168</v>
      </c>
      <c r="H128" s="148">
        <f t="shared" si="20"/>
        <v>11.163120215123058</v>
      </c>
      <c r="I128" s="19">
        <f t="shared" si="13"/>
        <v>44049</v>
      </c>
      <c r="J128" s="19"/>
      <c r="K128" s="19"/>
    </row>
    <row r="129" spans="1:11">
      <c r="A129" s="4"/>
      <c r="B129" s="19">
        <f t="shared" si="16"/>
        <v>43956</v>
      </c>
      <c r="C129" s="148">
        <f t="shared" si="17"/>
        <v>125</v>
      </c>
      <c r="D129" s="148">
        <f t="shared" si="14"/>
        <v>70.008652810282044</v>
      </c>
      <c r="E129" s="148">
        <f t="shared" si="19"/>
        <v>0.70260361117823322</v>
      </c>
      <c r="F129" s="74">
        <f t="shared" si="18"/>
        <v>44256</v>
      </c>
      <c r="G129" s="148">
        <f t="shared" si="15"/>
        <v>725.87989451354474</v>
      </c>
      <c r="H129" s="148">
        <f t="shared" si="20"/>
        <v>11.337455877872571</v>
      </c>
      <c r="I129" s="19">
        <f t="shared" si="13"/>
        <v>44050</v>
      </c>
      <c r="J129" s="19"/>
      <c r="K129" s="19"/>
    </row>
    <row r="130" spans="1:11">
      <c r="A130" s="4"/>
      <c r="B130" s="19">
        <f t="shared" si="16"/>
        <v>43957</v>
      </c>
      <c r="C130" s="148">
        <f t="shared" si="17"/>
        <v>126</v>
      </c>
      <c r="D130" s="148">
        <f t="shared" si="14"/>
        <v>70.711256421460277</v>
      </c>
      <c r="E130" s="148">
        <f t="shared" si="19"/>
        <v>0.70964482229680925</v>
      </c>
      <c r="F130" s="74">
        <f t="shared" si="18"/>
        <v>44257</v>
      </c>
      <c r="G130" s="148">
        <f t="shared" si="15"/>
        <v>737.21735039141731</v>
      </c>
      <c r="H130" s="148">
        <f t="shared" si="20"/>
        <v>11.514513515196086</v>
      </c>
      <c r="I130" s="19">
        <f t="shared" si="13"/>
        <v>44051</v>
      </c>
      <c r="J130" s="19"/>
      <c r="K130" s="19"/>
    </row>
    <row r="131" spans="1:11">
      <c r="A131" s="4"/>
      <c r="B131" s="19">
        <f t="shared" si="16"/>
        <v>43958</v>
      </c>
      <c r="C131" s="148">
        <f t="shared" si="17"/>
        <v>127</v>
      </c>
      <c r="D131" s="29">
        <f t="shared" si="14"/>
        <v>71.420901243757086</v>
      </c>
      <c r="E131" s="29">
        <f t="shared" si="19"/>
        <v>0.71675639414385728</v>
      </c>
      <c r="F131" s="74">
        <f t="shared" si="18"/>
        <v>44258</v>
      </c>
      <c r="G131" s="148">
        <f t="shared" si="15"/>
        <v>748.7318639066134</v>
      </c>
      <c r="H131" s="148">
        <f t="shared" si="20"/>
        <v>11.69433560611435</v>
      </c>
      <c r="I131" s="19">
        <f t="shared" si="13"/>
        <v>44052</v>
      </c>
      <c r="J131" s="19"/>
      <c r="K131" s="19"/>
    </row>
    <row r="132" spans="1:11">
      <c r="A132" s="4"/>
      <c r="B132" s="19">
        <f t="shared" si="16"/>
        <v>43959</v>
      </c>
      <c r="C132" s="148">
        <f t="shared" si="17"/>
        <v>128</v>
      </c>
      <c r="D132" s="148">
        <f t="shared" si="14"/>
        <v>72.137657637900944</v>
      </c>
      <c r="E132" s="148">
        <f t="shared" si="19"/>
        <v>0.72393902570935609</v>
      </c>
      <c r="F132" s="74">
        <f t="shared" si="18"/>
        <v>44259</v>
      </c>
      <c r="G132" s="148">
        <f t="shared" si="15"/>
        <v>760.42619951272775</v>
      </c>
      <c r="H132" s="148">
        <f t="shared" si="20"/>
        <v>11.876965291938404</v>
      </c>
      <c r="I132" s="19">
        <f t="shared" ref="I132:I195" si="21">I133-1</f>
        <v>44053</v>
      </c>
      <c r="J132" s="19"/>
      <c r="K132" s="19"/>
    </row>
    <row r="133" spans="1:11">
      <c r="A133" s="4"/>
      <c r="B133" s="19">
        <f t="shared" si="16"/>
        <v>43960</v>
      </c>
      <c r="C133" s="148">
        <f t="shared" si="17"/>
        <v>129</v>
      </c>
      <c r="D133" s="148">
        <f t="shared" ref="D133:D196" si="22">$D$1/(($D$1-1)*EXP(-$E$1*($F133-$B$4))+1)</f>
        <v>72.8615966636103</v>
      </c>
      <c r="E133" s="148">
        <f t="shared" si="19"/>
        <v>0.73119342284422828</v>
      </c>
      <c r="F133" s="74">
        <f t="shared" si="18"/>
        <v>44260</v>
      </c>
      <c r="G133" s="148">
        <f t="shared" ref="G133:G196" si="23">$G$1/(($G$1-1)*EXP(-$H$1*($F133-$B$4))+1)</f>
        <v>772.30316480466615</v>
      </c>
      <c r="H133" s="148">
        <f t="shared" si="20"/>
        <v>12.062446386572901</v>
      </c>
      <c r="I133" s="19">
        <f t="shared" si="21"/>
        <v>44054</v>
      </c>
      <c r="J133" s="19"/>
      <c r="K133" s="19"/>
    </row>
    <row r="134" spans="1:11">
      <c r="A134" s="4"/>
      <c r="B134" s="19">
        <f t="shared" ref="B134:B197" si="24">B133+1</f>
        <v>43961</v>
      </c>
      <c r="C134" s="148">
        <f t="shared" ref="C134:C197" si="25">C133+1</f>
        <v>130</v>
      </c>
      <c r="D134" s="148">
        <f t="shared" si="22"/>
        <v>73.592790086454528</v>
      </c>
      <c r="E134" s="148">
        <f t="shared" si="19"/>
        <v>0.73852029832626442</v>
      </c>
      <c r="F134" s="74">
        <f t="shared" si="18"/>
        <v>44261</v>
      </c>
      <c r="G134" s="148">
        <f t="shared" si="23"/>
        <v>784.36561119123905</v>
      </c>
      <c r="H134" s="148">
        <f t="shared" si="20"/>
        <v>12.250823386977459</v>
      </c>
      <c r="I134" s="19">
        <f t="shared" si="21"/>
        <v>44055</v>
      </c>
      <c r="J134" s="19"/>
      <c r="K134" s="19"/>
    </row>
    <row r="135" spans="1:11">
      <c r="A135" s="4"/>
      <c r="B135" s="19">
        <f t="shared" si="24"/>
        <v>43962</v>
      </c>
      <c r="C135" s="148">
        <f t="shared" si="25"/>
        <v>131</v>
      </c>
      <c r="D135" s="148">
        <f t="shared" si="22"/>
        <v>74.331310384780792</v>
      </c>
      <c r="E135" s="148">
        <f t="shared" si="19"/>
        <v>0.74592037192624616</v>
      </c>
      <c r="F135" s="74">
        <f t="shared" si="18"/>
        <v>44262</v>
      </c>
      <c r="G135" s="148">
        <f t="shared" si="23"/>
        <v>796.61643457821651</v>
      </c>
      <c r="H135" s="148">
        <f t="shared" si="20"/>
        <v>12.442141483797855</v>
      </c>
      <c r="I135" s="19">
        <f t="shared" si="21"/>
        <v>44056</v>
      </c>
      <c r="J135" s="19"/>
      <c r="K135" s="19"/>
    </row>
    <row r="136" spans="1:11">
      <c r="A136" s="4"/>
      <c r="B136" s="19">
        <f t="shared" si="24"/>
        <v>43963</v>
      </c>
      <c r="C136" s="148">
        <f t="shared" si="25"/>
        <v>132</v>
      </c>
      <c r="D136" s="148">
        <f t="shared" si="22"/>
        <v>75.077230756707038</v>
      </c>
      <c r="E136" s="148">
        <f t="shared" si="19"/>
        <v>0.75339437047524882</v>
      </c>
      <c r="F136" s="74">
        <f t="shared" si="18"/>
        <v>44263</v>
      </c>
      <c r="G136" s="148">
        <f t="shared" si="23"/>
        <v>809.05857606201437</v>
      </c>
      <c r="H136" s="148">
        <f t="shared" si="20"/>
        <v>12.636446572161162</v>
      </c>
      <c r="I136" s="19">
        <f t="shared" si="21"/>
        <v>44057</v>
      </c>
      <c r="J136" s="19"/>
      <c r="K136" s="19"/>
    </row>
    <row r="137" spans="1:11">
      <c r="A137" s="4"/>
      <c r="B137" s="19">
        <f t="shared" si="24"/>
        <v>43964</v>
      </c>
      <c r="C137" s="148">
        <f t="shared" si="25"/>
        <v>133</v>
      </c>
      <c r="D137" s="148">
        <f t="shared" si="22"/>
        <v>75.830625127182287</v>
      </c>
      <c r="E137" s="148">
        <f t="shared" si="19"/>
        <v>0.76094302793160296</v>
      </c>
      <c r="F137" s="74">
        <f t="shared" si="18"/>
        <v>44264</v>
      </c>
      <c r="G137" s="148">
        <f t="shared" si="23"/>
        <v>821.69502263417553</v>
      </c>
      <c r="H137" s="148">
        <f t="shared" si="20"/>
        <v>12.833785262625838</v>
      </c>
      <c r="I137" s="19">
        <f t="shared" si="21"/>
        <v>44058</v>
      </c>
      <c r="J137" s="19"/>
      <c r="K137" s="19"/>
    </row>
    <row r="138" spans="1:11">
      <c r="A138" s="4"/>
      <c r="B138" s="19">
        <f t="shared" si="24"/>
        <v>43965</v>
      </c>
      <c r="C138" s="148">
        <f t="shared" si="25"/>
        <v>134</v>
      </c>
      <c r="D138" s="148">
        <f t="shared" si="22"/>
        <v>76.59156815511389</v>
      </c>
      <c r="E138" s="148">
        <f t="shared" si="19"/>
        <v>0.76856708544924857</v>
      </c>
      <c r="F138" s="74">
        <f t="shared" ref="F138:F201" si="26">F137+1</f>
        <v>44265</v>
      </c>
      <c r="G138" s="148">
        <f t="shared" si="23"/>
        <v>834.52880789680137</v>
      </c>
      <c r="H138" s="148">
        <f t="shared" si="20"/>
        <v>13.034204892319167</v>
      </c>
      <c r="I138" s="19">
        <f t="shared" si="21"/>
        <v>44059</v>
      </c>
      <c r="J138" s="19"/>
      <c r="K138" s="19"/>
    </row>
    <row r="139" spans="1:11">
      <c r="A139" s="4"/>
      <c r="B139" s="19">
        <f t="shared" si="24"/>
        <v>43966</v>
      </c>
      <c r="C139" s="148">
        <f t="shared" si="25"/>
        <v>135</v>
      </c>
      <c r="D139" s="148">
        <f t="shared" si="22"/>
        <v>77.360135240563139</v>
      </c>
      <c r="E139" s="148">
        <f t="shared" si="19"/>
        <v>0.77626729144611772</v>
      </c>
      <c r="F139" s="74">
        <f t="shared" si="26"/>
        <v>44266</v>
      </c>
      <c r="G139" s="148">
        <f t="shared" si="23"/>
        <v>847.56301278912053</v>
      </c>
      <c r="H139" s="148">
        <f t="shared" si="20"/>
        <v>13.237753536238074</v>
      </c>
      <c r="I139" s="19">
        <f t="shared" si="21"/>
        <v>44060</v>
      </c>
      <c r="J139" s="19"/>
      <c r="K139" s="19"/>
    </row>
    <row r="140" spans="1:11">
      <c r="A140" s="4"/>
      <c r="B140" s="19">
        <f t="shared" si="24"/>
        <v>43967</v>
      </c>
      <c r="C140" s="148">
        <f t="shared" si="25"/>
        <v>136</v>
      </c>
      <c r="D140" s="29">
        <f t="shared" si="22"/>
        <v>78.136402532009257</v>
      </c>
      <c r="E140" s="29">
        <f t="shared" si="19"/>
        <v>0.78404440167405198</v>
      </c>
      <c r="F140" s="74">
        <f t="shared" si="26"/>
        <v>44267</v>
      </c>
      <c r="G140" s="148">
        <f t="shared" si="23"/>
        <v>860.80076632535861</v>
      </c>
      <c r="H140" s="148">
        <f t="shared" si="20"/>
        <v>13.444480018718991</v>
      </c>
      <c r="I140" s="19">
        <f t="shared" si="21"/>
        <v>44061</v>
      </c>
      <c r="J140" s="19"/>
      <c r="K140" s="19"/>
    </row>
    <row r="141" spans="1:11">
      <c r="A141" s="4"/>
      <c r="B141" s="19">
        <f t="shared" si="24"/>
        <v>43968</v>
      </c>
      <c r="C141" s="148">
        <f t="shared" si="25"/>
        <v>137</v>
      </c>
      <c r="D141" s="148">
        <f t="shared" si="22"/>
        <v>78.920446933683309</v>
      </c>
      <c r="E141" s="148">
        <f t="shared" si="19"/>
        <v>0.79189917928816556</v>
      </c>
      <c r="F141" s="74">
        <f t="shared" si="26"/>
        <v>44268</v>
      </c>
      <c r="G141" s="148">
        <f t="shared" si="23"/>
        <v>874.2452463440776</v>
      </c>
      <c r="H141" s="148">
        <f t="shared" si="20"/>
        <v>13.654433925099397</v>
      </c>
      <c r="I141" s="19">
        <f t="shared" si="21"/>
        <v>44062</v>
      </c>
      <c r="J141" s="19"/>
      <c r="K141" s="19"/>
    </row>
    <row r="142" spans="1:11">
      <c r="A142" s="4"/>
      <c r="B142" s="19">
        <f t="shared" si="24"/>
        <v>43969</v>
      </c>
      <c r="C142" s="148">
        <f t="shared" si="25"/>
        <v>138</v>
      </c>
      <c r="D142" s="148">
        <f t="shared" si="22"/>
        <v>79.712346112971474</v>
      </c>
      <c r="E142" s="148">
        <f t="shared" si="19"/>
        <v>0.79983239491753011</v>
      </c>
      <c r="F142" s="74">
        <f t="shared" si="26"/>
        <v>44269</v>
      </c>
      <c r="G142" s="148">
        <f t="shared" si="23"/>
        <v>887.899680269177</v>
      </c>
      <c r="H142" s="148">
        <f t="shared" si="20"/>
        <v>13.867665613551367</v>
      </c>
      <c r="I142" s="19">
        <f t="shared" si="21"/>
        <v>44063</v>
      </c>
      <c r="J142" s="19"/>
      <c r="K142" s="19"/>
    </row>
    <row r="143" spans="1:11">
      <c r="A143" s="4"/>
      <c r="B143" s="19">
        <f t="shared" si="24"/>
        <v>43970</v>
      </c>
      <c r="C143" s="148">
        <f t="shared" si="25"/>
        <v>139</v>
      </c>
      <c r="D143" s="148">
        <f t="shared" si="22"/>
        <v>80.512178507889004</v>
      </c>
      <c r="E143" s="148">
        <f t="shared" si="19"/>
        <v>0.80784482673662694</v>
      </c>
      <c r="F143" s="74">
        <f t="shared" si="26"/>
        <v>44270</v>
      </c>
      <c r="G143" s="148">
        <f t="shared" si="23"/>
        <v>901.76734588272836</v>
      </c>
      <c r="H143" s="148">
        <f t="shared" si="20"/>
        <v>14.084226227093609</v>
      </c>
      <c r="I143" s="19">
        <f t="shared" si="21"/>
        <v>44064</v>
      </c>
      <c r="J143" s="19"/>
      <c r="K143" s="19"/>
    </row>
    <row r="144" spans="1:11">
      <c r="A144" s="4"/>
      <c r="B144" s="19">
        <f t="shared" si="24"/>
        <v>43971</v>
      </c>
      <c r="C144" s="148">
        <f t="shared" si="25"/>
        <v>140</v>
      </c>
      <c r="D144" s="148">
        <f t="shared" si="22"/>
        <v>81.320023334625631</v>
      </c>
      <c r="E144" s="148">
        <f t="shared" si="19"/>
        <v>0.81593726053664284</v>
      </c>
      <c r="F144" s="74">
        <f t="shared" si="26"/>
        <v>44271</v>
      </c>
      <c r="G144" s="148">
        <f t="shared" si="23"/>
        <v>915.85157210982197</v>
      </c>
      <c r="H144" s="148">
        <f t="shared" si="20"/>
        <v>14.30416770580166</v>
      </c>
      <c r="I144" s="19">
        <f t="shared" si="21"/>
        <v>44065</v>
      </c>
      <c r="J144" s="19"/>
      <c r="K144" s="19"/>
    </row>
    <row r="145" spans="1:11">
      <c r="A145" s="4"/>
      <c r="B145" s="19">
        <f t="shared" si="24"/>
        <v>43972</v>
      </c>
      <c r="C145" s="148">
        <f t="shared" si="25"/>
        <v>141</v>
      </c>
      <c r="D145" s="148">
        <f t="shared" si="22"/>
        <v>82.135960595162274</v>
      </c>
      <c r="E145" s="148">
        <f t="shared" si="19"/>
        <v>0.82411048979869861</v>
      </c>
      <c r="F145" s="74">
        <f t="shared" si="26"/>
        <v>44272</v>
      </c>
      <c r="G145" s="148">
        <f t="shared" si="23"/>
        <v>930.15573981562363</v>
      </c>
      <c r="H145" s="148">
        <f t="shared" si="20"/>
        <v>14.527542799202365</v>
      </c>
      <c r="I145" s="19">
        <f t="shared" si="21"/>
        <v>44066</v>
      </c>
      <c r="J145" s="19"/>
      <c r="K145" s="19"/>
    </row>
    <row r="146" spans="1:11">
      <c r="A146" s="4"/>
      <c r="B146" s="19">
        <f t="shared" si="24"/>
        <v>43973</v>
      </c>
      <c r="C146" s="148">
        <f t="shared" si="25"/>
        <v>142</v>
      </c>
      <c r="D146" s="148">
        <f t="shared" si="22"/>
        <v>82.960071084960973</v>
      </c>
      <c r="E146" s="148">
        <f t="shared" si="19"/>
        <v>0.83236531576631023</v>
      </c>
      <c r="F146" s="74">
        <f t="shared" si="26"/>
        <v>44273</v>
      </c>
      <c r="G146" s="148">
        <f t="shared" si="23"/>
        <v>944.683282614826</v>
      </c>
      <c r="H146" s="148">
        <f t="shared" si="20"/>
        <v>14.754405078847526</v>
      </c>
      <c r="I146" s="19">
        <f t="shared" si="21"/>
        <v>44067</v>
      </c>
      <c r="J146" s="19"/>
      <c r="K146" s="19"/>
    </row>
    <row r="147" spans="1:11">
      <c r="A147" s="4"/>
      <c r="B147" s="19">
        <f t="shared" si="24"/>
        <v>43974</v>
      </c>
      <c r="C147" s="148">
        <f t="shared" si="25"/>
        <v>143</v>
      </c>
      <c r="D147" s="148">
        <f t="shared" si="22"/>
        <v>83.792436400727283</v>
      </c>
      <c r="E147" s="148">
        <f t="shared" si="19"/>
        <v>0.84070254751949847</v>
      </c>
      <c r="F147" s="74">
        <f t="shared" si="26"/>
        <v>44274</v>
      </c>
      <c r="G147" s="148">
        <f t="shared" si="23"/>
        <v>959.43768769367352</v>
      </c>
      <c r="H147" s="148">
        <f t="shared" si="20"/>
        <v>14.984808951104583</v>
      </c>
      <c r="I147" s="19">
        <f t="shared" si="21"/>
        <v>44068</v>
      </c>
      <c r="J147" s="19"/>
      <c r="K147" s="19"/>
    </row>
    <row r="148" spans="1:11">
      <c r="A148" s="4"/>
      <c r="B148" s="19">
        <f t="shared" si="24"/>
        <v>43975</v>
      </c>
      <c r="C148" s="148">
        <f t="shared" si="25"/>
        <v>144</v>
      </c>
      <c r="D148" s="148">
        <f t="shared" si="22"/>
        <v>84.633138948246781</v>
      </c>
      <c r="E148" s="148">
        <f t="shared" si="19"/>
        <v>0.8491230020488274</v>
      </c>
      <c r="F148" s="74">
        <f t="shared" si="26"/>
        <v>44275</v>
      </c>
      <c r="G148" s="148">
        <f t="shared" si="23"/>
        <v>974.42249664477811</v>
      </c>
      <c r="H148" s="148">
        <f t="shared" si="20"/>
        <v>15.218809670131577</v>
      </c>
      <c r="I148" s="19">
        <f t="shared" si="21"/>
        <v>44069</v>
      </c>
      <c r="J148" s="19"/>
      <c r="K148" s="19"/>
    </row>
    <row r="149" spans="1:11">
      <c r="A149" s="4"/>
      <c r="B149" s="19">
        <f t="shared" si="24"/>
        <v>43976</v>
      </c>
      <c r="C149" s="148">
        <f t="shared" si="25"/>
        <v>145</v>
      </c>
      <c r="D149" s="148">
        <f t="shared" si="22"/>
        <v>85.482261950295609</v>
      </c>
      <c r="E149" s="148">
        <f t="shared" si="19"/>
        <v>0.85762750433120516</v>
      </c>
      <c r="F149" s="74">
        <f t="shared" si="26"/>
        <v>44276</v>
      </c>
      <c r="G149" s="148">
        <f t="shared" si="23"/>
        <v>989.64130631490968</v>
      </c>
      <c r="H149" s="148">
        <f t="shared" si="20"/>
        <v>15.45646335104675</v>
      </c>
      <c r="I149" s="19">
        <f t="shared" si="21"/>
        <v>44070</v>
      </c>
      <c r="J149" s="19"/>
      <c r="K149" s="19"/>
    </row>
    <row r="150" spans="1:11">
      <c r="A150" s="4"/>
      <c r="B150" s="19">
        <f t="shared" si="24"/>
        <v>43977</v>
      </c>
      <c r="C150" s="148">
        <f t="shared" si="25"/>
        <v>146</v>
      </c>
      <c r="D150" s="148">
        <f t="shared" si="22"/>
        <v>86.339889454626814</v>
      </c>
      <c r="E150" s="148">
        <f t="shared" si="19"/>
        <v>0.86621688740498826</v>
      </c>
      <c r="F150" s="74">
        <f t="shared" si="26"/>
        <v>44277</v>
      </c>
      <c r="G150" s="148">
        <f t="shared" si="23"/>
        <v>1005.0977696659564</v>
      </c>
      <c r="H150" s="148">
        <f t="shared" si="20"/>
        <v>15.697826983318805</v>
      </c>
      <c r="I150" s="19">
        <f t="shared" si="21"/>
        <v>44071</v>
      </c>
      <c r="J150" s="19"/>
      <c r="K150" s="19"/>
    </row>
    <row r="151" spans="1:11">
      <c r="A151" s="4"/>
      <c r="B151" s="19">
        <f t="shared" si="24"/>
        <v>43978</v>
      </c>
      <c r="C151" s="148">
        <f t="shared" si="25"/>
        <v>147</v>
      </c>
      <c r="D151" s="148">
        <f t="shared" si="22"/>
        <v>87.206106342031802</v>
      </c>
      <c r="E151" s="148">
        <f t="shared" si="19"/>
        <v>0.87489199244666338</v>
      </c>
      <c r="F151" s="74">
        <f t="shared" si="26"/>
        <v>44278</v>
      </c>
      <c r="G151" s="148">
        <f t="shared" si="23"/>
        <v>1020.7955966492752</v>
      </c>
      <c r="H151" s="148">
        <f t="shared" si="20"/>
        <v>15.942958444355099</v>
      </c>
      <c r="I151" s="19">
        <f t="shared" si="21"/>
        <v>44072</v>
      </c>
      <c r="J151" s="19"/>
      <c r="K151" s="19"/>
    </row>
    <row r="152" spans="1:11">
      <c r="A152" s="4"/>
      <c r="B152" s="19">
        <f t="shared" si="24"/>
        <v>43979</v>
      </c>
      <c r="C152" s="148">
        <f t="shared" si="25"/>
        <v>148</v>
      </c>
      <c r="D152" s="148">
        <f t="shared" si="22"/>
        <v>88.080998334478465</v>
      </c>
      <c r="E152" s="148">
        <f t="shared" si="19"/>
        <v>0.8836536688477139</v>
      </c>
      <c r="F152" s="74">
        <f t="shared" si="26"/>
        <v>44279</v>
      </c>
      <c r="G152" s="148">
        <f t="shared" si="23"/>
        <v>1036.7385550936303</v>
      </c>
      <c r="H152" s="148">
        <f t="shared" si="20"/>
        <v>16.191916513291289</v>
      </c>
      <c r="I152" s="19">
        <f t="shared" si="21"/>
        <v>44073</v>
      </c>
      <c r="J152" s="19"/>
      <c r="K152" s="19"/>
    </row>
    <row r="153" spans="1:11">
      <c r="A153" s="4"/>
      <c r="B153" s="19">
        <f t="shared" si="24"/>
        <v>43980</v>
      </c>
      <c r="C153" s="148">
        <f t="shared" si="25"/>
        <v>149</v>
      </c>
      <c r="D153" s="148">
        <f t="shared" si="22"/>
        <v>88.964652003326179</v>
      </c>
      <c r="E153" s="148">
        <f t="shared" si="19"/>
        <v>0.89250277429302116</v>
      </c>
      <c r="F153" s="74">
        <f t="shared" si="26"/>
        <v>44280</v>
      </c>
      <c r="G153" s="148">
        <f t="shared" si="23"/>
        <v>1052.9304716069216</v>
      </c>
      <c r="H153" s="148">
        <f t="shared" si="20"/>
        <v>16.444760885011647</v>
      </c>
      <c r="I153" s="19">
        <f t="shared" si="21"/>
        <v>44074</v>
      </c>
      <c r="J153" s="19"/>
      <c r="K153" s="19"/>
    </row>
    <row r="154" spans="1:11">
      <c r="A154" s="4"/>
      <c r="B154" s="19">
        <f t="shared" si="24"/>
        <v>43981</v>
      </c>
      <c r="C154" s="148">
        <f t="shared" si="25"/>
        <v>150</v>
      </c>
      <c r="D154" s="148">
        <f t="shared" si="22"/>
        <v>89.857154777619201</v>
      </c>
      <c r="E154" s="148">
        <f t="shared" si="19"/>
        <v>0.90144017483861205</v>
      </c>
      <c r="F154" s="74">
        <f t="shared" si="26"/>
        <v>44281</v>
      </c>
      <c r="G154" s="148">
        <f t="shared" si="23"/>
        <v>1069.3752324919333</v>
      </c>
      <c r="H154" s="148">
        <f t="shared" si="20"/>
        <v>16.701552184378443</v>
      </c>
      <c r="I154" s="19">
        <f t="shared" si="21"/>
        <v>44075</v>
      </c>
      <c r="J154" s="19"/>
      <c r="K154" s="19"/>
    </row>
    <row r="155" spans="1:11">
      <c r="A155" s="4"/>
      <c r="B155" s="19">
        <f t="shared" si="24"/>
        <v>43982</v>
      </c>
      <c r="C155" s="148">
        <f t="shared" si="25"/>
        <v>151</v>
      </c>
      <c r="D155" s="148">
        <f t="shared" si="22"/>
        <v>90.758594952457813</v>
      </c>
      <c r="E155" s="148">
        <f t="shared" ref="E155:E218" si="27">D156-D155</f>
        <v>0.91046674499132507</v>
      </c>
      <c r="F155" s="74">
        <f t="shared" si="26"/>
        <v>44282</v>
      </c>
      <c r="G155" s="148">
        <f t="shared" si="23"/>
        <v>1086.0767846763117</v>
      </c>
      <c r="H155" s="148">
        <f t="shared" ref="H155:H218" si="28">G156-G155</f>
        <v>16.9623519806687</v>
      </c>
      <c r="I155" s="19">
        <f t="shared" si="21"/>
        <v>44076</v>
      </c>
      <c r="J155" s="19"/>
      <c r="K155" s="19"/>
    </row>
    <row r="156" spans="1:11">
      <c r="A156" s="4"/>
      <c r="B156" s="19">
        <f t="shared" si="24"/>
        <v>43983</v>
      </c>
      <c r="C156" s="148">
        <f t="shared" si="25"/>
        <v>152</v>
      </c>
      <c r="D156" s="148">
        <f t="shared" si="22"/>
        <v>91.669061697449138</v>
      </c>
      <c r="E156" s="148">
        <f t="shared" si="27"/>
        <v>0.91958336778805005</v>
      </c>
      <c r="F156" s="74">
        <f t="shared" si="26"/>
        <v>44283</v>
      </c>
      <c r="G156" s="148">
        <f t="shared" si="23"/>
        <v>1103.0391366569804</v>
      </c>
      <c r="H156" s="148">
        <f t="shared" si="28"/>
        <v>17.227222802257756</v>
      </c>
      <c r="I156" s="19">
        <f t="shared" si="21"/>
        <v>44077</v>
      </c>
      <c r="J156" s="19"/>
      <c r="K156" s="19"/>
    </row>
    <row r="157" spans="1:11">
      <c r="A157" s="4"/>
      <c r="B157" s="19">
        <f t="shared" si="24"/>
        <v>43984</v>
      </c>
      <c r="C157" s="148">
        <f t="shared" si="25"/>
        <v>153</v>
      </c>
      <c r="D157" s="148">
        <f t="shared" si="22"/>
        <v>92.588645065237188</v>
      </c>
      <c r="E157" s="148">
        <f t="shared" si="27"/>
        <v>0.92879093487735531</v>
      </c>
      <c r="F157" s="74">
        <f t="shared" si="26"/>
        <v>44284</v>
      </c>
      <c r="G157" s="148">
        <f t="shared" si="23"/>
        <v>1120.2663594592382</v>
      </c>
      <c r="H157" s="148">
        <f t="shared" si="28"/>
        <v>17.496228151513606</v>
      </c>
      <c r="I157" s="19">
        <f t="shared" si="21"/>
        <v>44078</v>
      </c>
      <c r="J157" s="19"/>
      <c r="K157" s="19"/>
    </row>
    <row r="158" spans="1:11">
      <c r="A158" s="4"/>
      <c r="B158" s="19">
        <f t="shared" si="24"/>
        <v>43985</v>
      </c>
      <c r="C158" s="148">
        <f t="shared" si="25"/>
        <v>154</v>
      </c>
      <c r="D158" s="148">
        <f t="shared" si="22"/>
        <v>93.517436000114543</v>
      </c>
      <c r="E158" s="148">
        <f t="shared" si="27"/>
        <v>0.93809034659959423</v>
      </c>
      <c r="F158" s="74">
        <f t="shared" si="26"/>
        <v>44285</v>
      </c>
      <c r="G158" s="148">
        <f t="shared" si="23"/>
        <v>1137.7625876107518</v>
      </c>
      <c r="H158" s="148">
        <f t="shared" si="28"/>
        <v>17.769432519919292</v>
      </c>
      <c r="I158" s="19">
        <f t="shared" si="21"/>
        <v>44079</v>
      </c>
      <c r="J158" s="19"/>
    </row>
    <row r="159" spans="1:11">
      <c r="A159" s="4"/>
      <c r="B159" s="19">
        <f t="shared" si="24"/>
        <v>43986</v>
      </c>
      <c r="C159" s="148">
        <f t="shared" si="25"/>
        <v>155</v>
      </c>
      <c r="D159" s="148">
        <f t="shared" si="22"/>
        <v>94.455526346714137</v>
      </c>
      <c r="E159" s="148">
        <f t="shared" si="27"/>
        <v>0.94748251206974032</v>
      </c>
      <c r="F159" s="74">
        <f t="shared" si="26"/>
        <v>44286</v>
      </c>
      <c r="G159" s="148">
        <f t="shared" si="23"/>
        <v>1155.5320201306711</v>
      </c>
      <c r="H159" s="148">
        <f t="shared" si="28"/>
        <v>18.046901403441552</v>
      </c>
      <c r="I159" s="19">
        <f t="shared" si="21"/>
        <v>44080</v>
      </c>
      <c r="J159" s="19"/>
    </row>
    <row r="160" spans="1:11">
      <c r="A160" s="4"/>
      <c r="B160" s="19">
        <f t="shared" si="24"/>
        <v>43987</v>
      </c>
      <c r="C160" s="148">
        <f t="shared" si="25"/>
        <v>156</v>
      </c>
      <c r="D160" s="148">
        <f t="shared" si="22"/>
        <v>95.403008858783878</v>
      </c>
      <c r="E160" s="148">
        <f t="shared" si="27"/>
        <v>0.95696834925934127</v>
      </c>
      <c r="F160" s="74">
        <f t="shared" si="26"/>
        <v>44287</v>
      </c>
      <c r="G160" s="148">
        <f t="shared" si="23"/>
        <v>1173.5789215341126</v>
      </c>
      <c r="H160" s="148">
        <f t="shared" si="28"/>
        <v>18.328701318129561</v>
      </c>
      <c r="I160" s="19">
        <f t="shared" si="21"/>
        <v>44081</v>
      </c>
      <c r="J160" s="19"/>
    </row>
    <row r="161" spans="1:10">
      <c r="A161" s="4"/>
      <c r="B161" s="19">
        <f t="shared" si="24"/>
        <v>43988</v>
      </c>
      <c r="C161" s="148">
        <f t="shared" si="25"/>
        <v>157</v>
      </c>
      <c r="D161" s="148">
        <f t="shared" si="22"/>
        <v>96.359977208043219</v>
      </c>
      <c r="E161" s="148">
        <f t="shared" si="27"/>
        <v>0.96654878508071818</v>
      </c>
      <c r="F161" s="74">
        <f t="shared" si="26"/>
        <v>44288</v>
      </c>
      <c r="G161" s="148">
        <f t="shared" si="23"/>
        <v>1191.9076228522422</v>
      </c>
      <c r="H161" s="148">
        <f t="shared" si="28"/>
        <v>18.614899815945819</v>
      </c>
      <c r="I161" s="38">
        <f t="shared" si="21"/>
        <v>44082</v>
      </c>
      <c r="J161" s="38"/>
    </row>
    <row r="162" spans="1:10">
      <c r="A162" s="4"/>
      <c r="B162" s="19">
        <f t="shared" si="24"/>
        <v>43989</v>
      </c>
      <c r="C162" s="148">
        <f t="shared" si="25"/>
        <v>158</v>
      </c>
      <c r="D162" s="148">
        <f t="shared" si="22"/>
        <v>97.326525993123937</v>
      </c>
      <c r="E162" s="148">
        <f t="shared" si="27"/>
        <v>0.97622475547065335</v>
      </c>
      <c r="F162" s="74">
        <f t="shared" si="26"/>
        <v>44289</v>
      </c>
      <c r="G162" s="148">
        <f t="shared" si="23"/>
        <v>1210.522522668188</v>
      </c>
      <c r="H162" s="148">
        <f t="shared" si="28"/>
        <v>18.905565500859893</v>
      </c>
      <c r="I162" s="14">
        <f t="shared" si="21"/>
        <v>44083</v>
      </c>
      <c r="J162" s="14"/>
    </row>
    <row r="163" spans="1:10">
      <c r="A163" s="4"/>
      <c r="B163" s="19">
        <f t="shared" si="24"/>
        <v>43990</v>
      </c>
      <c r="C163" s="148">
        <f t="shared" si="25"/>
        <v>159</v>
      </c>
      <c r="D163" s="148">
        <f t="shared" si="22"/>
        <v>98.30275074859459</v>
      </c>
      <c r="E163" s="148">
        <f t="shared" si="27"/>
        <v>0.98599720547525749</v>
      </c>
      <c r="F163" s="74">
        <f t="shared" si="26"/>
        <v>44290</v>
      </c>
      <c r="G163" s="148">
        <f t="shared" si="23"/>
        <v>1229.4280881690479</v>
      </c>
      <c r="H163" s="148">
        <f t="shared" si="28"/>
        <v>19.200768045179984</v>
      </c>
      <c r="I163" s="19">
        <f t="shared" si="21"/>
        <v>44084</v>
      </c>
      <c r="J163" s="19"/>
    </row>
    <row r="164" spans="1:10">
      <c r="A164" s="4"/>
      <c r="B164" s="19">
        <f t="shared" si="24"/>
        <v>43991</v>
      </c>
      <c r="C164" s="148">
        <f t="shared" si="25"/>
        <v>160</v>
      </c>
      <c r="D164" s="148">
        <f t="shared" si="22"/>
        <v>99.288747954069848</v>
      </c>
      <c r="E164" s="148">
        <f t="shared" si="27"/>
        <v>0.99586708933541956</v>
      </c>
      <c r="F164" s="74">
        <f t="shared" si="26"/>
        <v>44291</v>
      </c>
      <c r="G164" s="148">
        <f t="shared" si="23"/>
        <v>1248.6288562142279</v>
      </c>
      <c r="H164" s="148">
        <f t="shared" si="28"/>
        <v>19.500578206126647</v>
      </c>
      <c r="I164" s="19">
        <f t="shared" si="21"/>
        <v>44085</v>
      </c>
      <c r="J164" s="19"/>
    </row>
    <row r="165" spans="1:10">
      <c r="A165" s="4"/>
      <c r="B165" s="19">
        <f t="shared" si="24"/>
        <v>43992</v>
      </c>
      <c r="C165" s="148">
        <f t="shared" si="25"/>
        <v>161</v>
      </c>
      <c r="D165" s="148">
        <f t="shared" si="22"/>
        <v>100.28461504340527</v>
      </c>
      <c r="E165" s="148">
        <f t="shared" si="27"/>
        <v>1.0058353705739762</v>
      </c>
      <c r="F165" s="74">
        <f t="shared" si="26"/>
        <v>44292</v>
      </c>
      <c r="G165" s="148">
        <f t="shared" si="23"/>
        <v>1268.1294344203545</v>
      </c>
      <c r="H165" s="148">
        <f t="shared" si="28"/>
        <v>19.805067842684366</v>
      </c>
      <c r="I165" s="19">
        <f t="shared" si="21"/>
        <v>44086</v>
      </c>
      <c r="J165" s="19"/>
    </row>
    <row r="166" spans="1:10">
      <c r="A166" s="4"/>
      <c r="B166" s="19">
        <f t="shared" si="24"/>
        <v>43993</v>
      </c>
      <c r="C166" s="148">
        <f t="shared" si="25"/>
        <v>162</v>
      </c>
      <c r="D166" s="148">
        <f t="shared" si="22"/>
        <v>101.29045041397924</v>
      </c>
      <c r="E166" s="148">
        <f t="shared" si="27"/>
        <v>1.0159030220818295</v>
      </c>
      <c r="F166" s="74">
        <f t="shared" si="26"/>
        <v>44293</v>
      </c>
      <c r="G166" s="148">
        <f t="shared" si="23"/>
        <v>1287.9345022630389</v>
      </c>
      <c r="H166" s="148">
        <f t="shared" si="28"/>
        <v>20.114309932699143</v>
      </c>
      <c r="I166" s="19">
        <f t="shared" si="21"/>
        <v>44087</v>
      </c>
      <c r="J166" s="19"/>
    </row>
    <row r="167" spans="1:10">
      <c r="A167" s="4"/>
      <c r="B167" s="19">
        <f t="shared" si="24"/>
        <v>43994</v>
      </c>
      <c r="C167" s="148">
        <f t="shared" si="25"/>
        <v>163</v>
      </c>
      <c r="D167" s="148">
        <f t="shared" si="22"/>
        <v>102.30635343606107</v>
      </c>
      <c r="E167" s="148">
        <f t="shared" si="27"/>
        <v>1.02607102620631</v>
      </c>
      <c r="F167" s="74">
        <f t="shared" si="26"/>
        <v>44294</v>
      </c>
      <c r="G167" s="148">
        <f t="shared" si="23"/>
        <v>1308.048812195738</v>
      </c>
      <c r="H167" s="148">
        <f t="shared" si="28"/>
        <v>20.428378590233478</v>
      </c>
      <c r="I167" s="19">
        <f t="shared" si="21"/>
        <v>44088</v>
      </c>
      <c r="J167" s="19"/>
    </row>
    <row r="168" spans="1:10">
      <c r="A168" s="4"/>
      <c r="B168" s="19">
        <f t="shared" si="24"/>
        <v>43995</v>
      </c>
      <c r="C168" s="148">
        <f t="shared" si="25"/>
        <v>164</v>
      </c>
      <c r="D168" s="148">
        <f t="shared" si="22"/>
        <v>103.33242446226738</v>
      </c>
      <c r="E168" s="148">
        <f t="shared" si="27"/>
        <v>1.0363403748397957</v>
      </c>
      <c r="F168" s="74">
        <f t="shared" si="26"/>
        <v>44295</v>
      </c>
      <c r="G168" s="148">
        <f t="shared" si="23"/>
        <v>1328.4771907859715</v>
      </c>
      <c r="H168" s="148">
        <f t="shared" si="28"/>
        <v>20.747349083204654</v>
      </c>
      <c r="I168" s="19">
        <f t="shared" si="21"/>
        <v>44089</v>
      </c>
      <c r="J168" s="19"/>
    </row>
    <row r="169" spans="1:10">
      <c r="A169" s="4"/>
      <c r="B169" s="19">
        <f t="shared" si="24"/>
        <v>43996</v>
      </c>
      <c r="C169" s="148">
        <f t="shared" si="25"/>
        <v>165</v>
      </c>
      <c r="D169" s="148">
        <f t="shared" si="22"/>
        <v>104.36876483710718</v>
      </c>
      <c r="E169" s="148">
        <f t="shared" si="27"/>
        <v>1.0467120695086578</v>
      </c>
      <c r="F169" s="74">
        <f t="shared" si="26"/>
        <v>44296</v>
      </c>
      <c r="G169" s="148">
        <f t="shared" si="23"/>
        <v>1349.2245398691762</v>
      </c>
      <c r="H169" s="148">
        <f t="shared" si="28"/>
        <v>21.071297851291092</v>
      </c>
      <c r="I169" s="19">
        <f t="shared" si="21"/>
        <v>44090</v>
      </c>
      <c r="J169" s="19"/>
    </row>
    <row r="170" spans="1:10">
      <c r="A170" s="4"/>
      <c r="B170" s="19">
        <f t="shared" si="24"/>
        <v>43997</v>
      </c>
      <c r="C170" s="148">
        <f t="shared" si="25"/>
        <v>166</v>
      </c>
      <c r="D170" s="148">
        <f t="shared" si="22"/>
        <v>105.41547690661584</v>
      </c>
      <c r="E170" s="148">
        <f t="shared" si="27"/>
        <v>1.0571871214642528</v>
      </c>
      <c r="F170" s="74">
        <f t="shared" si="26"/>
        <v>44297</v>
      </c>
      <c r="G170" s="148">
        <f t="shared" si="23"/>
        <v>1370.2958377204673</v>
      </c>
      <c r="H170" s="148">
        <f t="shared" si="28"/>
        <v>21.400302524096105</v>
      </c>
      <c r="I170" s="19">
        <f t="shared" si="21"/>
        <v>44091</v>
      </c>
      <c r="J170" s="19"/>
    </row>
    <row r="171" spans="1:10">
      <c r="A171" s="4"/>
      <c r="B171" s="19">
        <f t="shared" si="24"/>
        <v>43998</v>
      </c>
      <c r="C171" s="148">
        <f t="shared" si="25"/>
        <v>167</v>
      </c>
      <c r="D171" s="148">
        <f t="shared" si="22"/>
        <v>106.47266402808009</v>
      </c>
      <c r="E171" s="148">
        <f t="shared" si="27"/>
        <v>1.067766551772948</v>
      </c>
      <c r="F171" s="74">
        <f t="shared" si="26"/>
        <v>44298</v>
      </c>
      <c r="G171" s="148">
        <f t="shared" si="23"/>
        <v>1391.6961402445634</v>
      </c>
      <c r="H171" s="148">
        <f t="shared" si="28"/>
        <v>21.734441939621092</v>
      </c>
      <c r="I171" s="19">
        <f t="shared" si="21"/>
        <v>44092</v>
      </c>
      <c r="J171" s="19"/>
    </row>
    <row r="172" spans="1:10">
      <c r="A172" s="4"/>
      <c r="B172" s="19">
        <f t="shared" si="24"/>
        <v>43999</v>
      </c>
      <c r="C172" s="148">
        <f t="shared" si="25"/>
        <v>168</v>
      </c>
      <c r="D172" s="148">
        <f t="shared" si="22"/>
        <v>107.54043057985304</v>
      </c>
      <c r="E172" s="148">
        <f t="shared" si="27"/>
        <v>1.0784513914084499</v>
      </c>
      <c r="F172" s="74">
        <f t="shared" si="26"/>
        <v>44299</v>
      </c>
      <c r="G172" s="148">
        <f t="shared" si="23"/>
        <v>1413.4305821841845</v>
      </c>
      <c r="H172" s="148">
        <f t="shared" si="28"/>
        <v>22.073796163002953</v>
      </c>
      <c r="I172" s="19">
        <f t="shared" si="21"/>
        <v>44093</v>
      </c>
      <c r="J172" s="19"/>
    </row>
    <row r="173" spans="1:10">
      <c r="A173" s="4"/>
      <c r="B173" s="19">
        <f t="shared" si="24"/>
        <v>44000</v>
      </c>
      <c r="C173" s="148">
        <f t="shared" si="25"/>
        <v>169</v>
      </c>
      <c r="D173" s="148">
        <f t="shared" si="22"/>
        <v>108.61888197126149</v>
      </c>
      <c r="E173" s="148">
        <f t="shared" si="27"/>
        <v>1.0892426813435065</v>
      </c>
      <c r="F173" s="74">
        <f t="shared" si="26"/>
        <v>44300</v>
      </c>
      <c r="G173" s="148">
        <f t="shared" si="23"/>
        <v>1435.5043783471874</v>
      </c>
      <c r="H173" s="148">
        <f t="shared" si="28"/>
        <v>22.41844650554026</v>
      </c>
      <c r="I173" s="19">
        <f t="shared" si="21"/>
        <v>44094</v>
      </c>
      <c r="J173" s="19"/>
    </row>
    <row r="174" spans="1:10">
      <c r="A174" s="4"/>
      <c r="B174" s="19">
        <f t="shared" si="24"/>
        <v>44001</v>
      </c>
      <c r="C174" s="148">
        <f t="shared" si="25"/>
        <v>170</v>
      </c>
      <c r="D174" s="148">
        <f t="shared" si="22"/>
        <v>109.70812465260499</v>
      </c>
      <c r="E174" s="148">
        <f t="shared" si="27"/>
        <v>1.1001414726443954</v>
      </c>
      <c r="F174" s="74">
        <f t="shared" si="26"/>
        <v>44301</v>
      </c>
      <c r="G174" s="148">
        <f t="shared" si="23"/>
        <v>1457.9228248527277</v>
      </c>
      <c r="H174" s="148">
        <f t="shared" si="28"/>
        <v>22.768475544024113</v>
      </c>
      <c r="I174" s="19">
        <f t="shared" si="21"/>
        <v>44095</v>
      </c>
      <c r="J174" s="19"/>
    </row>
    <row r="175" spans="1:10">
      <c r="A175" s="4"/>
      <c r="B175" s="19">
        <f t="shared" si="24"/>
        <v>44002</v>
      </c>
      <c r="C175" s="148">
        <f t="shared" si="25"/>
        <v>171</v>
      </c>
      <c r="D175" s="148">
        <f t="shared" si="22"/>
        <v>110.80826612524939</v>
      </c>
      <c r="E175" s="148">
        <f t="shared" si="27"/>
        <v>1.1111488265638485</v>
      </c>
      <c r="F175" s="74">
        <f t="shared" si="26"/>
        <v>44302</v>
      </c>
      <c r="G175" s="148">
        <f t="shared" si="23"/>
        <v>1480.6913003967518</v>
      </c>
      <c r="H175" s="148">
        <f t="shared" si="28"/>
        <v>23.123967140362083</v>
      </c>
      <c r="I175" s="19">
        <f t="shared" si="21"/>
        <v>44096</v>
      </c>
      <c r="J175" s="19"/>
    </row>
    <row r="176" spans="1:10">
      <c r="A176" s="4"/>
      <c r="B176" s="19">
        <f t="shared" si="24"/>
        <v>44003</v>
      </c>
      <c r="C176" s="148">
        <f t="shared" si="25"/>
        <v>172</v>
      </c>
      <c r="D176" s="148">
        <f t="shared" si="22"/>
        <v>111.91941495181324</v>
      </c>
      <c r="E176" s="148">
        <f t="shared" si="27"/>
        <v>1.122265814636549</v>
      </c>
      <c r="F176" s="74">
        <f t="shared" si="26"/>
        <v>44303</v>
      </c>
      <c r="G176" s="148">
        <f t="shared" si="23"/>
        <v>1503.8152675371139</v>
      </c>
      <c r="H176" s="148">
        <f t="shared" si="28"/>
        <v>23.485006461489093</v>
      </c>
      <c r="I176" s="19">
        <f t="shared" si="21"/>
        <v>44097</v>
      </c>
      <c r="J176" s="19"/>
    </row>
    <row r="177" spans="1:10">
      <c r="A177" s="4"/>
      <c r="B177" s="19">
        <f t="shared" si="24"/>
        <v>44004</v>
      </c>
      <c r="C177" s="148">
        <f t="shared" si="25"/>
        <v>173</v>
      </c>
      <c r="D177" s="148">
        <f t="shared" si="22"/>
        <v>113.04168076644979</v>
      </c>
      <c r="E177" s="148">
        <f t="shared" si="27"/>
        <v>1.1334935187741735</v>
      </c>
      <c r="F177" s="74">
        <f t="shared" si="26"/>
        <v>44304</v>
      </c>
      <c r="G177" s="148">
        <f t="shared" si="23"/>
        <v>1527.300273998603</v>
      </c>
      <c r="H177" s="148">
        <f t="shared" si="28"/>
        <v>23.851679999607541</v>
      </c>
      <c r="I177" s="19">
        <f t="shared" si="21"/>
        <v>44098</v>
      </c>
      <c r="J177" s="19"/>
    </row>
    <row r="178" spans="1:10">
      <c r="A178" s="4"/>
      <c r="B178" s="19">
        <f t="shared" si="24"/>
        <v>44005</v>
      </c>
      <c r="C178" s="148">
        <f t="shared" si="25"/>
        <v>174</v>
      </c>
      <c r="D178" s="148">
        <f t="shared" si="22"/>
        <v>114.17517428522396</v>
      </c>
      <c r="E178" s="148">
        <f t="shared" si="27"/>
        <v>1.1448330313628645</v>
      </c>
      <c r="F178" s="74">
        <f t="shared" si="26"/>
        <v>44305</v>
      </c>
      <c r="G178" s="148">
        <f t="shared" si="23"/>
        <v>1551.1519539982105</v>
      </c>
      <c r="H178" s="148">
        <f t="shared" si="28"/>
        <v>24.224075592733925</v>
      </c>
      <c r="I178" s="19">
        <f t="shared" si="21"/>
        <v>44099</v>
      </c>
      <c r="J178" s="19"/>
    </row>
    <row r="179" spans="1:10">
      <c r="A179" s="4"/>
      <c r="B179" s="19">
        <f t="shared" si="24"/>
        <v>44006</v>
      </c>
      <c r="C179" s="148">
        <f t="shared" si="25"/>
        <v>175</v>
      </c>
      <c r="D179" s="148">
        <f t="shared" si="22"/>
        <v>115.32000731658682</v>
      </c>
      <c r="E179" s="148">
        <f t="shared" si="27"/>
        <v>1.1562854553596367</v>
      </c>
      <c r="F179" s="74">
        <f t="shared" si="26"/>
        <v>44306</v>
      </c>
      <c r="G179" s="148">
        <f t="shared" si="23"/>
        <v>1575.3760295909444</v>
      </c>
      <c r="H179" s="148">
        <f t="shared" si="28"/>
        <v>24.602282445536957</v>
      </c>
      <c r="I179" s="19">
        <f t="shared" si="21"/>
        <v>44100</v>
      </c>
      <c r="J179" s="19"/>
    </row>
    <row r="180" spans="1:10">
      <c r="A180" s="4"/>
      <c r="B180" s="19">
        <f t="shared" si="24"/>
        <v>44007</v>
      </c>
      <c r="C180" s="148">
        <f t="shared" si="25"/>
        <v>176</v>
      </c>
      <c r="D180" s="148">
        <f t="shared" si="22"/>
        <v>116.47629277194646</v>
      </c>
      <c r="E180" s="148">
        <f t="shared" si="27"/>
        <v>1.1678519043908864</v>
      </c>
      <c r="F180" s="74">
        <f t="shared" si="26"/>
        <v>44307</v>
      </c>
      <c r="G180" s="148">
        <f t="shared" si="23"/>
        <v>1599.9783120364814</v>
      </c>
      <c r="H180" s="148">
        <f t="shared" si="28"/>
        <v>24.986391150530608</v>
      </c>
      <c r="I180" s="19">
        <f t="shared" si="21"/>
        <v>44101</v>
      </c>
      <c r="J180" s="19"/>
    </row>
    <row r="181" spans="1:10">
      <c r="A181" s="4"/>
      <c r="B181" s="19">
        <f t="shared" si="24"/>
        <v>44008</v>
      </c>
      <c r="C181" s="148">
        <f t="shared" si="25"/>
        <v>177</v>
      </c>
      <c r="D181" s="148">
        <f t="shared" si="22"/>
        <v>117.64414467633735</v>
      </c>
      <c r="E181" s="148">
        <f t="shared" si="27"/>
        <v>1.1795335028507878</v>
      </c>
      <c r="F181" s="74">
        <f t="shared" si="26"/>
        <v>44308</v>
      </c>
      <c r="G181" s="148">
        <f t="shared" si="23"/>
        <v>1624.964703187012</v>
      </c>
      <c r="H181" s="148">
        <f t="shared" si="28"/>
        <v>25.376493709578654</v>
      </c>
      <c r="I181" s="19">
        <f t="shared" si="21"/>
        <v>44102</v>
      </c>
      <c r="J181" s="19"/>
    </row>
    <row r="182" spans="1:10">
      <c r="A182" s="4"/>
      <c r="B182" s="19">
        <f t="shared" si="24"/>
        <v>44009</v>
      </c>
      <c r="C182" s="148">
        <f t="shared" si="25"/>
        <v>178</v>
      </c>
      <c r="D182" s="29">
        <f t="shared" si="22"/>
        <v>118.82367817918814</v>
      </c>
      <c r="E182" s="29">
        <f t="shared" si="27"/>
        <v>1.1913313860022186</v>
      </c>
      <c r="F182" s="74">
        <f t="shared" si="26"/>
        <v>44309</v>
      </c>
      <c r="G182" s="148">
        <f t="shared" si="23"/>
        <v>1650.3411968965906</v>
      </c>
      <c r="H182" s="148">
        <f t="shared" si="28"/>
        <v>25.772683555710046</v>
      </c>
      <c r="I182" s="19">
        <f t="shared" si="21"/>
        <v>44103</v>
      </c>
      <c r="J182" s="19"/>
    </row>
    <row r="183" spans="1:10">
      <c r="A183" s="4"/>
      <c r="B183" s="19">
        <f t="shared" si="24"/>
        <v>44010</v>
      </c>
      <c r="C183" s="148">
        <f t="shared" si="25"/>
        <v>179</v>
      </c>
      <c r="D183" s="148">
        <f t="shared" si="22"/>
        <v>120.01500956519035</v>
      </c>
      <c r="E183" s="148">
        <f t="shared" si="27"/>
        <v>1.2032467000760931</v>
      </c>
      <c r="F183" s="74">
        <f t="shared" si="26"/>
        <v>44310</v>
      </c>
      <c r="G183" s="148">
        <f t="shared" si="23"/>
        <v>1676.1138804523007</v>
      </c>
      <c r="H183" s="148">
        <f t="shared" si="28"/>
        <v>26.175055575307169</v>
      </c>
      <c r="I183" s="19">
        <f t="shared" si="21"/>
        <v>44104</v>
      </c>
      <c r="J183" s="19"/>
    </row>
    <row r="184" spans="1:10">
      <c r="A184" s="4"/>
      <c r="B184" s="19">
        <f t="shared" si="24"/>
        <v>44011</v>
      </c>
      <c r="C184" s="148">
        <f t="shared" si="25"/>
        <v>180</v>
      </c>
      <c r="D184" s="148">
        <f t="shared" si="22"/>
        <v>121.21825626526645</v>
      </c>
      <c r="E184" s="148">
        <f t="shared" si="27"/>
        <v>1.2152806023736531</v>
      </c>
      <c r="F184" s="74">
        <f t="shared" si="26"/>
        <v>44311</v>
      </c>
      <c r="G184" s="148">
        <f t="shared" si="23"/>
        <v>1702.2889360276079</v>
      </c>
      <c r="H184" s="148">
        <f t="shared" si="28"/>
        <v>26.583706130608562</v>
      </c>
      <c r="I184" s="19">
        <f t="shared" si="21"/>
        <v>44105</v>
      </c>
      <c r="J184" s="19"/>
    </row>
    <row r="185" spans="1:10">
      <c r="A185" s="4"/>
      <c r="B185" s="19">
        <f t="shared" si="24"/>
        <v>44012</v>
      </c>
      <c r="C185" s="148">
        <f t="shared" si="25"/>
        <v>181</v>
      </c>
      <c r="D185" s="148">
        <f t="shared" si="22"/>
        <v>122.4335368676401</v>
      </c>
      <c r="E185" s="148">
        <f t="shared" si="27"/>
        <v>1.2274342613678471</v>
      </c>
      <c r="F185" s="74">
        <f t="shared" si="26"/>
        <v>44312</v>
      </c>
      <c r="G185" s="148">
        <f t="shared" si="23"/>
        <v>1728.8726421582164</v>
      </c>
      <c r="H185" s="148">
        <f t="shared" si="28"/>
        <v>26.998733082554963</v>
      </c>
      <c r="I185" s="19">
        <f t="shared" si="21"/>
        <v>44106</v>
      </c>
      <c r="J185" s="19"/>
    </row>
    <row r="186" spans="1:10">
      <c r="A186" s="4"/>
      <c r="B186" s="19">
        <f t="shared" si="24"/>
        <v>44013</v>
      </c>
      <c r="C186" s="148">
        <f t="shared" si="25"/>
        <v>182</v>
      </c>
      <c r="D186" s="148">
        <f t="shared" si="22"/>
        <v>123.66097112900795</v>
      </c>
      <c r="E186" s="148">
        <f t="shared" si="27"/>
        <v>1.2397088568078374</v>
      </c>
      <c r="F186" s="74">
        <f t="shared" si="26"/>
        <v>44313</v>
      </c>
      <c r="G186" s="148">
        <f t="shared" si="23"/>
        <v>1755.8713752407714</v>
      </c>
      <c r="H186" s="148">
        <f t="shared" si="28"/>
        <v>27.420235814007128</v>
      </c>
      <c r="I186" s="19">
        <f t="shared" si="21"/>
        <v>44107</v>
      </c>
      <c r="J186" s="19"/>
    </row>
    <row r="187" spans="1:10">
      <c r="A187" s="4"/>
      <c r="B187" s="19">
        <f t="shared" si="24"/>
        <v>44014</v>
      </c>
      <c r="C187" s="148">
        <f t="shared" si="25"/>
        <v>183</v>
      </c>
      <c r="D187" s="148">
        <f t="shared" si="22"/>
        <v>124.90067998581578</v>
      </c>
      <c r="E187" s="148">
        <f t="shared" si="27"/>
        <v>1.2521055798216025</v>
      </c>
      <c r="F187" s="74">
        <f t="shared" si="26"/>
        <v>44314</v>
      </c>
      <c r="G187" s="29">
        <f t="shared" si="23"/>
        <v>1783.2916110547785</v>
      </c>
      <c r="H187" s="29">
        <f t="shared" si="28"/>
        <v>27.848315253297187</v>
      </c>
      <c r="I187" s="19">
        <f t="shared" si="21"/>
        <v>44108</v>
      </c>
      <c r="J187" s="19"/>
    </row>
    <row r="188" spans="1:10">
      <c r="A188" s="4"/>
      <c r="B188" s="19">
        <f t="shared" si="24"/>
        <v>44015</v>
      </c>
      <c r="C188" s="148">
        <f t="shared" si="25"/>
        <v>184</v>
      </c>
      <c r="D188" s="148">
        <f t="shared" si="22"/>
        <v>126.15278556563739</v>
      </c>
      <c r="E188" s="148">
        <f t="shared" si="27"/>
        <v>1.2646256330217511</v>
      </c>
      <c r="F188" s="74">
        <f t="shared" si="26"/>
        <v>44315</v>
      </c>
      <c r="G188" s="26">
        <f t="shared" si="23"/>
        <v>1811.1399263080757</v>
      </c>
      <c r="H188" s="26">
        <f t="shared" si="28"/>
        <v>28.283073898163821</v>
      </c>
      <c r="I188" s="19">
        <f t="shared" si="21"/>
        <v>44109</v>
      </c>
      <c r="J188" s="19"/>
    </row>
    <row r="189" spans="1:10">
      <c r="A189" s="4"/>
      <c r="B189" s="19">
        <f t="shared" si="24"/>
        <v>44016</v>
      </c>
      <c r="C189" s="148">
        <f t="shared" si="25"/>
        <v>185</v>
      </c>
      <c r="D189" s="148">
        <f t="shared" si="22"/>
        <v>127.41741119865914</v>
      </c>
      <c r="E189" s="148">
        <f t="shared" si="27"/>
        <v>1.2772702306102275</v>
      </c>
      <c r="F189" s="74">
        <f t="shared" si="26"/>
        <v>44316</v>
      </c>
      <c r="G189" s="148">
        <f t="shared" si="23"/>
        <v>1839.4230002062395</v>
      </c>
      <c r="H189" s="148">
        <f t="shared" si="28"/>
        <v>28.724615840023944</v>
      </c>
      <c r="I189" s="19">
        <f t="shared" si="21"/>
        <v>44110</v>
      </c>
      <c r="J189" s="19"/>
    </row>
    <row r="190" spans="1:10">
      <c r="A190" s="4"/>
      <c r="B190" s="19">
        <f t="shared" si="24"/>
        <v>44017</v>
      </c>
      <c r="C190" s="148">
        <f t="shared" si="25"/>
        <v>186</v>
      </c>
      <c r="D190" s="148">
        <f t="shared" si="22"/>
        <v>128.69468142926937</v>
      </c>
      <c r="E190" s="148">
        <f t="shared" si="27"/>
        <v>1.2900405984862573</v>
      </c>
      <c r="F190" s="74">
        <f t="shared" si="26"/>
        <v>44317</v>
      </c>
      <c r="G190" s="148">
        <f t="shared" si="23"/>
        <v>1868.1476160462635</v>
      </c>
      <c r="H190" s="148">
        <f t="shared" si="28"/>
        <v>29.17304678864798</v>
      </c>
      <c r="I190" s="19">
        <f t="shared" si="21"/>
        <v>44111</v>
      </c>
      <c r="J190" s="19"/>
    </row>
    <row r="191" spans="1:10">
      <c r="A191" s="4"/>
      <c r="B191" s="19">
        <f t="shared" si="24"/>
        <v>44018</v>
      </c>
      <c r="C191" s="148">
        <f t="shared" si="25"/>
        <v>187</v>
      </c>
      <c r="D191" s="148">
        <f t="shared" si="22"/>
        <v>129.98472202775562</v>
      </c>
      <c r="E191" s="148">
        <f t="shared" si="27"/>
        <v>1.3029379743527443</v>
      </c>
      <c r="F191" s="74">
        <f t="shared" si="26"/>
        <v>44318</v>
      </c>
      <c r="G191" s="148">
        <f t="shared" si="23"/>
        <v>1897.3206628349114</v>
      </c>
      <c r="H191" s="148">
        <f t="shared" si="28"/>
        <v>29.628474097201888</v>
      </c>
      <c r="I191" s="19">
        <f t="shared" si="21"/>
        <v>44112</v>
      </c>
      <c r="J191" s="19"/>
    </row>
    <row r="192" spans="1:10">
      <c r="A192" s="4"/>
      <c r="B192" s="19">
        <f t="shared" si="24"/>
        <v>44019</v>
      </c>
      <c r="C192" s="148">
        <f t="shared" si="25"/>
        <v>188</v>
      </c>
      <c r="D192" s="148">
        <f t="shared" si="22"/>
        <v>131.28766000210837</v>
      </c>
      <c r="E192" s="148">
        <f t="shared" si="27"/>
        <v>1.3159636078247274</v>
      </c>
      <c r="F192" s="74">
        <f t="shared" si="26"/>
        <v>44319</v>
      </c>
      <c r="G192" s="148">
        <f t="shared" si="23"/>
        <v>1926.9491369321133</v>
      </c>
      <c r="H192" s="148">
        <f t="shared" si="28"/>
        <v>30.091006787655488</v>
      </c>
      <c r="I192" s="19">
        <f t="shared" si="21"/>
        <v>44113</v>
      </c>
      <c r="J192" s="19"/>
    </row>
    <row r="193" spans="1:10">
      <c r="A193" s="4"/>
      <c r="B193" s="19">
        <f t="shared" si="24"/>
        <v>44020</v>
      </c>
      <c r="C193" s="148">
        <f t="shared" si="25"/>
        <v>189</v>
      </c>
      <c r="D193" s="148">
        <f t="shared" si="22"/>
        <v>132.60362360993309</v>
      </c>
      <c r="E193" s="148">
        <f t="shared" si="27"/>
        <v>1.3291187605392452</v>
      </c>
      <c r="F193" s="74">
        <f t="shared" si="26"/>
        <v>44320</v>
      </c>
      <c r="G193" s="148">
        <f t="shared" si="23"/>
        <v>1957.0401437197688</v>
      </c>
      <c r="H193" s="148">
        <f t="shared" si="28"/>
        <v>30.560755576606198</v>
      </c>
      <c r="I193" s="19">
        <f t="shared" si="21"/>
        <v>44114</v>
      </c>
      <c r="J193" s="19"/>
    </row>
    <row r="194" spans="1:10">
      <c r="A194" s="4"/>
      <c r="B194" s="19">
        <f t="shared" si="24"/>
        <v>44021</v>
      </c>
      <c r="C194" s="148">
        <f t="shared" si="25"/>
        <v>190</v>
      </c>
      <c r="D194" s="148">
        <f t="shared" si="22"/>
        <v>133.93274237047234</v>
      </c>
      <c r="E194" s="148">
        <f t="shared" si="27"/>
        <v>1.3424047062642614</v>
      </c>
      <c r="F194" s="74">
        <f t="shared" si="26"/>
        <v>44321</v>
      </c>
      <c r="G194" s="148">
        <f t="shared" si="23"/>
        <v>1987.600899296375</v>
      </c>
      <c r="H194" s="148">
        <f t="shared" si="28"/>
        <v>31.037832901495221</v>
      </c>
      <c r="I194" s="19">
        <f t="shared" si="21"/>
        <v>44115</v>
      </c>
      <c r="J194" s="19"/>
    </row>
    <row r="195" spans="1:10">
      <c r="A195" s="4"/>
      <c r="B195" s="19">
        <f t="shared" si="24"/>
        <v>44022</v>
      </c>
      <c r="C195" s="148">
        <f t="shared" si="25"/>
        <v>191</v>
      </c>
      <c r="D195" s="148">
        <f t="shared" si="22"/>
        <v>135.2751470767366</v>
      </c>
      <c r="E195" s="148">
        <f t="shared" si="27"/>
        <v>1.3558227310112727</v>
      </c>
      <c r="F195" s="74">
        <f t="shared" si="26"/>
        <v>44322</v>
      </c>
      <c r="G195" s="148">
        <f t="shared" si="23"/>
        <v>2018.6387321978702</v>
      </c>
      <c r="H195" s="148">
        <f t="shared" si="28"/>
        <v>31.522352947190257</v>
      </c>
      <c r="I195" s="19">
        <f t="shared" si="21"/>
        <v>44116</v>
      </c>
      <c r="J195" s="19"/>
    </row>
    <row r="196" spans="1:10">
      <c r="A196" s="4"/>
      <c r="B196" s="19">
        <f t="shared" si="24"/>
        <v>44023</v>
      </c>
      <c r="C196" s="148">
        <f t="shared" si="25"/>
        <v>192</v>
      </c>
      <c r="D196" s="148">
        <f t="shared" si="22"/>
        <v>136.63096980774787</v>
      </c>
      <c r="E196" s="148">
        <f t="shared" si="27"/>
        <v>1.3693741331458114</v>
      </c>
      <c r="F196" s="74">
        <f t="shared" si="26"/>
        <v>44323</v>
      </c>
      <c r="G196" s="148">
        <f t="shared" si="23"/>
        <v>2050.1610851450605</v>
      </c>
      <c r="H196" s="148">
        <f t="shared" si="28"/>
        <v>32.014431673028412</v>
      </c>
      <c r="I196" s="19">
        <f t="shared" ref="I196:I209" si="29">I197-1</f>
        <v>44117</v>
      </c>
      <c r="J196" s="19"/>
    </row>
    <row r="197" spans="1:10">
      <c r="A197" s="4"/>
      <c r="B197" s="19">
        <f t="shared" si="24"/>
        <v>44024</v>
      </c>
      <c r="C197" s="148">
        <f t="shared" si="25"/>
        <v>193</v>
      </c>
      <c r="D197" s="148">
        <f t="shared" ref="D197:D260" si="30">$D$1/(($D$1-1)*EXP(-$E$1*($F197-$B$4))+1)</f>
        <v>138.00034394089369</v>
      </c>
      <c r="E197" s="148">
        <f t="shared" si="27"/>
        <v>1.3830602235009906</v>
      </c>
      <c r="F197" s="74">
        <f t="shared" si="26"/>
        <v>44324</v>
      </c>
      <c r="G197" s="148">
        <f t="shared" ref="G197:G260" si="31">$G$1/(($G$1-1)*EXP(-$H$1*($F197-$B$4))+1)</f>
        <v>2082.1755168180889</v>
      </c>
      <c r="H197" s="148">
        <f t="shared" si="28"/>
        <v>32.514186840237471</v>
      </c>
      <c r="I197" s="19">
        <f t="shared" si="29"/>
        <v>44118</v>
      </c>
      <c r="J197" s="19"/>
    </row>
    <row r="198" spans="1:10">
      <c r="A198" s="4"/>
      <c r="B198" s="19">
        <f t="shared" ref="B198:B261" si="32">B197+1</f>
        <v>44025</v>
      </c>
      <c r="C198" s="148">
        <f t="shared" ref="C198:C261" si="33">C197+1</f>
        <v>194</v>
      </c>
      <c r="D198" s="148">
        <f t="shared" si="30"/>
        <v>139.38340416439468</v>
      </c>
      <c r="E198" s="148">
        <f t="shared" si="27"/>
        <v>1.3968823254907079</v>
      </c>
      <c r="F198" s="74">
        <f t="shared" si="26"/>
        <v>44325</v>
      </c>
      <c r="G198" s="148">
        <f t="shared" si="31"/>
        <v>2114.6897036583264</v>
      </c>
      <c r="H198" s="148">
        <f t="shared" si="28"/>
        <v>33.021738039771662</v>
      </c>
      <c r="I198" s="19">
        <f t="shared" si="29"/>
        <v>44119</v>
      </c>
      <c r="J198" s="19"/>
    </row>
    <row r="199" spans="1:10">
      <c r="A199" s="4"/>
      <c r="B199" s="19">
        <f t="shared" si="32"/>
        <v>44026</v>
      </c>
      <c r="C199" s="148">
        <f t="shared" si="33"/>
        <v>195</v>
      </c>
      <c r="D199" s="148">
        <f t="shared" si="30"/>
        <v>140.78028648988538</v>
      </c>
      <c r="E199" s="148">
        <f t="shared" si="27"/>
        <v>1.4108417752250375</v>
      </c>
      <c r="F199" s="74">
        <f t="shared" si="26"/>
        <v>44326</v>
      </c>
      <c r="G199" s="148">
        <f t="shared" si="31"/>
        <v>2147.711441698098</v>
      </c>
      <c r="H199" s="148">
        <f t="shared" si="28"/>
        <v>33.537206720601716</v>
      </c>
      <c r="I199" s="19">
        <f t="shared" si="29"/>
        <v>44120</v>
      </c>
      <c r="J199" s="19"/>
    </row>
    <row r="200" spans="1:10">
      <c r="A200" s="4"/>
      <c r="B200" s="19">
        <f t="shared" si="32"/>
        <v>44027</v>
      </c>
      <c r="C200" s="148">
        <f t="shared" si="33"/>
        <v>196</v>
      </c>
      <c r="D200" s="148">
        <f t="shared" si="30"/>
        <v>142.19112826511042</v>
      </c>
      <c r="E200" s="148">
        <f t="shared" si="27"/>
        <v>1.4249399216251675</v>
      </c>
      <c r="F200" s="74">
        <f t="shared" si="26"/>
        <v>44327</v>
      </c>
      <c r="G200" s="54">
        <f t="shared" si="31"/>
        <v>2181.2486484186998</v>
      </c>
      <c r="H200" s="54">
        <f t="shared" si="28"/>
        <v>34.060716218424659</v>
      </c>
      <c r="I200" s="19">
        <f t="shared" si="29"/>
        <v>44121</v>
      </c>
      <c r="J200" s="19"/>
    </row>
    <row r="201" spans="1:10">
      <c r="A201" s="4"/>
      <c r="B201" s="19">
        <f t="shared" si="32"/>
        <v>44028</v>
      </c>
      <c r="C201" s="148">
        <f t="shared" si="33"/>
        <v>197</v>
      </c>
      <c r="D201" s="148">
        <f t="shared" si="30"/>
        <v>143.61606818673559</v>
      </c>
      <c r="E201" s="148">
        <f t="shared" si="27"/>
        <v>1.4391781265400141</v>
      </c>
      <c r="F201" s="74">
        <f t="shared" si="26"/>
        <v>44328</v>
      </c>
      <c r="G201" s="148">
        <f t="shared" si="31"/>
        <v>2215.3093646371244</v>
      </c>
      <c r="H201" s="148">
        <f t="shared" si="28"/>
        <v>34.592391784784013</v>
      </c>
      <c r="I201" s="19">
        <f t="shared" si="29"/>
        <v>44122</v>
      </c>
      <c r="J201" s="19"/>
    </row>
    <row r="202" spans="1:10">
      <c r="A202" s="4"/>
      <c r="B202" s="19">
        <f t="shared" si="32"/>
        <v>44029</v>
      </c>
      <c r="C202" s="148">
        <f t="shared" si="33"/>
        <v>198</v>
      </c>
      <c r="D202" s="148">
        <f t="shared" si="30"/>
        <v>145.0552463132756</v>
      </c>
      <c r="E202" s="148">
        <f t="shared" si="27"/>
        <v>1.4535577648633193</v>
      </c>
      <c r="F202" s="74">
        <f t="shared" ref="F202:F265" si="34">F201+1</f>
        <v>44329</v>
      </c>
      <c r="G202" s="148">
        <f t="shared" si="31"/>
        <v>2249.9017564219084</v>
      </c>
      <c r="H202" s="148">
        <f t="shared" si="28"/>
        <v>35.132360616685219</v>
      </c>
      <c r="I202" s="19">
        <f t="shared" si="29"/>
        <v>44123</v>
      </c>
      <c r="J202" s="19"/>
    </row>
    <row r="203" spans="1:10">
      <c r="A203" s="4"/>
      <c r="B203" s="19">
        <f t="shared" si="32"/>
        <v>44030</v>
      </c>
      <c r="C203" s="148">
        <f t="shared" si="33"/>
        <v>199</v>
      </c>
      <c r="D203" s="148">
        <f t="shared" si="30"/>
        <v>146.50880407813892</v>
      </c>
      <c r="E203" s="148">
        <f t="shared" si="27"/>
        <v>1.4680802246530504</v>
      </c>
      <c r="F203" s="74">
        <f t="shared" si="34"/>
        <v>44330</v>
      </c>
      <c r="G203" s="4">
        <f t="shared" si="31"/>
        <v>2285.0341170385936</v>
      </c>
      <c r="H203" s="4">
        <f t="shared" si="28"/>
        <v>35.680751886633971</v>
      </c>
      <c r="I203" s="19">
        <f t="shared" si="29"/>
        <v>44124</v>
      </c>
      <c r="J203" s="19"/>
    </row>
    <row r="204" spans="1:10">
      <c r="A204" s="4"/>
      <c r="B204" s="19">
        <f t="shared" si="32"/>
        <v>44031</v>
      </c>
      <c r="C204" s="148">
        <f t="shared" si="33"/>
        <v>200</v>
      </c>
      <c r="D204" s="148">
        <f t="shared" si="30"/>
        <v>147.97688430279197</v>
      </c>
      <c r="E204" s="148">
        <f t="shared" si="27"/>
        <v>1.4827469072493784</v>
      </c>
      <c r="F204" s="74">
        <f t="shared" si="34"/>
        <v>44331</v>
      </c>
      <c r="G204" s="148">
        <f t="shared" si="31"/>
        <v>2320.7148689252276</v>
      </c>
      <c r="H204" s="148">
        <f t="shared" si="28"/>
        <v>36.237696773115204</v>
      </c>
      <c r="I204" s="19">
        <f t="shared" si="29"/>
        <v>44125</v>
      </c>
      <c r="J204" s="19"/>
    </row>
    <row r="205" spans="1:10">
      <c r="A205" s="4"/>
      <c r="B205" s="19">
        <f t="shared" si="32"/>
        <v>44032</v>
      </c>
      <c r="C205" s="148">
        <f t="shared" si="33"/>
        <v>201</v>
      </c>
      <c r="D205" s="148">
        <f t="shared" si="30"/>
        <v>149.45963121004135</v>
      </c>
      <c r="E205" s="148">
        <f t="shared" si="27"/>
        <v>1.4975592273958114</v>
      </c>
      <c r="F205" s="74">
        <f t="shared" si="34"/>
        <v>44332</v>
      </c>
      <c r="G205" s="148">
        <f t="shared" si="31"/>
        <v>2356.9525656983428</v>
      </c>
      <c r="H205" s="148">
        <f t="shared" si="28"/>
        <v>36.803328491580487</v>
      </c>
      <c r="I205" s="19">
        <f t="shared" si="29"/>
        <v>44126</v>
      </c>
      <c r="J205" s="19"/>
    </row>
    <row r="206" spans="1:10">
      <c r="A206" s="4"/>
      <c r="B206" s="19">
        <f t="shared" si="32"/>
        <v>44033</v>
      </c>
      <c r="C206" s="148">
        <f t="shared" si="33"/>
        <v>202</v>
      </c>
      <c r="D206" s="148">
        <f t="shared" si="30"/>
        <v>150.95719043743716</v>
      </c>
      <c r="E206" s="148">
        <f t="shared" si="27"/>
        <v>1.5125186133593616</v>
      </c>
      <c r="F206" s="74">
        <f t="shared" si="34"/>
        <v>44333</v>
      </c>
      <c r="G206" s="148">
        <f t="shared" si="31"/>
        <v>2393.7558941899233</v>
      </c>
      <c r="H206" s="148">
        <f t="shared" si="28"/>
        <v>37.3777823258838</v>
      </c>
      <c r="I206" s="19">
        <f t="shared" si="29"/>
        <v>44127</v>
      </c>
      <c r="J206" s="19"/>
    </row>
    <row r="207" spans="1:10">
      <c r="A207" s="4"/>
      <c r="B207" s="19">
        <f t="shared" si="32"/>
        <v>44034</v>
      </c>
      <c r="C207" s="148">
        <f t="shared" si="33"/>
        <v>203</v>
      </c>
      <c r="D207" s="148">
        <f t="shared" si="30"/>
        <v>152.46970905079652</v>
      </c>
      <c r="E207" s="148">
        <f t="shared" si="27"/>
        <v>1.5276265070541228</v>
      </c>
      <c r="F207" s="74">
        <f t="shared" si="34"/>
        <v>44334</v>
      </c>
      <c r="G207" s="148">
        <f t="shared" si="31"/>
        <v>2431.1336765158071</v>
      </c>
      <c r="H207" s="148">
        <f t="shared" si="28"/>
        <v>37.961195660178873</v>
      </c>
      <c r="I207" s="19">
        <f t="shared" si="29"/>
        <v>44128</v>
      </c>
      <c r="J207" s="19"/>
    </row>
    <row r="208" spans="1:10">
      <c r="A208" s="4"/>
      <c r="B208" s="19">
        <f t="shared" si="32"/>
        <v>44035</v>
      </c>
      <c r="C208" s="148">
        <f t="shared" si="33"/>
        <v>204</v>
      </c>
      <c r="D208" s="148">
        <f t="shared" si="30"/>
        <v>153.99733555785065</v>
      </c>
      <c r="E208" s="148">
        <f t="shared" si="27"/>
        <v>1.542884364163001</v>
      </c>
      <c r="F208" s="74">
        <f t="shared" si="34"/>
        <v>44335</v>
      </c>
      <c r="G208" s="148">
        <f t="shared" si="31"/>
        <v>2469.094872175986</v>
      </c>
      <c r="H208" s="148">
        <f t="shared" si="28"/>
        <v>38.553708011337221</v>
      </c>
      <c r="I208" s="19">
        <f t="shared" si="29"/>
        <v>44129</v>
      </c>
      <c r="J208" s="19"/>
    </row>
    <row r="209" spans="1:11">
      <c r="A209" s="4"/>
      <c r="B209" s="19">
        <f t="shared" si="32"/>
        <v>44036</v>
      </c>
      <c r="C209" s="148">
        <f t="shared" si="33"/>
        <v>205</v>
      </c>
      <c r="D209" s="148">
        <f t="shared" si="30"/>
        <v>155.54021992201365</v>
      </c>
      <c r="E209" s="148">
        <f t="shared" si="27"/>
        <v>1.5582936542625134</v>
      </c>
      <c r="F209" s="74">
        <f t="shared" si="34"/>
        <v>44336</v>
      </c>
      <c r="G209" s="148">
        <f t="shared" si="31"/>
        <v>2507.6485801873232</v>
      </c>
      <c r="H209" s="148">
        <f t="shared" si="28"/>
        <v>39.155461061854567</v>
      </c>
      <c r="I209" s="19">
        <f t="shared" si="29"/>
        <v>44130</v>
      </c>
      <c r="J209" s="19"/>
    </row>
    <row r="210" spans="1:11">
      <c r="A210" s="4"/>
      <c r="B210" s="19">
        <f t="shared" si="32"/>
        <v>44037</v>
      </c>
      <c r="C210" s="148">
        <f t="shared" si="33"/>
        <v>206</v>
      </c>
      <c r="D210" s="148">
        <f t="shared" si="30"/>
        <v>157.09851357627616</v>
      </c>
      <c r="E210" s="148">
        <f t="shared" si="27"/>
        <v>1.5738558609469919</v>
      </c>
      <c r="F210" s="74">
        <f t="shared" si="34"/>
        <v>44337</v>
      </c>
      <c r="G210" s="148">
        <f t="shared" si="31"/>
        <v>2546.8040412491778</v>
      </c>
      <c r="H210" s="148">
        <f t="shared" si="28"/>
        <v>39.766598693210653</v>
      </c>
      <c r="I210" s="19">
        <f>I211-1</f>
        <v>44131</v>
      </c>
      <c r="J210" s="19"/>
    </row>
    <row r="211" spans="1:11">
      <c r="A211" s="4"/>
      <c r="B211" s="19">
        <f t="shared" si="32"/>
        <v>44038</v>
      </c>
      <c r="C211" s="148">
        <f t="shared" si="33"/>
        <v>207</v>
      </c>
      <c r="D211" s="148">
        <f t="shared" si="30"/>
        <v>158.67236943722315</v>
      </c>
      <c r="E211" s="148">
        <f t="shared" si="27"/>
        <v>1.5895724819557131</v>
      </c>
      <c r="F211" s="74">
        <f t="shared" si="34"/>
        <v>44338</v>
      </c>
      <c r="G211" s="148">
        <f t="shared" si="31"/>
        <v>2586.5706399423884</v>
      </c>
      <c r="H211" s="148">
        <f t="shared" si="28"/>
        <v>40.387267019811134</v>
      </c>
      <c r="I211" s="19">
        <v>44132</v>
      </c>
      <c r="J211" s="19"/>
    </row>
    <row r="212" spans="1:11">
      <c r="A212" s="4"/>
      <c r="B212" s="19">
        <f t="shared" si="32"/>
        <v>44039</v>
      </c>
      <c r="C212" s="148">
        <f t="shared" si="33"/>
        <v>208</v>
      </c>
      <c r="D212" s="148">
        <f t="shared" si="30"/>
        <v>160.26194191917887</v>
      </c>
      <c r="E212" s="148">
        <f t="shared" si="27"/>
        <v>1.6054450292988065</v>
      </c>
      <c r="F212" s="74">
        <f t="shared" si="34"/>
        <v>44339</v>
      </c>
      <c r="G212" s="148">
        <f t="shared" si="31"/>
        <v>2626.9579069621996</v>
      </c>
      <c r="H212" s="148">
        <f t="shared" si="28"/>
        <v>41.017614423396935</v>
      </c>
      <c r="I212" s="19">
        <f>I211+1</f>
        <v>44133</v>
      </c>
      <c r="J212" s="145" t="s">
        <v>16</v>
      </c>
      <c r="K212" s="148">
        <f>VALUE(MID(J212,1,2))</f>
        <v>43</v>
      </c>
    </row>
    <row r="213" spans="1:11">
      <c r="A213" s="4"/>
      <c r="B213" s="19">
        <f t="shared" si="32"/>
        <v>44040</v>
      </c>
      <c r="C213" s="148">
        <f t="shared" si="33"/>
        <v>209</v>
      </c>
      <c r="D213" s="148">
        <f t="shared" si="30"/>
        <v>161.86738694847767</v>
      </c>
      <c r="E213" s="148">
        <f t="shared" si="27"/>
        <v>1.6214750293857492</v>
      </c>
      <c r="F213" s="74">
        <f t="shared" si="34"/>
        <v>44340</v>
      </c>
      <c r="G213" s="148">
        <f t="shared" si="31"/>
        <v>2667.9755213855965</v>
      </c>
      <c r="H213" s="148">
        <f t="shared" si="28"/>
        <v>41.657791587969314</v>
      </c>
      <c r="I213" s="19">
        <f t="shared" ref="I213:I276" si="35">I212+1</f>
        <v>44134</v>
      </c>
      <c r="J213" s="145" t="s">
        <v>19</v>
      </c>
      <c r="K213" s="148">
        <f t="shared" ref="K213:K240" si="36">VALUE(MID(J213,1,2))</f>
        <v>34</v>
      </c>
    </row>
    <row r="214" spans="1:11">
      <c r="A214" s="4"/>
      <c r="B214" s="19">
        <f t="shared" si="32"/>
        <v>44041</v>
      </c>
      <c r="C214" s="148">
        <f t="shared" si="33"/>
        <v>210</v>
      </c>
      <c r="D214" s="148">
        <f t="shared" si="30"/>
        <v>163.48886197786342</v>
      </c>
      <c r="E214" s="148">
        <f t="shared" si="27"/>
        <v>1.6376640231532349</v>
      </c>
      <c r="F214" s="74">
        <f t="shared" si="34"/>
        <v>44341</v>
      </c>
      <c r="G214" s="148">
        <f t="shared" si="31"/>
        <v>2709.6333129735658</v>
      </c>
      <c r="H214" s="148">
        <f t="shared" si="28"/>
        <v>42.30795153528743</v>
      </c>
      <c r="I214" s="19">
        <f t="shared" si="35"/>
        <v>44135</v>
      </c>
      <c r="J214" s="145" t="s">
        <v>21</v>
      </c>
      <c r="K214" s="148">
        <f t="shared" si="36"/>
        <v>37</v>
      </c>
    </row>
    <row r="215" spans="1:11">
      <c r="A215" s="4"/>
      <c r="B215" s="19">
        <f t="shared" si="32"/>
        <v>44042</v>
      </c>
      <c r="C215" s="148">
        <f t="shared" si="33"/>
        <v>211</v>
      </c>
      <c r="D215" s="148">
        <f t="shared" si="30"/>
        <v>165.12652600101666</v>
      </c>
      <c r="E215" s="148">
        <f t="shared" si="27"/>
        <v>1.654013566197051</v>
      </c>
      <c r="F215" s="74">
        <f t="shared" si="34"/>
        <v>44342</v>
      </c>
      <c r="G215" s="148">
        <f t="shared" si="31"/>
        <v>2751.9412645088532</v>
      </c>
      <c r="H215" s="148">
        <f t="shared" si="28"/>
        <v>42.968249660882066</v>
      </c>
      <c r="I215" s="19">
        <f t="shared" si="35"/>
        <v>44136</v>
      </c>
      <c r="J215" s="145" t="s">
        <v>23</v>
      </c>
      <c r="K215" s="148">
        <f t="shared" si="36"/>
        <v>24</v>
      </c>
    </row>
    <row r="216" spans="1:11">
      <c r="A216" s="4"/>
      <c r="B216" s="19">
        <f t="shared" si="32"/>
        <v>44043</v>
      </c>
      <c r="C216" s="148">
        <f t="shared" si="33"/>
        <v>212</v>
      </c>
      <c r="D216" s="148">
        <f t="shared" si="30"/>
        <v>166.78053956721371</v>
      </c>
      <c r="E216" s="148">
        <f t="shared" si="27"/>
        <v>1.6705252289007433</v>
      </c>
      <c r="F216" s="74">
        <f t="shared" si="34"/>
        <v>44343</v>
      </c>
      <c r="G216" s="148">
        <f t="shared" si="31"/>
        <v>2794.9095141697353</v>
      </c>
      <c r="H216" s="148">
        <f t="shared" si="28"/>
        <v>43.63884377058821</v>
      </c>
      <c r="I216" s="19">
        <f t="shared" si="35"/>
        <v>44137</v>
      </c>
      <c r="J216" s="145" t="s">
        <v>25</v>
      </c>
      <c r="K216" s="148">
        <f t="shared" si="36"/>
        <v>21</v>
      </c>
    </row>
    <row r="217" spans="1:11">
      <c r="A217" s="4"/>
      <c r="B217" s="19">
        <f t="shared" si="32"/>
        <v>44044</v>
      </c>
      <c r="C217" s="148">
        <f t="shared" si="33"/>
        <v>213</v>
      </c>
      <c r="D217" s="148">
        <f t="shared" si="30"/>
        <v>168.45106479611445</v>
      </c>
      <c r="E217" s="148">
        <f t="shared" si="27"/>
        <v>1.6872005965688572</v>
      </c>
      <c r="F217" s="74">
        <f t="shared" si="34"/>
        <v>44344</v>
      </c>
      <c r="G217" s="148">
        <f t="shared" si="31"/>
        <v>2838.5483579403235</v>
      </c>
      <c r="H217" s="148">
        <f t="shared" si="28"/>
        <v>44.319894117688364</v>
      </c>
      <c r="I217" s="19">
        <f t="shared" si="35"/>
        <v>44138</v>
      </c>
      <c r="J217" s="145" t="s">
        <v>27</v>
      </c>
      <c r="K217" s="148">
        <f t="shared" si="36"/>
        <v>40</v>
      </c>
    </row>
    <row r="218" spans="1:11">
      <c r="A218" s="4"/>
      <c r="B218" s="19">
        <f t="shared" si="32"/>
        <v>44045</v>
      </c>
      <c r="C218" s="148">
        <f t="shared" si="33"/>
        <v>214</v>
      </c>
      <c r="D218" s="148">
        <f t="shared" si="30"/>
        <v>170.13826539268331</v>
      </c>
      <c r="E218" s="148">
        <f t="shared" si="27"/>
        <v>1.7040412695591556</v>
      </c>
      <c r="F218" s="74">
        <f t="shared" si="34"/>
        <v>44345</v>
      </c>
      <c r="G218" s="148">
        <f t="shared" si="31"/>
        <v>2882.8682520580119</v>
      </c>
      <c r="H218" s="148">
        <f t="shared" si="28"/>
        <v>45.011563440587906</v>
      </c>
      <c r="I218" s="19">
        <f t="shared" si="35"/>
        <v>44139</v>
      </c>
      <c r="J218" s="145" t="s">
        <v>29</v>
      </c>
      <c r="K218" s="148">
        <f t="shared" si="36"/>
        <v>30</v>
      </c>
    </row>
    <row r="219" spans="1:11">
      <c r="A219" s="4"/>
      <c r="B219" s="19">
        <f t="shared" si="32"/>
        <v>44046</v>
      </c>
      <c r="C219" s="148">
        <f t="shared" si="33"/>
        <v>215</v>
      </c>
      <c r="D219" s="148">
        <f t="shared" si="30"/>
        <v>171.84230666224246</v>
      </c>
      <c r="E219" s="148">
        <f t="shared" ref="E219:E282" si="37">D220-D219</f>
        <v>1.7210488634164278</v>
      </c>
      <c r="F219" s="74">
        <f t="shared" si="34"/>
        <v>44346</v>
      </c>
      <c r="G219" s="148">
        <f t="shared" si="31"/>
        <v>2927.8798154985998</v>
      </c>
      <c r="H219" s="148">
        <f t="shared" ref="H219:H282" si="38">G220-G219</f>
        <v>45.714017001040702</v>
      </c>
      <c r="I219" s="19">
        <f t="shared" si="35"/>
        <v>44140</v>
      </c>
      <c r="J219" s="145" t="s">
        <v>31</v>
      </c>
      <c r="K219" s="148">
        <f t="shared" si="36"/>
        <v>58</v>
      </c>
    </row>
    <row r="220" spans="1:11">
      <c r="A220" s="4"/>
      <c r="B220" s="19">
        <f t="shared" si="32"/>
        <v>44047</v>
      </c>
      <c r="C220" s="148">
        <f t="shared" si="33"/>
        <v>216</v>
      </c>
      <c r="D220" s="148">
        <f t="shared" si="30"/>
        <v>173.56335552565889</v>
      </c>
      <c r="E220" s="148">
        <f t="shared" si="37"/>
        <v>1.7382250090079765</v>
      </c>
      <c r="F220" s="74">
        <f t="shared" si="34"/>
        <v>44347</v>
      </c>
      <c r="G220" s="148">
        <f t="shared" si="31"/>
        <v>2973.5938324996405</v>
      </c>
      <c r="H220" s="148">
        <f t="shared" si="38"/>
        <v>46.427422623002712</v>
      </c>
      <c r="I220" s="19">
        <f t="shared" si="35"/>
        <v>44141</v>
      </c>
      <c r="J220" s="145" t="s">
        <v>32</v>
      </c>
      <c r="K220" s="148">
        <f t="shared" si="36"/>
        <v>42</v>
      </c>
    </row>
    <row r="221" spans="1:11">
      <c r="A221" s="4"/>
      <c r="B221" s="19">
        <f t="shared" si="32"/>
        <v>44048</v>
      </c>
      <c r="C221" s="148">
        <f t="shared" si="33"/>
        <v>217</v>
      </c>
      <c r="D221" s="148">
        <f t="shared" si="30"/>
        <v>175.30158053466687</v>
      </c>
      <c r="E221" s="148">
        <f t="shared" si="37"/>
        <v>1.7555713526589045</v>
      </c>
      <c r="F221" s="74">
        <f t="shared" si="34"/>
        <v>44348</v>
      </c>
      <c r="G221" s="148">
        <f t="shared" si="31"/>
        <v>3020.0212551226432</v>
      </c>
      <c r="H221" s="148">
        <f t="shared" si="38"/>
        <v>47.151950732034038</v>
      </c>
      <c r="I221" s="19">
        <f t="shared" si="35"/>
        <v>44142</v>
      </c>
      <c r="J221" s="145" t="s">
        <v>34</v>
      </c>
      <c r="K221" s="148">
        <f t="shared" si="36"/>
        <v>61</v>
      </c>
    </row>
    <row r="222" spans="1:11">
      <c r="A222" s="4"/>
      <c r="B222" s="19">
        <f t="shared" si="32"/>
        <v>44049</v>
      </c>
      <c r="C222" s="148">
        <f t="shared" si="33"/>
        <v>218</v>
      </c>
      <c r="D222" s="148">
        <f t="shared" si="30"/>
        <v>177.05715188732577</v>
      </c>
      <c r="E222" s="148">
        <f t="shared" si="37"/>
        <v>1.7730895562888804</v>
      </c>
      <c r="F222" s="74">
        <f t="shared" si="34"/>
        <v>44349</v>
      </c>
      <c r="G222" s="148">
        <f t="shared" si="31"/>
        <v>3067.1732058546772</v>
      </c>
      <c r="H222" s="148">
        <f t="shared" si="38"/>
        <v>47.887774395326232</v>
      </c>
      <c r="I222" s="19">
        <f t="shared" si="35"/>
        <v>44143</v>
      </c>
      <c r="J222" s="145" t="s">
        <v>36</v>
      </c>
      <c r="K222" s="148">
        <f t="shared" si="36"/>
        <v>44</v>
      </c>
    </row>
    <row r="223" spans="1:11">
      <c r="A223" s="4"/>
      <c r="B223" s="19">
        <f t="shared" si="32"/>
        <v>44050</v>
      </c>
      <c r="C223" s="148">
        <f t="shared" si="33"/>
        <v>219</v>
      </c>
      <c r="D223" s="148">
        <f t="shared" si="30"/>
        <v>178.83024144361465</v>
      </c>
      <c r="E223" s="148">
        <f t="shared" si="37"/>
        <v>1.7907812975498985</v>
      </c>
      <c r="F223" s="74">
        <f t="shared" si="34"/>
        <v>44350</v>
      </c>
      <c r="G223" s="148">
        <f t="shared" si="31"/>
        <v>3115.0609802500035</v>
      </c>
      <c r="H223" s="148">
        <f t="shared" si="38"/>
        <v>48.63506936230624</v>
      </c>
      <c r="I223" s="19">
        <f t="shared" si="35"/>
        <v>44144</v>
      </c>
      <c r="J223" s="145" t="s">
        <v>37</v>
      </c>
      <c r="K223" s="148">
        <f t="shared" si="36"/>
        <v>32</v>
      </c>
    </row>
    <row r="224" spans="1:11">
      <c r="A224" s="4"/>
      <c r="B224" s="19">
        <f t="shared" si="32"/>
        <v>44051</v>
      </c>
      <c r="C224" s="148">
        <f t="shared" si="33"/>
        <v>220</v>
      </c>
      <c r="D224" s="148">
        <f t="shared" si="30"/>
        <v>180.62102274116455</v>
      </c>
      <c r="E224" s="148">
        <f t="shared" si="37"/>
        <v>1.8086482699663691</v>
      </c>
      <c r="F224" s="74">
        <f t="shared" si="34"/>
        <v>44351</v>
      </c>
      <c r="G224" s="148">
        <f t="shared" si="31"/>
        <v>3163.6960496123097</v>
      </c>
      <c r="H224" s="148">
        <f t="shared" si="38"/>
        <v>49.394014105859696</v>
      </c>
      <c r="I224" s="19">
        <f t="shared" si="35"/>
        <v>44145</v>
      </c>
      <c r="J224" s="145" t="s">
        <v>38</v>
      </c>
      <c r="K224" s="148">
        <f t="shared" si="36"/>
        <v>48</v>
      </c>
    </row>
    <row r="225" spans="1:11">
      <c r="A225" s="4"/>
      <c r="B225" s="19">
        <f t="shared" si="32"/>
        <v>44052</v>
      </c>
      <c r="C225" s="148">
        <f t="shared" si="33"/>
        <v>221</v>
      </c>
      <c r="D225" s="148">
        <f t="shared" si="30"/>
        <v>182.42967101113092</v>
      </c>
      <c r="E225" s="148">
        <f t="shared" si="37"/>
        <v>1.8266921830733054</v>
      </c>
      <c r="F225" s="74">
        <f t="shared" si="34"/>
        <v>44352</v>
      </c>
      <c r="G225" s="148">
        <f t="shared" si="31"/>
        <v>3213.0900637181694</v>
      </c>
      <c r="H225" s="148">
        <f t="shared" si="38"/>
        <v>50.164789864231807</v>
      </c>
      <c r="I225" s="19">
        <f t="shared" si="35"/>
        <v>44146</v>
      </c>
      <c r="J225" s="145" t="s">
        <v>40</v>
      </c>
      <c r="K225" s="148">
        <f t="shared" si="36"/>
        <v>65</v>
      </c>
    </row>
    <row r="226" spans="1:11">
      <c r="A226" s="4"/>
      <c r="B226" s="19">
        <f t="shared" si="32"/>
        <v>44053</v>
      </c>
      <c r="C226" s="148">
        <f t="shared" si="33"/>
        <v>222</v>
      </c>
      <c r="D226" s="148">
        <f t="shared" si="30"/>
        <v>184.25636319420423</v>
      </c>
      <c r="E226" s="148">
        <f t="shared" si="37"/>
        <v>1.8449147625584885</v>
      </c>
      <c r="F226" s="74">
        <f t="shared" si="34"/>
        <v>44353</v>
      </c>
      <c r="G226" s="148">
        <f t="shared" si="31"/>
        <v>3263.2548535824012</v>
      </c>
      <c r="H226" s="148">
        <f t="shared" si="38"/>
        <v>50.947580683469823</v>
      </c>
      <c r="I226" s="19">
        <f t="shared" si="35"/>
        <v>44147</v>
      </c>
      <c r="J226" s="145" t="s">
        <v>43</v>
      </c>
      <c r="K226" s="148">
        <f t="shared" si="36"/>
        <v>74</v>
      </c>
    </row>
    <row r="227" spans="1:11">
      <c r="A227" s="4"/>
      <c r="B227" s="19">
        <f t="shared" si="32"/>
        <v>44054</v>
      </c>
      <c r="C227" s="148">
        <f t="shared" si="33"/>
        <v>223</v>
      </c>
      <c r="D227" s="148">
        <f t="shared" si="30"/>
        <v>186.10127795676271</v>
      </c>
      <c r="E227" s="148">
        <f t="shared" si="37"/>
        <v>1.8633177504032119</v>
      </c>
      <c r="F227" s="74">
        <f t="shared" si="34"/>
        <v>44354</v>
      </c>
      <c r="G227" s="148">
        <f t="shared" si="31"/>
        <v>3314.202434265871</v>
      </c>
      <c r="H227" s="148">
        <f t="shared" si="38"/>
        <v>51.742573460554468</v>
      </c>
      <c r="I227" s="19">
        <f t="shared" si="35"/>
        <v>44148</v>
      </c>
      <c r="J227" s="145" t="s">
        <v>45</v>
      </c>
      <c r="K227" s="148">
        <f t="shared" si="36"/>
        <v>60</v>
      </c>
    </row>
    <row r="228" spans="1:11">
      <c r="A228" s="4"/>
      <c r="B228" s="19">
        <f t="shared" si="32"/>
        <v>44055</v>
      </c>
      <c r="C228" s="148">
        <f t="shared" si="33"/>
        <v>224</v>
      </c>
      <c r="D228" s="148">
        <f t="shared" si="30"/>
        <v>187.96459570716593</v>
      </c>
      <c r="E228" s="148">
        <f t="shared" si="37"/>
        <v>1.8819029050270615</v>
      </c>
      <c r="F228" s="74">
        <f t="shared" si="34"/>
        <v>44355</v>
      </c>
      <c r="G228" s="148">
        <f t="shared" si="31"/>
        <v>3365.9450077264255</v>
      </c>
      <c r="H228" s="148">
        <f t="shared" si="38"/>
        <v>52.549957987224843</v>
      </c>
      <c r="I228" s="19">
        <f t="shared" si="35"/>
        <v>44149</v>
      </c>
      <c r="J228" s="145" t="s">
        <v>46</v>
      </c>
      <c r="K228" s="148">
        <f t="shared" si="36"/>
        <v>88</v>
      </c>
    </row>
    <row r="229" spans="1:11">
      <c r="A229" s="4"/>
      <c r="B229" s="19">
        <f t="shared" si="32"/>
        <v>44056</v>
      </c>
      <c r="C229" s="148">
        <f t="shared" si="33"/>
        <v>225</v>
      </c>
      <c r="D229" s="148">
        <f t="shared" si="30"/>
        <v>189.84649861219299</v>
      </c>
      <c r="E229" s="148">
        <f t="shared" si="37"/>
        <v>1.9006720014301379</v>
      </c>
      <c r="F229" s="74">
        <f t="shared" si="34"/>
        <v>44356</v>
      </c>
      <c r="G229" s="148">
        <f t="shared" si="31"/>
        <v>3418.4949657136503</v>
      </c>
      <c r="H229" s="148">
        <f t="shared" si="38"/>
        <v>53.369926994377693</v>
      </c>
      <c r="I229" s="19">
        <f t="shared" si="35"/>
        <v>44150</v>
      </c>
      <c r="J229" s="145" t="s">
        <v>45</v>
      </c>
      <c r="K229" s="148">
        <f t="shared" si="36"/>
        <v>60</v>
      </c>
    </row>
    <row r="230" spans="1:11">
      <c r="A230" s="4"/>
      <c r="B230" s="19">
        <f t="shared" si="32"/>
        <v>44057</v>
      </c>
      <c r="C230" s="148">
        <f t="shared" si="33"/>
        <v>226</v>
      </c>
      <c r="D230" s="148">
        <f t="shared" si="30"/>
        <v>191.74717061362313</v>
      </c>
      <c r="E230" s="148">
        <f t="shared" si="37"/>
        <v>1.9196268313390874</v>
      </c>
      <c r="F230" s="74">
        <f t="shared" si="34"/>
        <v>44357</v>
      </c>
      <c r="G230" s="148">
        <f t="shared" si="31"/>
        <v>3471.864892708028</v>
      </c>
      <c r="H230" s="148">
        <f t="shared" si="38"/>
        <v>54.20267619716833</v>
      </c>
      <c r="I230" s="19">
        <f t="shared" si="35"/>
        <v>44151</v>
      </c>
      <c r="J230" s="145" t="s">
        <v>47</v>
      </c>
      <c r="K230" s="148">
        <f t="shared" si="36"/>
        <v>77</v>
      </c>
    </row>
    <row r="231" spans="1:11">
      <c r="A231" s="4"/>
      <c r="B231" s="19">
        <f t="shared" si="32"/>
        <v>44058</v>
      </c>
      <c r="C231" s="148">
        <f t="shared" si="33"/>
        <v>227</v>
      </c>
      <c r="D231" s="148">
        <f t="shared" si="30"/>
        <v>193.66679744496221</v>
      </c>
      <c r="E231" s="148">
        <f t="shared" si="37"/>
        <v>1.9387692033522228</v>
      </c>
      <c r="F231" s="74">
        <f t="shared" si="34"/>
        <v>44358</v>
      </c>
      <c r="G231" s="148">
        <f t="shared" si="31"/>
        <v>3526.0675689051964</v>
      </c>
      <c r="H231" s="148">
        <f t="shared" si="38"/>
        <v>55.048404340859634</v>
      </c>
      <c r="I231" s="19">
        <f t="shared" si="35"/>
        <v>44152</v>
      </c>
      <c r="J231" s="145" t="s">
        <v>48</v>
      </c>
      <c r="K231" s="148">
        <f t="shared" si="36"/>
        <v>79</v>
      </c>
    </row>
    <row r="232" spans="1:11">
      <c r="A232" s="4"/>
      <c r="B232" s="19">
        <f t="shared" si="32"/>
        <v>44059</v>
      </c>
      <c r="C232" s="148">
        <f t="shared" si="33"/>
        <v>228</v>
      </c>
      <c r="D232" s="148">
        <f t="shared" si="30"/>
        <v>195.60556664831444</v>
      </c>
      <c r="E232" s="148">
        <f t="shared" si="37"/>
        <v>1.9581009430881977</v>
      </c>
      <c r="F232" s="74">
        <f t="shared" si="34"/>
        <v>44359</v>
      </c>
      <c r="G232" s="148">
        <f t="shared" si="31"/>
        <v>3581.115973246056</v>
      </c>
      <c r="H232" s="148">
        <f t="shared" si="38"/>
        <v>55.907313247247203</v>
      </c>
      <c r="I232" s="19">
        <f t="shared" si="35"/>
        <v>44153</v>
      </c>
      <c r="J232" s="145" t="s">
        <v>49</v>
      </c>
      <c r="K232" s="148">
        <f t="shared" si="36"/>
        <v>66</v>
      </c>
    </row>
    <row r="233" spans="1:11">
      <c r="A233" s="4"/>
      <c r="B233" s="19">
        <f t="shared" si="32"/>
        <v>44060</v>
      </c>
      <c r="C233" s="148">
        <f t="shared" si="33"/>
        <v>229</v>
      </c>
      <c r="D233" s="148">
        <f t="shared" si="30"/>
        <v>197.56366759140263</v>
      </c>
      <c r="E233" s="148">
        <f t="shared" si="37"/>
        <v>1.9776238933326624</v>
      </c>
      <c r="F233" s="74">
        <f t="shared" si="34"/>
        <v>44360</v>
      </c>
      <c r="G233" s="148">
        <f t="shared" si="31"/>
        <v>3637.0232864933032</v>
      </c>
      <c r="H233" s="148">
        <f t="shared" si="38"/>
        <v>56.779607861838031</v>
      </c>
      <c r="I233" s="55">
        <f t="shared" si="35"/>
        <v>44154</v>
      </c>
      <c r="J233" s="145" t="s">
        <v>50</v>
      </c>
      <c r="K233" s="148">
        <f>VALUE(MID(J233,1,3))</f>
        <v>106</v>
      </c>
    </row>
    <row r="234" spans="1:11">
      <c r="A234" s="4"/>
      <c r="B234" s="19">
        <f t="shared" si="32"/>
        <v>44061</v>
      </c>
      <c r="C234" s="148">
        <f t="shared" si="33"/>
        <v>230</v>
      </c>
      <c r="D234" s="148">
        <f t="shared" si="30"/>
        <v>199.5412914847353</v>
      </c>
      <c r="E234" s="148">
        <f t="shared" si="37"/>
        <v>1.9973399141882169</v>
      </c>
      <c r="F234" s="74">
        <f t="shared" si="34"/>
        <v>44361</v>
      </c>
      <c r="G234" s="148">
        <f t="shared" si="31"/>
        <v>3693.8028943551412</v>
      </c>
      <c r="H234" s="148">
        <f t="shared" si="38"/>
        <v>57.665496301793155</v>
      </c>
      <c r="I234" s="19">
        <f t="shared" si="35"/>
        <v>44155</v>
      </c>
      <c r="J234" s="145" t="s">
        <v>51</v>
      </c>
      <c r="K234" s="148">
        <f t="shared" si="36"/>
        <v>90</v>
      </c>
    </row>
    <row r="235" spans="1:11">
      <c r="A235" s="4"/>
      <c r="B235" s="19">
        <f t="shared" si="32"/>
        <v>44062</v>
      </c>
      <c r="C235" s="148">
        <f t="shared" si="33"/>
        <v>231</v>
      </c>
      <c r="D235" s="148">
        <f t="shared" si="30"/>
        <v>201.53863139892351</v>
      </c>
      <c r="E235" s="148">
        <f t="shared" si="37"/>
        <v>2.0172508832236531</v>
      </c>
      <c r="F235" s="74">
        <f t="shared" si="34"/>
        <v>44362</v>
      </c>
      <c r="G235" s="148">
        <f t="shared" si="31"/>
        <v>3751.4683906569344</v>
      </c>
      <c r="H235" s="148">
        <f t="shared" si="38"/>
        <v>58.565189904479666</v>
      </c>
      <c r="I235" s="19">
        <f t="shared" si="35"/>
        <v>44156</v>
      </c>
      <c r="J235" s="145" t="s">
        <v>52</v>
      </c>
      <c r="K235" s="148">
        <f>VALUE(MID(J235,1,3))</f>
        <v>109</v>
      </c>
    </row>
    <row r="236" spans="1:11">
      <c r="A236" s="4"/>
      <c r="B236" s="19">
        <f t="shared" si="32"/>
        <v>44063</v>
      </c>
      <c r="C236" s="148">
        <f t="shared" si="33"/>
        <v>232</v>
      </c>
      <c r="D236" s="148">
        <f t="shared" si="30"/>
        <v>203.55588228214717</v>
      </c>
      <c r="E236" s="148">
        <f t="shared" si="37"/>
        <v>2.037358695627006</v>
      </c>
      <c r="F236" s="74">
        <f t="shared" si="34"/>
        <v>44363</v>
      </c>
      <c r="G236" s="148">
        <f t="shared" si="31"/>
        <v>3810.0335805614141</v>
      </c>
      <c r="H236" s="148">
        <f t="shared" si="38"/>
        <v>59.478903276812161</v>
      </c>
      <c r="I236" s="19">
        <f t="shared" si="35"/>
        <v>44157</v>
      </c>
      <c r="J236" s="145" t="s">
        <v>53</v>
      </c>
      <c r="K236" s="148">
        <f t="shared" si="36"/>
        <v>80</v>
      </c>
    </row>
    <row r="237" spans="1:11">
      <c r="A237" s="4"/>
      <c r="B237" s="19">
        <f t="shared" si="32"/>
        <v>44064</v>
      </c>
      <c r="C237" s="148">
        <f t="shared" si="33"/>
        <v>233</v>
      </c>
      <c r="D237" s="148">
        <f t="shared" si="30"/>
        <v>205.59324097777417</v>
      </c>
      <c r="E237" s="148">
        <f t="shared" si="37"/>
        <v>2.0576652643562738</v>
      </c>
      <c r="F237" s="74">
        <f t="shared" si="34"/>
        <v>44364</v>
      </c>
      <c r="G237" s="148">
        <f t="shared" si="31"/>
        <v>3869.5124838382262</v>
      </c>
      <c r="H237" s="148">
        <f t="shared" si="38"/>
        <v>60.406854345381817</v>
      </c>
      <c r="I237" s="19">
        <f t="shared" si="35"/>
        <v>44158</v>
      </c>
      <c r="J237" s="145" t="s">
        <v>54</v>
      </c>
      <c r="K237" s="148">
        <f t="shared" si="36"/>
        <v>59</v>
      </c>
    </row>
    <row r="238" spans="1:11">
      <c r="A238" s="4"/>
      <c r="B238" s="19">
        <f t="shared" si="32"/>
        <v>44065</v>
      </c>
      <c r="C238" s="148">
        <f t="shared" si="33"/>
        <v>234</v>
      </c>
      <c r="D238" s="148">
        <f t="shared" si="30"/>
        <v>207.65090624213045</v>
      </c>
      <c r="E238" s="148">
        <f t="shared" si="37"/>
        <v>2.0781725202933501</v>
      </c>
      <c r="F238" s="74">
        <f t="shared" si="34"/>
        <v>44365</v>
      </c>
      <c r="G238" s="148">
        <f t="shared" si="31"/>
        <v>3929.919338183608</v>
      </c>
      <c r="H238" s="148">
        <f t="shared" si="38"/>
        <v>61.349264407238479</v>
      </c>
      <c r="I238" s="19">
        <f t="shared" si="35"/>
        <v>44159</v>
      </c>
      <c r="J238" s="145" t="s">
        <v>32</v>
      </c>
      <c r="K238" s="148">
        <f t="shared" si="36"/>
        <v>42</v>
      </c>
    </row>
    <row r="239" spans="1:11">
      <c r="A239" s="4"/>
      <c r="B239" s="19">
        <f t="shared" si="32"/>
        <v>44066</v>
      </c>
      <c r="C239" s="148">
        <f t="shared" si="33"/>
        <v>235</v>
      </c>
      <c r="D239" s="148">
        <f t="shared" si="30"/>
        <v>209.7290787624238</v>
      </c>
      <c r="E239" s="148">
        <f t="shared" si="37"/>
        <v>2.0988824123978986</v>
      </c>
      <c r="F239" s="74">
        <f t="shared" si="34"/>
        <v>44366</v>
      </c>
      <c r="G239" s="148">
        <f t="shared" si="31"/>
        <v>3991.2686025908465</v>
      </c>
      <c r="H239" s="148">
        <f t="shared" si="38"/>
        <v>62.306358181470387</v>
      </c>
      <c r="I239" s="19">
        <f t="shared" si="35"/>
        <v>44160</v>
      </c>
      <c r="J239" s="145" t="s">
        <v>55</v>
      </c>
      <c r="K239" s="148">
        <f t="shared" si="36"/>
        <v>73</v>
      </c>
    </row>
    <row r="240" spans="1:11">
      <c r="A240" s="4"/>
      <c r="B240" s="19">
        <f t="shared" si="32"/>
        <v>44067</v>
      </c>
      <c r="C240" s="148">
        <f t="shared" si="33"/>
        <v>236</v>
      </c>
      <c r="D240" s="148">
        <f t="shared" si="30"/>
        <v>211.8279611748217</v>
      </c>
      <c r="E240" s="148">
        <f t="shared" si="37"/>
        <v>2.1197969078642132</v>
      </c>
      <c r="F240" s="74">
        <f t="shared" si="34"/>
        <v>44367</v>
      </c>
      <c r="G240" s="148">
        <f t="shared" si="31"/>
        <v>4053.5749607723169</v>
      </c>
      <c r="H240" s="148">
        <f t="shared" si="38"/>
        <v>63.278363861632442</v>
      </c>
      <c r="I240" s="19">
        <f t="shared" si="35"/>
        <v>44161</v>
      </c>
      <c r="J240" s="145" t="s">
        <v>56</v>
      </c>
      <c r="K240" s="148">
        <f t="shared" si="36"/>
        <v>82</v>
      </c>
    </row>
    <row r="241" spans="1:11">
      <c r="A241" s="4"/>
      <c r="B241" s="19">
        <f t="shared" si="32"/>
        <v>44068</v>
      </c>
      <c r="C241" s="148">
        <f t="shared" si="33"/>
        <v>237</v>
      </c>
      <c r="D241" s="148">
        <f t="shared" si="30"/>
        <v>213.94775808268591</v>
      </c>
      <c r="E241" s="148">
        <f t="shared" si="37"/>
        <v>2.1409179922760018</v>
      </c>
      <c r="F241" s="74">
        <f t="shared" si="34"/>
        <v>44368</v>
      </c>
      <c r="G241" s="148">
        <f t="shared" si="31"/>
        <v>4116.8533246339493</v>
      </c>
      <c r="H241" s="148">
        <f t="shared" si="38"/>
        <v>64.265513168844336</v>
      </c>
      <c r="I241" s="19">
        <f t="shared" si="35"/>
        <v>44162</v>
      </c>
      <c r="J241" s="145" t="s">
        <v>57</v>
      </c>
      <c r="K241" s="148">
        <f t="shared" ref="K241:K242" si="39">VALUE(MID(J241,1,3))</f>
        <v>107</v>
      </c>
    </row>
    <row r="242" spans="1:11">
      <c r="A242" s="4"/>
      <c r="B242" s="19">
        <f t="shared" si="32"/>
        <v>44069</v>
      </c>
      <c r="C242" s="148">
        <f t="shared" si="33"/>
        <v>238</v>
      </c>
      <c r="D242" s="148">
        <f t="shared" si="30"/>
        <v>216.08867607496191</v>
      </c>
      <c r="E242" s="148">
        <f t="shared" si="37"/>
        <v>2.1622476697649802</v>
      </c>
      <c r="F242" s="74">
        <f t="shared" si="34"/>
        <v>44369</v>
      </c>
      <c r="G242" s="148">
        <f t="shared" si="31"/>
        <v>4181.1188378027937</v>
      </c>
      <c r="H242" s="148">
        <f t="shared" si="38"/>
        <v>65.268041405710392</v>
      </c>
      <c r="I242" s="19">
        <f t="shared" si="35"/>
        <v>44163</v>
      </c>
      <c r="J242" s="145" t="s">
        <v>58</v>
      </c>
      <c r="K242" s="148">
        <f t="shared" si="39"/>
        <v>113</v>
      </c>
    </row>
    <row r="243" spans="1:11">
      <c r="A243" s="4"/>
      <c r="B243" s="19">
        <f t="shared" si="32"/>
        <v>44070</v>
      </c>
      <c r="C243" s="148">
        <f t="shared" si="33"/>
        <v>239</v>
      </c>
      <c r="D243" s="148">
        <f t="shared" si="30"/>
        <v>218.25092374472689</v>
      </c>
      <c r="E243" s="148">
        <f t="shared" si="37"/>
        <v>2.1837879631694932</v>
      </c>
      <c r="F243" s="74">
        <f t="shared" si="34"/>
        <v>44370</v>
      </c>
      <c r="G243" s="148">
        <f t="shared" si="31"/>
        <v>4246.3868792085041</v>
      </c>
      <c r="H243" s="148">
        <f t="shared" si="38"/>
        <v>66.286187511154822</v>
      </c>
      <c r="I243" s="19">
        <f t="shared" si="35"/>
        <v>44164</v>
      </c>
      <c r="J243" s="145" t="s">
        <v>59</v>
      </c>
      <c r="K243" s="148">
        <f t="shared" ref="K243:K253" si="40">VALUE(MID(J243,1,2))</f>
        <v>75</v>
      </c>
    </row>
    <row r="244" spans="1:11">
      <c r="A244" s="4"/>
      <c r="B244" s="19">
        <f t="shared" si="32"/>
        <v>44071</v>
      </c>
      <c r="C244" s="148">
        <f t="shared" si="33"/>
        <v>240</v>
      </c>
      <c r="D244" s="148">
        <f t="shared" si="30"/>
        <v>220.43471170789638</v>
      </c>
      <c r="E244" s="148">
        <f t="shared" si="37"/>
        <v>2.2055409141926248</v>
      </c>
      <c r="F244" s="74">
        <f t="shared" si="34"/>
        <v>44371</v>
      </c>
      <c r="G244" s="148">
        <f t="shared" si="31"/>
        <v>4312.6730667196589</v>
      </c>
      <c r="H244" s="148">
        <f t="shared" si="38"/>
        <v>67.320194115911363</v>
      </c>
      <c r="I244" s="19">
        <f t="shared" si="35"/>
        <v>44165</v>
      </c>
      <c r="J244" s="145" t="s">
        <v>60</v>
      </c>
      <c r="K244" s="148">
        <f t="shared" si="40"/>
        <v>68</v>
      </c>
    </row>
    <row r="245" spans="1:11">
      <c r="A245" s="4"/>
      <c r="B245" s="19">
        <f t="shared" si="32"/>
        <v>44072</v>
      </c>
      <c r="C245" s="148">
        <f t="shared" si="33"/>
        <v>241</v>
      </c>
      <c r="D245" s="148">
        <f t="shared" si="30"/>
        <v>222.64025262208901</v>
      </c>
      <c r="E245" s="148">
        <f t="shared" si="37"/>
        <v>2.2275085835657933</v>
      </c>
      <c r="F245" s="74">
        <f t="shared" si="34"/>
        <v>44372</v>
      </c>
      <c r="G245" s="148">
        <f t="shared" si="31"/>
        <v>4379.9932608355703</v>
      </c>
      <c r="H245" s="148">
        <f t="shared" si="38"/>
        <v>68.370307598921499</v>
      </c>
      <c r="I245" s="19">
        <f t="shared" si="35"/>
        <v>44166</v>
      </c>
      <c r="J245" s="145" t="s">
        <v>43</v>
      </c>
      <c r="K245" s="148">
        <f t="shared" si="40"/>
        <v>74</v>
      </c>
    </row>
    <row r="246" spans="1:11">
      <c r="A246" s="4"/>
      <c r="B246" s="19">
        <f t="shared" si="32"/>
        <v>44073</v>
      </c>
      <c r="C246" s="148">
        <f t="shared" si="33"/>
        <v>242</v>
      </c>
      <c r="D246" s="148">
        <f t="shared" si="30"/>
        <v>224.8677612056548</v>
      </c>
      <c r="E246" s="148">
        <f t="shared" si="37"/>
        <v>2.2496930512077711</v>
      </c>
      <c r="F246" s="74">
        <f t="shared" si="34"/>
        <v>44373</v>
      </c>
      <c r="G246" s="148">
        <f t="shared" si="31"/>
        <v>4448.3635684344918</v>
      </c>
      <c r="H246" s="148">
        <f t="shared" si="38"/>
        <v>69.436778144645359</v>
      </c>
      <c r="I246" s="19">
        <f t="shared" si="35"/>
        <v>44167</v>
      </c>
      <c r="J246" s="145" t="s">
        <v>61</v>
      </c>
      <c r="K246" s="148">
        <f t="shared" si="40"/>
        <v>76</v>
      </c>
    </row>
    <row r="247" spans="1:11">
      <c r="A247" s="4"/>
      <c r="B247" s="19">
        <f t="shared" si="32"/>
        <v>44074</v>
      </c>
      <c r="C247" s="148">
        <f t="shared" si="33"/>
        <v>243</v>
      </c>
      <c r="D247" s="148">
        <f t="shared" si="30"/>
        <v>227.11745425686257</v>
      </c>
      <c r="E247" s="148">
        <f t="shared" si="37"/>
        <v>2.272096416389104</v>
      </c>
      <c r="F247" s="74">
        <f t="shared" si="34"/>
        <v>44374</v>
      </c>
      <c r="G247" s="148">
        <f t="shared" si="31"/>
        <v>4517.8003465791371</v>
      </c>
      <c r="H247" s="148">
        <f t="shared" si="38"/>
        <v>70.519859801072926</v>
      </c>
      <c r="I247" s="19">
        <f t="shared" si="35"/>
        <v>44168</v>
      </c>
      <c r="J247" s="145" t="s">
        <v>56</v>
      </c>
      <c r="K247" s="148">
        <f t="shared" si="40"/>
        <v>82</v>
      </c>
    </row>
    <row r="248" spans="1:11">
      <c r="A248" s="4"/>
      <c r="B248" s="19">
        <f t="shared" si="32"/>
        <v>44075</v>
      </c>
      <c r="C248" s="148">
        <f t="shared" si="33"/>
        <v>244</v>
      </c>
      <c r="D248" s="148">
        <f t="shared" si="30"/>
        <v>229.38955067325168</v>
      </c>
      <c r="E248" s="148">
        <f t="shared" si="37"/>
        <v>2.2947207978942856</v>
      </c>
      <c r="F248" s="74">
        <f t="shared" si="34"/>
        <v>44375</v>
      </c>
      <c r="G248" s="148">
        <f t="shared" si="31"/>
        <v>4588.32020638021</v>
      </c>
      <c r="H248" s="148">
        <f t="shared" si="38"/>
        <v>71.619810538690217</v>
      </c>
      <c r="I248" s="19">
        <f t="shared" si="35"/>
        <v>44169</v>
      </c>
      <c r="J248" s="145" t="s">
        <v>59</v>
      </c>
      <c r="K248" s="148">
        <f t="shared" si="40"/>
        <v>75</v>
      </c>
    </row>
    <row r="249" spans="1:11">
      <c r="A249" s="4"/>
      <c r="B249" s="19">
        <f t="shared" si="32"/>
        <v>44076</v>
      </c>
      <c r="C249" s="148">
        <f t="shared" si="33"/>
        <v>245</v>
      </c>
      <c r="D249" s="148">
        <f t="shared" si="30"/>
        <v>231.68427147114596</v>
      </c>
      <c r="E249" s="148">
        <f t="shared" si="37"/>
        <v>2.3175683341895024</v>
      </c>
      <c r="F249" s="74">
        <f t="shared" si="34"/>
        <v>44376</v>
      </c>
      <c r="G249" s="148">
        <f t="shared" si="31"/>
        <v>4659.9400169189003</v>
      </c>
      <c r="H249" s="148">
        <f t="shared" si="38"/>
        <v>72.73689231037315</v>
      </c>
      <c r="I249" s="19">
        <f t="shared" si="35"/>
        <v>44170</v>
      </c>
      <c r="J249" s="145" t="s">
        <v>43</v>
      </c>
      <c r="K249" s="148">
        <f t="shared" si="40"/>
        <v>74</v>
      </c>
    </row>
    <row r="250" spans="1:11">
      <c r="A250" s="4"/>
      <c r="B250" s="19">
        <f t="shared" si="32"/>
        <v>44077</v>
      </c>
      <c r="C250" s="148">
        <f t="shared" si="33"/>
        <v>246</v>
      </c>
      <c r="D250" s="148">
        <f t="shared" si="30"/>
        <v>234.00183980533546</v>
      </c>
      <c r="E250" s="148">
        <f t="shared" si="37"/>
        <v>2.3406411835854044</v>
      </c>
      <c r="F250" s="74">
        <f t="shared" si="34"/>
        <v>44377</v>
      </c>
      <c r="G250" s="148">
        <f t="shared" si="31"/>
        <v>4732.6769092292734</v>
      </c>
      <c r="H250" s="148">
        <f t="shared" si="38"/>
        <v>73.8713711120472</v>
      </c>
      <c r="I250" s="19">
        <f t="shared" si="35"/>
        <v>44171</v>
      </c>
      <c r="J250" s="145" t="s">
        <v>62</v>
      </c>
      <c r="K250" s="148">
        <f t="shared" si="40"/>
        <v>78</v>
      </c>
    </row>
    <row r="251" spans="1:11">
      <c r="A251" s="4"/>
      <c r="B251" s="19">
        <f t="shared" si="32"/>
        <v>44078</v>
      </c>
      <c r="C251" s="148">
        <f t="shared" si="33"/>
        <v>247</v>
      </c>
      <c r="D251" s="148">
        <f t="shared" si="30"/>
        <v>236.34248098892087</v>
      </c>
      <c r="E251" s="148">
        <f t="shared" si="37"/>
        <v>2.3639415244065844</v>
      </c>
      <c r="F251" s="74">
        <f t="shared" si="34"/>
        <v>44378</v>
      </c>
      <c r="G251" s="148">
        <f t="shared" si="31"/>
        <v>4806.5482803413206</v>
      </c>
      <c r="H251" s="148">
        <f t="shared" si="38"/>
        <v>75.023517044302025</v>
      </c>
      <c r="I251" s="19">
        <f t="shared" si="35"/>
        <v>44172</v>
      </c>
      <c r="J251" s="145" t="s">
        <v>63</v>
      </c>
      <c r="K251" s="148">
        <f t="shared" si="40"/>
        <v>53</v>
      </c>
    </row>
    <row r="252" spans="1:11">
      <c r="A252" s="4"/>
      <c r="B252" s="19">
        <f t="shared" si="32"/>
        <v>44079</v>
      </c>
      <c r="C252" s="148">
        <f t="shared" si="33"/>
        <v>248</v>
      </c>
      <c r="D252" s="148">
        <f t="shared" si="30"/>
        <v>238.70642251332745</v>
      </c>
      <c r="E252" s="148">
        <f t="shared" si="37"/>
        <v>2.3874715551572763</v>
      </c>
      <c r="F252" s="74">
        <f t="shared" si="34"/>
        <v>44379</v>
      </c>
      <c r="G252" s="148">
        <f t="shared" si="31"/>
        <v>4881.5717973856226</v>
      </c>
      <c r="H252" s="148">
        <f t="shared" si="38"/>
        <v>76.19360437501382</v>
      </c>
      <c r="I252" s="19">
        <f t="shared" si="35"/>
        <v>44173</v>
      </c>
      <c r="J252" s="145" t="s">
        <v>53</v>
      </c>
      <c r="K252" s="148">
        <f t="shared" si="40"/>
        <v>80</v>
      </c>
    </row>
    <row r="253" spans="1:11">
      <c r="A253" s="4"/>
      <c r="B253" s="19">
        <f t="shared" si="32"/>
        <v>44080</v>
      </c>
      <c r="C253" s="148">
        <f t="shared" si="33"/>
        <v>249</v>
      </c>
      <c r="D253" s="148">
        <f t="shared" si="30"/>
        <v>241.09389406848473</v>
      </c>
      <c r="E253" s="148">
        <f t="shared" si="37"/>
        <v>2.4112334946933629</v>
      </c>
      <c r="F253" s="74">
        <f t="shared" si="34"/>
        <v>44380</v>
      </c>
      <c r="G253" s="148">
        <f t="shared" si="31"/>
        <v>4957.7654017606365</v>
      </c>
      <c r="H253" s="148">
        <f t="shared" si="38"/>
        <v>77.381911602728906</v>
      </c>
      <c r="I253" s="19">
        <f t="shared" si="35"/>
        <v>44174</v>
      </c>
      <c r="J253" s="145" t="s">
        <v>64</v>
      </c>
      <c r="K253" s="148">
        <f t="shared" si="40"/>
        <v>93</v>
      </c>
    </row>
    <row r="254" spans="1:11">
      <c r="A254" s="4"/>
      <c r="B254" s="19">
        <f t="shared" si="32"/>
        <v>44081</v>
      </c>
      <c r="C254" s="148">
        <f t="shared" si="33"/>
        <v>250</v>
      </c>
      <c r="D254" s="148">
        <f t="shared" si="30"/>
        <v>243.50512756317809</v>
      </c>
      <c r="E254" s="148">
        <f t="shared" si="37"/>
        <v>2.4352295823896668</v>
      </c>
      <c r="F254" s="74">
        <f t="shared" si="34"/>
        <v>44381</v>
      </c>
      <c r="G254" s="148">
        <f t="shared" si="31"/>
        <v>5035.1473133633654</v>
      </c>
      <c r="H254" s="148">
        <f t="shared" si="38"/>
        <v>78.58872152107142</v>
      </c>
      <c r="I254" s="19">
        <f t="shared" si="35"/>
        <v>44175</v>
      </c>
      <c r="J254" s="145" t="s">
        <v>65</v>
      </c>
      <c r="K254" s="148">
        <f>VALUE(MID(J254,1,3))</f>
        <v>151</v>
      </c>
    </row>
    <row r="255" spans="1:11">
      <c r="A255" s="4"/>
      <c r="B255" s="19">
        <f t="shared" si="32"/>
        <v>44082</v>
      </c>
      <c r="C255" s="148">
        <f t="shared" si="33"/>
        <v>251</v>
      </c>
      <c r="D255" s="148">
        <f t="shared" si="30"/>
        <v>245.94035714556776</v>
      </c>
      <c r="E255" s="148">
        <f t="shared" si="37"/>
        <v>2.4594620783132655</v>
      </c>
      <c r="F255" s="74">
        <f t="shared" si="34"/>
        <v>44382</v>
      </c>
      <c r="G255" s="148">
        <f t="shared" si="31"/>
        <v>5113.7360348844368</v>
      </c>
      <c r="H255" s="148">
        <f t="shared" si="38"/>
        <v>79.814321284187827</v>
      </c>
      <c r="I255" s="19">
        <f t="shared" si="35"/>
        <v>44176</v>
      </c>
      <c r="J255" s="145" t="s">
        <v>66</v>
      </c>
      <c r="K255" s="148">
        <f t="shared" ref="K255" si="41">VALUE(MID(J255,1,2))</f>
        <v>98</v>
      </c>
    </row>
    <row r="256" spans="1:11">
      <c r="A256" s="4"/>
      <c r="B256" s="19">
        <f t="shared" si="32"/>
        <v>44083</v>
      </c>
      <c r="C256" s="148">
        <f t="shared" si="33"/>
        <v>252</v>
      </c>
      <c r="D256" s="148">
        <f t="shared" si="30"/>
        <v>248.39981922388102</v>
      </c>
      <c r="E256" s="148">
        <f t="shared" si="37"/>
        <v>2.4839332633935669</v>
      </c>
      <c r="F256" s="74">
        <f t="shared" si="34"/>
        <v>44383</v>
      </c>
      <c r="G256" s="148">
        <f t="shared" si="31"/>
        <v>5193.5503561686246</v>
      </c>
      <c r="H256" s="148">
        <f t="shared" si="38"/>
        <v>81.059002472990869</v>
      </c>
      <c r="I256" s="19">
        <f t="shared" si="35"/>
        <v>44177</v>
      </c>
      <c r="J256" s="145" t="s">
        <v>67</v>
      </c>
      <c r="K256" s="148">
        <f>VALUE(MID(J256,1,3))</f>
        <v>121</v>
      </c>
    </row>
    <row r="257" spans="1:11">
      <c r="A257" s="4"/>
      <c r="B257" s="19">
        <f t="shared" si="32"/>
        <v>44084</v>
      </c>
      <c r="C257" s="148">
        <f t="shared" si="33"/>
        <v>253</v>
      </c>
      <c r="D257" s="148">
        <f t="shared" si="30"/>
        <v>250.88375248727459</v>
      </c>
      <c r="E257" s="148">
        <f t="shared" si="37"/>
        <v>2.5086454395981548</v>
      </c>
      <c r="F257" s="74">
        <f t="shared" si="34"/>
        <v>44384</v>
      </c>
      <c r="G257" s="148">
        <f t="shared" si="31"/>
        <v>5274.6093586416155</v>
      </c>
      <c r="H257" s="148">
        <f t="shared" si="38"/>
        <v>82.323061162456725</v>
      </c>
      <c r="I257" s="19">
        <f t="shared" si="35"/>
        <v>44178</v>
      </c>
      <c r="J257" s="145" t="s">
        <v>68</v>
      </c>
      <c r="K257" s="148">
        <f>VALUE(MID(J257,1,3))</f>
        <v>111</v>
      </c>
    </row>
    <row r="258" spans="1:11">
      <c r="A258" s="4"/>
      <c r="B258" s="19">
        <f t="shared" si="32"/>
        <v>44085</v>
      </c>
      <c r="C258" s="148">
        <f t="shared" si="33"/>
        <v>254</v>
      </c>
      <c r="D258" s="148">
        <f t="shared" si="30"/>
        <v>253.39239792687275</v>
      </c>
      <c r="E258" s="148">
        <f t="shared" si="37"/>
        <v>2.5336009301048819</v>
      </c>
      <c r="F258" s="74">
        <f t="shared" si="34"/>
        <v>44385</v>
      </c>
      <c r="G258" s="148">
        <f t="shared" si="31"/>
        <v>5356.9324198040722</v>
      </c>
      <c r="H258" s="148">
        <f t="shared" si="38"/>
        <v>83.606797990028099</v>
      </c>
      <c r="I258" s="19">
        <f t="shared" si="35"/>
        <v>44179</v>
      </c>
      <c r="J258" s="145" t="s">
        <v>53</v>
      </c>
      <c r="K258" s="148">
        <f t="shared" ref="K258" si="42">VALUE(MID(J258,1,2))</f>
        <v>80</v>
      </c>
    </row>
    <row r="259" spans="1:11">
      <c r="A259" s="4"/>
      <c r="B259" s="19">
        <f t="shared" si="32"/>
        <v>44086</v>
      </c>
      <c r="C259" s="148">
        <f t="shared" si="33"/>
        <v>255</v>
      </c>
      <c r="D259" s="148">
        <f t="shared" si="30"/>
        <v>255.92599885697763</v>
      </c>
      <c r="E259" s="148">
        <f t="shared" si="37"/>
        <v>2.5588020794783688</v>
      </c>
      <c r="F259" s="74">
        <f t="shared" si="34"/>
        <v>44386</v>
      </c>
      <c r="G259" s="148">
        <f t="shared" si="31"/>
        <v>5440.5392177941003</v>
      </c>
      <c r="H259" s="148">
        <f t="shared" si="38"/>
        <v>84.910518224823136</v>
      </c>
      <c r="I259" s="19">
        <f t="shared" si="35"/>
        <v>44180</v>
      </c>
      <c r="J259" s="145" t="s">
        <v>69</v>
      </c>
      <c r="K259" s="148">
        <f t="shared" ref="K259:K263" si="43">VALUE(MID(J259,1,3))</f>
        <v>119</v>
      </c>
    </row>
    <row r="260" spans="1:11">
      <c r="A260" s="4"/>
      <c r="B260" s="19">
        <f t="shared" si="32"/>
        <v>44087</v>
      </c>
      <c r="C260" s="148">
        <f t="shared" si="33"/>
        <v>256</v>
      </c>
      <c r="D260" s="148">
        <f t="shared" si="30"/>
        <v>258.484800936456</v>
      </c>
      <c r="E260" s="148">
        <f t="shared" si="37"/>
        <v>2.5842512538453093</v>
      </c>
      <c r="F260" s="74">
        <f t="shared" si="34"/>
        <v>44387</v>
      </c>
      <c r="G260" s="148">
        <f t="shared" si="31"/>
        <v>5525.4497360189234</v>
      </c>
      <c r="H260" s="148">
        <f t="shared" si="38"/>
        <v>86.234531837969371</v>
      </c>
      <c r="I260" s="19">
        <f t="shared" si="35"/>
        <v>44181</v>
      </c>
      <c r="J260" s="145" t="s">
        <v>70</v>
      </c>
      <c r="K260" s="148">
        <f t="shared" si="43"/>
        <v>124</v>
      </c>
    </row>
    <row r="261" spans="1:11">
      <c r="A261" s="4"/>
      <c r="B261" s="19">
        <f t="shared" si="32"/>
        <v>44088</v>
      </c>
      <c r="C261" s="148">
        <f t="shared" si="33"/>
        <v>257</v>
      </c>
      <c r="D261" s="148">
        <f t="shared" ref="D261:D324" si="44">$D$1/(($D$1-1)*EXP(-$E$1*($F261-$B$4))+1)</f>
        <v>261.06905219030131</v>
      </c>
      <c r="E261" s="148">
        <f t="shared" si="37"/>
        <v>2.6099508410734984</v>
      </c>
      <c r="F261" s="74">
        <f t="shared" si="34"/>
        <v>44388</v>
      </c>
      <c r="G261" s="148">
        <f t="shared" ref="G261:G324" si="45">$G$1/(($G$1-1)*EXP(-$H$1*($F261-$B$4))+1)</f>
        <v>5611.6842678568928</v>
      </c>
      <c r="H261" s="148">
        <f t="shared" si="38"/>
        <v>87.57915357406182</v>
      </c>
      <c r="I261" s="19">
        <f t="shared" si="35"/>
        <v>44182</v>
      </c>
      <c r="J261" s="145" t="s">
        <v>71</v>
      </c>
      <c r="K261" s="148">
        <f t="shared" si="43"/>
        <v>148</v>
      </c>
    </row>
    <row r="262" spans="1:11">
      <c r="A262" s="4"/>
      <c r="B262" s="19">
        <f t="shared" ref="B262:B325" si="46">B261+1</f>
        <v>44089</v>
      </c>
      <c r="C262" s="148">
        <f t="shared" ref="C262:C325" si="47">C261+1</f>
        <v>258</v>
      </c>
      <c r="D262" s="148">
        <f t="shared" si="44"/>
        <v>263.6790030313748</v>
      </c>
      <c r="E262" s="148">
        <f t="shared" si="37"/>
        <v>2.6359032509483882</v>
      </c>
      <c r="F262" s="74">
        <f t="shared" si="34"/>
        <v>44389</v>
      </c>
      <c r="G262" s="148">
        <f t="shared" si="45"/>
        <v>5699.2634214309546</v>
      </c>
      <c r="H262" s="148">
        <f t="shared" si="38"/>
        <v>88.944703023474176</v>
      </c>
      <c r="I262" s="19">
        <f t="shared" si="35"/>
        <v>44183</v>
      </c>
      <c r="J262" s="145" t="s">
        <v>72</v>
      </c>
      <c r="K262" s="148">
        <f t="shared" si="43"/>
        <v>150</v>
      </c>
    </row>
    <row r="263" spans="1:11">
      <c r="A263" s="4"/>
      <c r="B263" s="19">
        <f t="shared" si="46"/>
        <v>44090</v>
      </c>
      <c r="C263" s="148">
        <f t="shared" si="47"/>
        <v>259</v>
      </c>
      <c r="D263" s="148">
        <f t="shared" si="44"/>
        <v>266.31490628232319</v>
      </c>
      <c r="E263" s="148">
        <f t="shared" si="37"/>
        <v>2.6621109153541056</v>
      </c>
      <c r="F263" s="74">
        <f t="shared" si="34"/>
        <v>44390</v>
      </c>
      <c r="G263" s="148">
        <f t="shared" si="45"/>
        <v>5788.2081244544288</v>
      </c>
      <c r="H263" s="148">
        <f t="shared" si="38"/>
        <v>90.331504695859621</v>
      </c>
      <c r="I263" s="19">
        <f t="shared" si="35"/>
        <v>44184</v>
      </c>
      <c r="J263" s="145" t="s">
        <v>74</v>
      </c>
      <c r="K263" s="148">
        <f t="shared" si="43"/>
        <v>128</v>
      </c>
    </row>
    <row r="264" spans="1:11">
      <c r="A264" s="4"/>
      <c r="B264" s="19">
        <f t="shared" si="46"/>
        <v>44091</v>
      </c>
      <c r="C264" s="148">
        <f t="shared" si="47"/>
        <v>260</v>
      </c>
      <c r="D264" s="148">
        <f t="shared" si="44"/>
        <v>268.9770171976773</v>
      </c>
      <c r="E264" s="148">
        <f t="shared" si="37"/>
        <v>2.6885762884516566</v>
      </c>
      <c r="F264" s="74">
        <f t="shared" si="34"/>
        <v>44391</v>
      </c>
      <c r="G264" s="148">
        <f t="shared" si="45"/>
        <v>5878.5396291502884</v>
      </c>
      <c r="H264" s="148">
        <f t="shared" si="38"/>
        <v>91.73988809477396</v>
      </c>
      <c r="I264" s="19">
        <f t="shared" si="35"/>
        <v>44185</v>
      </c>
      <c r="J264" s="145" t="s">
        <v>55</v>
      </c>
      <c r="K264" s="148">
        <f t="shared" ref="K264" si="48">VALUE(MID(J264,1,2))</f>
        <v>73</v>
      </c>
    </row>
    <row r="265" spans="1:11">
      <c r="A265" s="4"/>
      <c r="B265" s="19">
        <f t="shared" si="46"/>
        <v>44092</v>
      </c>
      <c r="C265" s="148">
        <f t="shared" si="47"/>
        <v>261</v>
      </c>
      <c r="D265" s="148">
        <f t="shared" si="44"/>
        <v>271.66559348612896</v>
      </c>
      <c r="E265" s="148">
        <f t="shared" si="37"/>
        <v>2.7153018468635537</v>
      </c>
      <c r="F265" s="74">
        <f t="shared" si="34"/>
        <v>44392</v>
      </c>
      <c r="G265" s="148">
        <f t="shared" si="45"/>
        <v>5970.2795172450624</v>
      </c>
      <c r="H265" s="148">
        <f t="shared" si="38"/>
        <v>93.170187793260993</v>
      </c>
      <c r="I265" s="19">
        <f t="shared" si="35"/>
        <v>44186</v>
      </c>
      <c r="J265" s="145" t="s">
        <v>75</v>
      </c>
      <c r="K265" s="148">
        <f t="shared" ref="K265:K295" si="49">VALUE(MID(J265,1,3))</f>
        <v>117</v>
      </c>
    </row>
    <row r="266" spans="1:11">
      <c r="A266" s="4"/>
      <c r="B266" s="19">
        <f t="shared" si="46"/>
        <v>44093</v>
      </c>
      <c r="C266" s="148">
        <f t="shared" si="47"/>
        <v>262</v>
      </c>
      <c r="D266" s="148">
        <f t="shared" si="44"/>
        <v>274.38089533299251</v>
      </c>
      <c r="E266" s="148">
        <f t="shared" si="37"/>
        <v>2.7422900898530429</v>
      </c>
      <c r="F266" s="74">
        <f t="shared" ref="F266:F329" si="50">F265+1</f>
        <v>44393</v>
      </c>
      <c r="G266" s="148">
        <f t="shared" si="45"/>
        <v>6063.4497050383234</v>
      </c>
      <c r="H266" s="148">
        <f t="shared" si="38"/>
        <v>94.622743510580221</v>
      </c>
      <c r="I266" s="19">
        <f t="shared" si="35"/>
        <v>44187</v>
      </c>
      <c r="J266" s="145" t="s">
        <v>76</v>
      </c>
      <c r="K266" s="148">
        <f t="shared" si="49"/>
        <v>152</v>
      </c>
    </row>
    <row r="267" spans="1:11">
      <c r="A267" s="4"/>
      <c r="B267" s="19">
        <f t="shared" si="46"/>
        <v>44094</v>
      </c>
      <c r="C267" s="148">
        <f t="shared" si="47"/>
        <v>263</v>
      </c>
      <c r="D267" s="148">
        <f t="shared" si="44"/>
        <v>277.12318542284555</v>
      </c>
      <c r="E267" s="148">
        <f t="shared" si="37"/>
        <v>2.7695435395095274</v>
      </c>
      <c r="F267" s="74">
        <f t="shared" si="50"/>
        <v>44394</v>
      </c>
      <c r="G267" s="148">
        <f t="shared" si="45"/>
        <v>6158.0724485489036</v>
      </c>
      <c r="H267" s="148">
        <f t="shared" si="38"/>
        <v>96.097900190214204</v>
      </c>
      <c r="I267" s="19">
        <f t="shared" si="35"/>
        <v>44188</v>
      </c>
      <c r="J267" s="145" t="s">
        <v>77</v>
      </c>
      <c r="K267" s="148">
        <f t="shared" si="49"/>
        <v>142</v>
      </c>
    </row>
    <row r="268" spans="1:11">
      <c r="A268" s="4"/>
      <c r="B268" s="19">
        <f t="shared" si="46"/>
        <v>44095</v>
      </c>
      <c r="C268" s="148">
        <f t="shared" si="47"/>
        <v>264</v>
      </c>
      <c r="D268" s="148">
        <f t="shared" si="44"/>
        <v>279.89272896235508</v>
      </c>
      <c r="E268" s="148">
        <f t="shared" si="37"/>
        <v>2.7970647409325693</v>
      </c>
      <c r="F268" s="74">
        <f t="shared" si="50"/>
        <v>44395</v>
      </c>
      <c r="G268" s="148">
        <f t="shared" si="45"/>
        <v>6254.1703487391178</v>
      </c>
      <c r="H268" s="148">
        <f t="shared" si="38"/>
        <v>97.596008078765408</v>
      </c>
      <c r="I268" s="19">
        <f t="shared" si="35"/>
        <v>44189</v>
      </c>
      <c r="J268" s="145" t="s">
        <v>78</v>
      </c>
      <c r="K268" s="148">
        <f t="shared" si="49"/>
        <v>234</v>
      </c>
    </row>
    <row r="269" spans="1:11">
      <c r="A269" s="4"/>
      <c r="B269" s="19">
        <f t="shared" si="46"/>
        <v>44096</v>
      </c>
      <c r="C269" s="148">
        <f t="shared" si="47"/>
        <v>265</v>
      </c>
      <c r="D269" s="148">
        <f t="shared" si="44"/>
        <v>282.68979370328765</v>
      </c>
      <c r="E269" s="148">
        <f t="shared" si="37"/>
        <v>2.8248562624156648</v>
      </c>
      <c r="F269" s="74">
        <f t="shared" si="50"/>
        <v>44396</v>
      </c>
      <c r="G269" s="4">
        <f t="shared" si="45"/>
        <v>6351.7663568178832</v>
      </c>
      <c r="H269" s="4">
        <f t="shared" si="38"/>
        <v>99.11742280614726</v>
      </c>
      <c r="I269" s="19">
        <f t="shared" si="35"/>
        <v>44190</v>
      </c>
      <c r="J269" s="145" t="s">
        <v>79</v>
      </c>
      <c r="K269" s="148">
        <f t="shared" si="49"/>
        <v>213</v>
      </c>
    </row>
    <row r="270" spans="1:11">
      <c r="A270" s="4"/>
      <c r="B270" s="19">
        <f t="shared" si="46"/>
        <v>44097</v>
      </c>
      <c r="C270" s="148">
        <f t="shared" si="47"/>
        <v>266</v>
      </c>
      <c r="D270" s="148">
        <f t="shared" si="44"/>
        <v>285.51464996570331</v>
      </c>
      <c r="E270" s="148">
        <f t="shared" si="37"/>
        <v>2.8529206956358166</v>
      </c>
      <c r="F270" s="74">
        <f t="shared" si="50"/>
        <v>44397</v>
      </c>
      <c r="G270" s="148">
        <f t="shared" si="45"/>
        <v>6450.8837796240305</v>
      </c>
      <c r="H270" s="148">
        <f t="shared" si="38"/>
        <v>100.66250546701849</v>
      </c>
      <c r="I270" s="19">
        <f t="shared" si="35"/>
        <v>44191</v>
      </c>
      <c r="J270" s="145" t="s">
        <v>80</v>
      </c>
      <c r="K270" s="148">
        <f t="shared" si="49"/>
        <v>201</v>
      </c>
    </row>
    <row r="271" spans="1:11">
      <c r="A271" s="4"/>
      <c r="B271" s="19">
        <f t="shared" si="46"/>
        <v>44098</v>
      </c>
      <c r="C271" s="148">
        <f t="shared" si="47"/>
        <v>267</v>
      </c>
      <c r="D271" s="148">
        <f t="shared" si="44"/>
        <v>288.36757066133913</v>
      </c>
      <c r="E271" s="148">
        <f t="shared" si="37"/>
        <v>2.8812606558381617</v>
      </c>
      <c r="F271" s="74">
        <f t="shared" si="50"/>
        <v>44398</v>
      </c>
      <c r="G271" s="148">
        <f t="shared" si="45"/>
        <v>6551.546285091049</v>
      </c>
      <c r="H271" s="148">
        <f t="shared" si="38"/>
        <v>102.23162270320972</v>
      </c>
      <c r="I271" s="19">
        <f t="shared" si="35"/>
        <v>44192</v>
      </c>
      <c r="J271" s="145" t="s">
        <v>81</v>
      </c>
      <c r="K271" s="148">
        <f t="shared" si="49"/>
        <v>105</v>
      </c>
    </row>
    <row r="272" spans="1:11">
      <c r="A272" s="4"/>
      <c r="B272" s="19">
        <f t="shared" si="46"/>
        <v>44099</v>
      </c>
      <c r="C272" s="148">
        <f t="shared" si="47"/>
        <v>268</v>
      </c>
      <c r="D272" s="148">
        <f t="shared" si="44"/>
        <v>291.24883131717729</v>
      </c>
      <c r="E272" s="148">
        <f t="shared" si="37"/>
        <v>2.9098787820249754</v>
      </c>
      <c r="F272" s="74">
        <f t="shared" si="50"/>
        <v>44399</v>
      </c>
      <c r="G272" s="148">
        <f t="shared" si="45"/>
        <v>6653.7779077942587</v>
      </c>
      <c r="H272" s="148">
        <f t="shared" si="38"/>
        <v>103.82514678744974</v>
      </c>
      <c r="I272" s="19">
        <f t="shared" si="35"/>
        <v>44193</v>
      </c>
      <c r="J272" s="145" t="s">
        <v>82</v>
      </c>
      <c r="K272" s="148">
        <f t="shared" si="49"/>
        <v>175</v>
      </c>
    </row>
    <row r="273" spans="1:11">
      <c r="A273" s="4"/>
      <c r="B273" s="19">
        <f t="shared" si="46"/>
        <v>44100</v>
      </c>
      <c r="C273" s="148">
        <f t="shared" si="47"/>
        <v>269</v>
      </c>
      <c r="D273" s="148">
        <f t="shared" si="44"/>
        <v>294.15871009920227</v>
      </c>
      <c r="E273" s="148">
        <f t="shared" si="37"/>
        <v>2.9387777371449033</v>
      </c>
      <c r="F273" s="74">
        <f t="shared" si="50"/>
        <v>44400</v>
      </c>
      <c r="G273" s="148">
        <f t="shared" si="45"/>
        <v>6757.6030545817084</v>
      </c>
      <c r="H273" s="148">
        <f t="shared" si="38"/>
        <v>105.44345570841779</v>
      </c>
      <c r="I273" s="19">
        <f t="shared" si="35"/>
        <v>44194</v>
      </c>
      <c r="J273" s="145" t="s">
        <v>83</v>
      </c>
      <c r="K273" s="148">
        <f t="shared" si="49"/>
        <v>216</v>
      </c>
    </row>
    <row r="274" spans="1:11">
      <c r="A274" s="4"/>
      <c r="B274" s="19">
        <f t="shared" si="46"/>
        <v>44101</v>
      </c>
      <c r="C274" s="148">
        <f t="shared" si="47"/>
        <v>270</v>
      </c>
      <c r="D274" s="148">
        <f t="shared" si="44"/>
        <v>297.09748783634717</v>
      </c>
      <c r="E274" s="148">
        <f t="shared" si="37"/>
        <v>2.9679602082842393</v>
      </c>
      <c r="F274" s="74">
        <f t="shared" si="50"/>
        <v>44401</v>
      </c>
      <c r="G274" s="148">
        <f t="shared" si="45"/>
        <v>6863.0465102901262</v>
      </c>
      <c r="H274" s="148">
        <f t="shared" si="38"/>
        <v>107.08693325680997</v>
      </c>
      <c r="I274" s="19">
        <f t="shared" si="35"/>
        <v>44195</v>
      </c>
      <c r="J274" s="145" t="s">
        <v>84</v>
      </c>
      <c r="K274" s="148">
        <f t="shared" si="49"/>
        <v>218</v>
      </c>
    </row>
    <row r="275" spans="1:11">
      <c r="A275" s="4"/>
      <c r="B275" s="19">
        <f t="shared" si="46"/>
        <v>44102</v>
      </c>
      <c r="C275" s="148">
        <f t="shared" si="47"/>
        <v>271</v>
      </c>
      <c r="D275" s="148">
        <f t="shared" si="44"/>
        <v>300.06544804463141</v>
      </c>
      <c r="E275" s="148">
        <f t="shared" si="37"/>
        <v>2.9974289068562712</v>
      </c>
      <c r="F275" s="74">
        <f t="shared" si="50"/>
        <v>44402</v>
      </c>
      <c r="G275" s="148">
        <f t="shared" si="45"/>
        <v>6970.1334435469362</v>
      </c>
      <c r="H275" s="148">
        <f t="shared" si="38"/>
        <v>108.75596911276716</v>
      </c>
      <c r="I275" s="19">
        <f t="shared" si="35"/>
        <v>44196</v>
      </c>
      <c r="J275" s="145" t="s">
        <v>85</v>
      </c>
      <c r="K275" s="148">
        <f t="shared" si="49"/>
        <v>252</v>
      </c>
    </row>
    <row r="276" spans="1:11">
      <c r="A276" s="4"/>
      <c r="B276" s="19">
        <f t="shared" si="46"/>
        <v>44103</v>
      </c>
      <c r="C276" s="148">
        <f t="shared" si="47"/>
        <v>272</v>
      </c>
      <c r="D276" s="148">
        <f t="shared" si="44"/>
        <v>303.06287695148768</v>
      </c>
      <c r="E276" s="148">
        <f t="shared" si="37"/>
        <v>3.0271865687950026</v>
      </c>
      <c r="F276" s="74">
        <f t="shared" si="50"/>
        <v>44403</v>
      </c>
      <c r="G276" s="148">
        <f t="shared" si="45"/>
        <v>7078.8894126597033</v>
      </c>
      <c r="H276" s="148">
        <f t="shared" si="38"/>
        <v>110.45095893467987</v>
      </c>
      <c r="I276" s="19">
        <f t="shared" si="35"/>
        <v>44197</v>
      </c>
      <c r="J276" s="145" t="s">
        <v>86</v>
      </c>
      <c r="K276" s="148">
        <f t="shared" si="49"/>
        <v>144</v>
      </c>
    </row>
    <row r="277" spans="1:11">
      <c r="A277" s="4"/>
      <c r="B277" s="19">
        <f t="shared" si="46"/>
        <v>44104</v>
      </c>
      <c r="C277" s="148">
        <f t="shared" si="47"/>
        <v>273</v>
      </c>
      <c r="D277" s="148">
        <f t="shared" si="44"/>
        <v>306.09006352028268</v>
      </c>
      <c r="E277" s="148">
        <f t="shared" si="37"/>
        <v>3.0572359547460337</v>
      </c>
      <c r="F277" s="74">
        <f t="shared" si="50"/>
        <v>44404</v>
      </c>
      <c r="G277" s="148">
        <f t="shared" si="45"/>
        <v>7189.3403715943832</v>
      </c>
      <c r="H277" s="148">
        <f t="shared" si="38"/>
        <v>112.17230444904089</v>
      </c>
      <c r="I277" s="19">
        <f t="shared" ref="I277:I340" si="51">I276+1</f>
        <v>44198</v>
      </c>
      <c r="J277" s="145" t="s">
        <v>87</v>
      </c>
      <c r="K277" s="148">
        <f t="shared" si="49"/>
        <v>236</v>
      </c>
    </row>
    <row r="278" spans="1:11">
      <c r="A278" s="4"/>
      <c r="B278" s="19">
        <f t="shared" si="46"/>
        <v>44105</v>
      </c>
      <c r="C278" s="148">
        <f t="shared" si="47"/>
        <v>274</v>
      </c>
      <c r="D278" s="148">
        <f t="shared" si="44"/>
        <v>309.14729947502872</v>
      </c>
      <c r="E278" s="148">
        <f t="shared" si="37"/>
        <v>3.0875798502632392</v>
      </c>
      <c r="F278" s="74">
        <f t="shared" si="50"/>
        <v>44405</v>
      </c>
      <c r="G278" s="148">
        <f t="shared" si="45"/>
        <v>7301.5126760434241</v>
      </c>
      <c r="H278" s="148">
        <f t="shared" si="38"/>
        <v>113.92041354172943</v>
      </c>
      <c r="I278" s="19">
        <f t="shared" si="51"/>
        <v>44199</v>
      </c>
      <c r="J278" s="145" t="s">
        <v>88</v>
      </c>
      <c r="K278" s="148">
        <f t="shared" si="49"/>
        <v>225</v>
      </c>
    </row>
    <row r="279" spans="1:11">
      <c r="A279" s="4"/>
      <c r="B279" s="19">
        <f t="shared" si="46"/>
        <v>44106</v>
      </c>
      <c r="C279" s="148">
        <f t="shared" si="47"/>
        <v>275</v>
      </c>
      <c r="D279" s="148">
        <f t="shared" si="44"/>
        <v>312.23487932529196</v>
      </c>
      <c r="E279" s="148">
        <f t="shared" si="37"/>
        <v>3.1182210660014675</v>
      </c>
      <c r="F279" s="74">
        <f t="shared" si="50"/>
        <v>44406</v>
      </c>
      <c r="G279" s="148">
        <f t="shared" si="45"/>
        <v>7415.4330895851535</v>
      </c>
      <c r="H279" s="148">
        <f t="shared" si="38"/>
        <v>115.69570035071592</v>
      </c>
      <c r="I279" s="19">
        <f t="shared" si="51"/>
        <v>44200</v>
      </c>
      <c r="J279" s="145" t="s">
        <v>89</v>
      </c>
      <c r="K279" s="148">
        <f t="shared" si="49"/>
        <v>195</v>
      </c>
    </row>
    <row r="280" spans="1:11">
      <c r="A280" s="4"/>
      <c r="B280" s="19">
        <f t="shared" si="46"/>
        <v>44107</v>
      </c>
      <c r="C280" s="148">
        <f t="shared" si="47"/>
        <v>276</v>
      </c>
      <c r="D280" s="148">
        <f t="shared" si="44"/>
        <v>315.35310039129342</v>
      </c>
      <c r="E280" s="148">
        <f t="shared" si="37"/>
        <v>3.149162437913219</v>
      </c>
      <c r="F280" s="74">
        <f t="shared" si="50"/>
        <v>44407</v>
      </c>
      <c r="G280" s="148">
        <f t="shared" si="45"/>
        <v>7531.1287899358695</v>
      </c>
      <c r="H280" s="148">
        <f t="shared" si="38"/>
        <v>117.4985853597982</v>
      </c>
      <c r="I280" s="19">
        <f t="shared" si="51"/>
        <v>44201</v>
      </c>
      <c r="J280" s="145" t="s">
        <v>90</v>
      </c>
      <c r="K280" s="148">
        <f t="shared" si="49"/>
        <v>261</v>
      </c>
    </row>
    <row r="281" spans="1:11">
      <c r="A281" s="4"/>
      <c r="B281" s="19">
        <f t="shared" si="46"/>
        <v>44108</v>
      </c>
      <c r="C281" s="148">
        <f t="shared" si="47"/>
        <v>277</v>
      </c>
      <c r="D281" s="148">
        <f t="shared" si="44"/>
        <v>318.50226282920664</v>
      </c>
      <c r="E281" s="148">
        <f t="shared" si="37"/>
        <v>3.1804068274434485</v>
      </c>
      <c r="F281" s="74">
        <f t="shared" si="50"/>
        <v>44408</v>
      </c>
      <c r="G281" s="148">
        <f t="shared" si="45"/>
        <v>7648.6273752956677</v>
      </c>
      <c r="H281" s="148">
        <f t="shared" si="38"/>
        <v>119.3294954940684</v>
      </c>
      <c r="I281" s="19">
        <f t="shared" si="51"/>
        <v>44202</v>
      </c>
      <c r="J281" s="145" t="s">
        <v>114</v>
      </c>
      <c r="K281" s="148">
        <f t="shared" si="49"/>
        <v>311</v>
      </c>
    </row>
    <row r="282" spans="1:11">
      <c r="A282" s="4"/>
      <c r="B282" s="19">
        <f t="shared" si="46"/>
        <v>44109</v>
      </c>
      <c r="C282" s="148">
        <f t="shared" si="47"/>
        <v>278</v>
      </c>
      <c r="D282" s="148">
        <f t="shared" si="44"/>
        <v>321.68266965665009</v>
      </c>
      <c r="E282" s="148">
        <f t="shared" si="37"/>
        <v>3.2119571217305065</v>
      </c>
      <c r="F282" s="74">
        <f t="shared" si="50"/>
        <v>44409</v>
      </c>
      <c r="G282" s="148">
        <f t="shared" si="45"/>
        <v>7767.9568707897361</v>
      </c>
      <c r="H282" s="148">
        <f t="shared" si="38"/>
        <v>121.18886421641764</v>
      </c>
      <c r="I282" s="19">
        <f t="shared" si="51"/>
        <v>44203</v>
      </c>
      <c r="J282" s="145" t="s">
        <v>116</v>
      </c>
      <c r="K282" s="148">
        <f t="shared" si="49"/>
        <v>450</v>
      </c>
    </row>
    <row r="283" spans="1:11">
      <c r="A283" s="4"/>
      <c r="B283" s="19">
        <f t="shared" si="46"/>
        <v>44110</v>
      </c>
      <c r="C283" s="148">
        <f t="shared" si="47"/>
        <v>279</v>
      </c>
      <c r="D283" s="148">
        <f t="shared" si="44"/>
        <v>324.8946267783806</v>
      </c>
      <c r="E283" s="148">
        <f t="shared" ref="E283:E346" si="52">D284-D283</f>
        <v>3.2438162338009988</v>
      </c>
      <c r="F283" s="74">
        <f t="shared" si="50"/>
        <v>44410</v>
      </c>
      <c r="G283" s="148">
        <f t="shared" si="45"/>
        <v>7889.1457350061537</v>
      </c>
      <c r="H283" s="148">
        <f t="shared" ref="H283:H346" si="53">G284-G283</f>
        <v>123.07713162556684</v>
      </c>
      <c r="I283" s="19">
        <f t="shared" si="51"/>
        <v>44204</v>
      </c>
      <c r="J283" s="145" t="s">
        <v>118</v>
      </c>
      <c r="K283" s="148">
        <f t="shared" si="49"/>
        <v>455</v>
      </c>
    </row>
    <row r="284" spans="1:11">
      <c r="A284" s="4"/>
      <c r="B284" s="19">
        <f t="shared" si="46"/>
        <v>44111</v>
      </c>
      <c r="C284" s="148">
        <f t="shared" si="47"/>
        <v>280</v>
      </c>
      <c r="D284" s="148">
        <f t="shared" si="44"/>
        <v>328.1384430121816</v>
      </c>
      <c r="E284" s="148">
        <f t="shared" si="52"/>
        <v>3.2759871027710119</v>
      </c>
      <c r="F284" s="74">
        <f t="shared" si="50"/>
        <v>44411</v>
      </c>
      <c r="G284" s="148">
        <f t="shared" si="45"/>
        <v>8012.2228666317205</v>
      </c>
      <c r="H284" s="148">
        <f t="shared" si="53"/>
        <v>124.99474455560721</v>
      </c>
      <c r="I284" s="19">
        <f t="shared" si="51"/>
        <v>44205</v>
      </c>
      <c r="J284" s="145" t="s">
        <v>121</v>
      </c>
      <c r="K284" s="148">
        <f t="shared" si="49"/>
        <v>477</v>
      </c>
    </row>
    <row r="285" spans="1:11">
      <c r="A285" s="4"/>
      <c r="B285" s="19">
        <f t="shared" si="46"/>
        <v>44112</v>
      </c>
      <c r="C285" s="148">
        <f t="shared" si="47"/>
        <v>281</v>
      </c>
      <c r="D285" s="148">
        <f t="shared" si="44"/>
        <v>331.41443011495261</v>
      </c>
      <c r="E285" s="148">
        <f t="shared" si="52"/>
        <v>3.308472694043644</v>
      </c>
      <c r="F285" s="74">
        <f t="shared" si="50"/>
        <v>44412</v>
      </c>
      <c r="G285" s="148">
        <f t="shared" si="45"/>
        <v>8137.2176111873277</v>
      </c>
      <c r="H285" s="148">
        <f t="shared" si="53"/>
        <v>126.94215667674962</v>
      </c>
      <c r="I285" s="19">
        <f t="shared" si="51"/>
        <v>44206</v>
      </c>
      <c r="J285" s="145" t="s">
        <v>124</v>
      </c>
      <c r="K285" s="148">
        <f t="shared" si="49"/>
        <v>387</v>
      </c>
    </row>
    <row r="286" spans="1:11">
      <c r="A286" s="4"/>
      <c r="B286" s="19">
        <f t="shared" si="46"/>
        <v>44113</v>
      </c>
      <c r="C286" s="148">
        <f t="shared" si="47"/>
        <v>282</v>
      </c>
      <c r="D286" s="148">
        <f t="shared" si="44"/>
        <v>334.72290280899625</v>
      </c>
      <c r="E286" s="148">
        <f t="shared" si="52"/>
        <v>3.3412759995138117</v>
      </c>
      <c r="F286" s="74">
        <f t="shared" si="50"/>
        <v>44413</v>
      </c>
      <c r="G286" s="148">
        <f t="shared" si="45"/>
        <v>8264.1597678640774</v>
      </c>
      <c r="H286" s="148">
        <f t="shared" si="53"/>
        <v>128.91982859758173</v>
      </c>
      <c r="I286" s="19">
        <f t="shared" si="51"/>
        <v>44207</v>
      </c>
      <c r="J286" s="145" t="s">
        <v>125</v>
      </c>
      <c r="K286" s="148">
        <f t="shared" si="49"/>
        <v>340</v>
      </c>
    </row>
    <row r="287" spans="1:11">
      <c r="A287" s="4"/>
      <c r="B287" s="19">
        <f t="shared" si="46"/>
        <v>44114</v>
      </c>
      <c r="C287" s="148">
        <f t="shared" si="47"/>
        <v>283</v>
      </c>
      <c r="D287" s="29">
        <f t="shared" si="44"/>
        <v>338.06417880851006</v>
      </c>
      <c r="E287" s="29">
        <f t="shared" si="52"/>
        <v>3.374400037766236</v>
      </c>
      <c r="F287" s="74">
        <f t="shared" si="50"/>
        <v>44414</v>
      </c>
      <c r="G287" s="148">
        <f t="shared" si="45"/>
        <v>8393.0795964616591</v>
      </c>
      <c r="H287" s="148">
        <f t="shared" si="53"/>
        <v>130.92822796897417</v>
      </c>
      <c r="I287" s="19">
        <f t="shared" si="51"/>
        <v>44208</v>
      </c>
      <c r="J287" s="145" t="s">
        <v>126</v>
      </c>
      <c r="K287" s="148">
        <f t="shared" si="49"/>
        <v>415</v>
      </c>
    </row>
    <row r="288" spans="1:11">
      <c r="A288" s="4"/>
      <c r="B288" s="19">
        <f t="shared" si="46"/>
        <v>44115</v>
      </c>
      <c r="C288" s="148">
        <f t="shared" si="47"/>
        <v>284</v>
      </c>
      <c r="D288" s="148">
        <f t="shared" si="44"/>
        <v>341.4385788462763</v>
      </c>
      <c r="E288" s="148">
        <f t="shared" si="52"/>
        <v>3.4078478542789981</v>
      </c>
      <c r="F288" s="74">
        <f t="shared" si="50"/>
        <v>44415</v>
      </c>
      <c r="G288" s="148">
        <f t="shared" si="45"/>
        <v>8524.0078244306333</v>
      </c>
      <c r="H288" s="148">
        <f t="shared" si="53"/>
        <v>132.96782958915537</v>
      </c>
      <c r="I288" s="19">
        <f t="shared" si="51"/>
        <v>44209</v>
      </c>
      <c r="J288" s="145" t="s">
        <v>129</v>
      </c>
      <c r="K288" s="148">
        <f t="shared" si="49"/>
        <v>422</v>
      </c>
    </row>
    <row r="289" spans="1:12">
      <c r="A289" s="4"/>
      <c r="B289" s="19">
        <f t="shared" si="46"/>
        <v>44116</v>
      </c>
      <c r="C289" s="148">
        <f t="shared" si="47"/>
        <v>285</v>
      </c>
      <c r="D289" s="148">
        <f t="shared" si="44"/>
        <v>344.8464267005553</v>
      </c>
      <c r="E289" s="148">
        <f t="shared" si="52"/>
        <v>3.441622521626357</v>
      </c>
      <c r="F289" s="74">
        <f t="shared" si="50"/>
        <v>44416</v>
      </c>
      <c r="G289" s="148">
        <f t="shared" si="45"/>
        <v>8656.9756540197886</v>
      </c>
      <c r="H289" s="148">
        <f t="shared" si="53"/>
        <v>135.03911551043893</v>
      </c>
      <c r="I289" s="19">
        <f t="shared" si="51"/>
        <v>44210</v>
      </c>
      <c r="J289" s="145" t="s">
        <v>130</v>
      </c>
      <c r="K289" s="148">
        <f t="shared" si="49"/>
        <v>488</v>
      </c>
    </row>
    <row r="290" spans="1:12">
      <c r="A290" s="4"/>
      <c r="B290" s="19">
        <f t="shared" si="46"/>
        <v>44117</v>
      </c>
      <c r="C290" s="148">
        <f t="shared" si="47"/>
        <v>286</v>
      </c>
      <c r="D290" s="148">
        <f t="shared" si="44"/>
        <v>348.28804922218166</v>
      </c>
      <c r="E290" s="148">
        <f t="shared" si="52"/>
        <v>3.4757271396844089</v>
      </c>
      <c r="F290" s="74">
        <f t="shared" si="50"/>
        <v>44417</v>
      </c>
      <c r="G290" s="148">
        <f t="shared" si="45"/>
        <v>8792.0147695302276</v>
      </c>
      <c r="H290" s="148">
        <f t="shared" si="53"/>
        <v>137.14257514758538</v>
      </c>
      <c r="I290" s="19">
        <f t="shared" si="51"/>
        <v>44211</v>
      </c>
      <c r="J290" s="145" t="s">
        <v>137</v>
      </c>
      <c r="K290" s="148">
        <f t="shared" si="49"/>
        <v>504</v>
      </c>
    </row>
    <row r="291" spans="1:12">
      <c r="A291" s="4"/>
      <c r="B291" s="19">
        <f t="shared" si="46"/>
        <v>44118</v>
      </c>
      <c r="C291" s="148">
        <f t="shared" si="47"/>
        <v>287</v>
      </c>
      <c r="D291" s="148">
        <f t="shared" si="44"/>
        <v>351.76377636186606</v>
      </c>
      <c r="E291" s="148">
        <f t="shared" si="52"/>
        <v>3.5101648358331659</v>
      </c>
      <c r="F291" s="74">
        <f t="shared" si="50"/>
        <v>44418</v>
      </c>
      <c r="G291" s="148">
        <f t="shared" si="45"/>
        <v>8929.1573446778129</v>
      </c>
      <c r="H291" s="148">
        <f t="shared" si="53"/>
        <v>139.27870538742354</v>
      </c>
      <c r="I291" s="19">
        <f t="shared" si="51"/>
        <v>44212</v>
      </c>
      <c r="J291" s="145" t="s">
        <v>138</v>
      </c>
      <c r="K291" s="148">
        <f t="shared" si="49"/>
        <v>503</v>
      </c>
    </row>
    <row r="292" spans="1:12">
      <c r="A292" s="4"/>
      <c r="B292" s="19">
        <f t="shared" si="46"/>
        <v>44119</v>
      </c>
      <c r="C292" s="148">
        <f t="shared" si="47"/>
        <v>288</v>
      </c>
      <c r="D292" s="148">
        <f t="shared" si="44"/>
        <v>355.27394119769923</v>
      </c>
      <c r="E292" s="148">
        <f t="shared" si="52"/>
        <v>3.5449387651634083</v>
      </c>
      <c r="F292" s="74">
        <f t="shared" si="50"/>
        <v>44419</v>
      </c>
      <c r="G292" s="148">
        <f t="shared" si="45"/>
        <v>9068.4360500652365</v>
      </c>
      <c r="H292" s="148">
        <f t="shared" si="53"/>
        <v>141.44801070019639</v>
      </c>
      <c r="I292" s="19">
        <f t="shared" si="51"/>
        <v>44213</v>
      </c>
      <c r="J292" s="145" t="s">
        <v>139</v>
      </c>
      <c r="K292" s="148">
        <f t="shared" si="49"/>
        <v>428</v>
      </c>
    </row>
    <row r="293" spans="1:12">
      <c r="A293" s="4"/>
      <c r="B293" s="19">
        <f t="shared" si="46"/>
        <v>44120</v>
      </c>
      <c r="C293" s="148">
        <f t="shared" si="47"/>
        <v>289</v>
      </c>
      <c r="D293" s="148">
        <f t="shared" si="44"/>
        <v>358.81887996286264</v>
      </c>
      <c r="E293" s="148">
        <f t="shared" si="52"/>
        <v>3.5800521106832548</v>
      </c>
      <c r="F293" s="74">
        <f t="shared" si="50"/>
        <v>44420</v>
      </c>
      <c r="G293" s="148">
        <f t="shared" si="45"/>
        <v>9209.8840607654329</v>
      </c>
      <c r="H293" s="148">
        <f t="shared" si="53"/>
        <v>143.65100325253661</v>
      </c>
      <c r="I293" s="19">
        <f t="shared" si="51"/>
        <v>44214</v>
      </c>
      <c r="J293" s="145" t="s">
        <v>139</v>
      </c>
      <c r="K293" s="148">
        <f t="shared" si="49"/>
        <v>428</v>
      </c>
    </row>
    <row r="294" spans="1:12">
      <c r="A294" s="4"/>
      <c r="B294" s="19">
        <f t="shared" si="46"/>
        <v>44121</v>
      </c>
      <c r="C294" s="148">
        <f t="shared" si="47"/>
        <v>290</v>
      </c>
      <c r="D294" s="148">
        <f t="shared" si="44"/>
        <v>362.39893207354589</v>
      </c>
      <c r="E294" s="148">
        <f t="shared" si="52"/>
        <v>3.6155080835218314</v>
      </c>
      <c r="F294" s="74">
        <f t="shared" si="50"/>
        <v>44421</v>
      </c>
      <c r="G294" s="148">
        <f t="shared" si="45"/>
        <v>9353.5350640179695</v>
      </c>
      <c r="H294" s="148">
        <f t="shared" si="53"/>
        <v>145.88820302184831</v>
      </c>
      <c r="I294" s="19">
        <f t="shared" si="51"/>
        <v>44215</v>
      </c>
      <c r="J294" s="145" t="s">
        <v>142</v>
      </c>
      <c r="K294" s="148">
        <f t="shared" si="49"/>
        <v>487</v>
      </c>
    </row>
    <row r="295" spans="1:12">
      <c r="A295" s="4"/>
      <c r="B295" s="19">
        <f t="shared" si="46"/>
        <v>44122</v>
      </c>
      <c r="C295" s="148">
        <f t="shared" si="47"/>
        <v>291</v>
      </c>
      <c r="D295" s="148">
        <f t="shared" si="44"/>
        <v>366.01444015706772</v>
      </c>
      <c r="E295" s="148">
        <f t="shared" si="52"/>
        <v>3.6513099231421506</v>
      </c>
      <c r="F295" s="74">
        <f t="shared" si="50"/>
        <v>44422</v>
      </c>
      <c r="G295" s="148">
        <f t="shared" si="45"/>
        <v>9499.4232670398178</v>
      </c>
      <c r="H295" s="148">
        <f t="shared" si="53"/>
        <v>148.16013791236583</v>
      </c>
      <c r="I295" s="19">
        <f t="shared" si="51"/>
        <v>44216</v>
      </c>
      <c r="J295" s="145" t="s">
        <v>143</v>
      </c>
      <c r="K295" s="148">
        <f t="shared" si="49"/>
        <v>397</v>
      </c>
    </row>
    <row r="296" spans="1:12">
      <c r="A296" s="4"/>
      <c r="B296" s="19">
        <f t="shared" si="46"/>
        <v>44123</v>
      </c>
      <c r="C296" s="148">
        <f t="shared" si="47"/>
        <v>292</v>
      </c>
      <c r="D296" s="148">
        <f t="shared" si="44"/>
        <v>369.66575008020988</v>
      </c>
      <c r="E296" s="148">
        <f t="shared" si="52"/>
        <v>3.6874608975439855</v>
      </c>
      <c r="F296" s="74">
        <f t="shared" si="50"/>
        <v>44423</v>
      </c>
      <c r="G296" s="148">
        <f t="shared" si="45"/>
        <v>9647.5834049521836</v>
      </c>
      <c r="H296" s="148">
        <f t="shared" si="53"/>
        <v>150.46734387301512</v>
      </c>
      <c r="I296" s="19">
        <f t="shared" si="51"/>
        <v>44217</v>
      </c>
      <c r="J296" s="145" t="s">
        <v>146</v>
      </c>
      <c r="K296" s="148">
        <v>480</v>
      </c>
    </row>
    <row r="297" spans="1:12">
      <c r="A297" s="4"/>
      <c r="B297" s="19">
        <f t="shared" si="46"/>
        <v>44124</v>
      </c>
      <c r="C297" s="148">
        <f t="shared" si="47"/>
        <v>293</v>
      </c>
      <c r="D297" s="148">
        <f t="shared" si="44"/>
        <v>373.35321097775386</v>
      </c>
      <c r="E297" s="148">
        <f t="shared" si="52"/>
        <v>3.7239643034754977</v>
      </c>
      <c r="F297" s="74">
        <f t="shared" si="50"/>
        <v>44424</v>
      </c>
      <c r="G297" s="148">
        <f t="shared" si="45"/>
        <v>9798.0507488251988</v>
      </c>
      <c r="H297" s="148">
        <f t="shared" si="53"/>
        <v>152.81036501665221</v>
      </c>
      <c r="I297" s="19">
        <f t="shared" si="51"/>
        <v>44218</v>
      </c>
      <c r="J297" s="145" t="s">
        <v>147</v>
      </c>
      <c r="K297" s="148">
        <v>462</v>
      </c>
    </row>
    <row r="298" spans="1:12">
      <c r="A298" s="4"/>
      <c r="B298" s="19">
        <f t="shared" si="46"/>
        <v>44125</v>
      </c>
      <c r="C298" s="148">
        <f t="shared" si="47"/>
        <v>294</v>
      </c>
      <c r="D298" s="148">
        <f t="shared" si="44"/>
        <v>377.07717528122936</v>
      </c>
      <c r="E298" s="148">
        <f t="shared" si="52"/>
        <v>3.7608234666405451</v>
      </c>
      <c r="F298" s="74">
        <f t="shared" si="50"/>
        <v>44425</v>
      </c>
      <c r="G298" s="148">
        <f t="shared" si="45"/>
        <v>9950.861113841851</v>
      </c>
      <c r="H298" s="148">
        <f t="shared" si="53"/>
        <v>155.18975374104775</v>
      </c>
      <c r="I298" s="19">
        <f t="shared" si="51"/>
        <v>44219</v>
      </c>
      <c r="J298" s="145" t="s">
        <v>148</v>
      </c>
      <c r="K298" s="148">
        <v>411</v>
      </c>
      <c r="L298" s="145"/>
    </row>
    <row r="299" spans="1:12">
      <c r="A299" s="4"/>
      <c r="B299" s="19">
        <f t="shared" si="46"/>
        <v>44126</v>
      </c>
      <c r="C299" s="148">
        <f t="shared" si="47"/>
        <v>295</v>
      </c>
      <c r="D299" s="148">
        <f t="shared" si="44"/>
        <v>380.8379987478699</v>
      </c>
      <c r="E299" s="148">
        <f t="shared" si="52"/>
        <v>3.7980417419118453</v>
      </c>
      <c r="F299" s="74">
        <f t="shared" si="50"/>
        <v>44426</v>
      </c>
      <c r="G299" s="148">
        <f t="shared" si="45"/>
        <v>10106.050867582899</v>
      </c>
      <c r="H299" s="148">
        <f t="shared" si="53"/>
        <v>157.60607085181437</v>
      </c>
      <c r="I299" s="19">
        <f t="shared" si="51"/>
        <v>44220</v>
      </c>
      <c r="J299" s="19" t="s">
        <v>149</v>
      </c>
      <c r="K299" s="148">
        <v>328</v>
      </c>
      <c r="L299" s="145"/>
    </row>
    <row r="300" spans="1:12">
      <c r="A300" s="4"/>
      <c r="B300" s="19">
        <f t="shared" si="46"/>
        <v>44127</v>
      </c>
      <c r="C300" s="148">
        <f t="shared" si="47"/>
        <v>296</v>
      </c>
      <c r="D300" s="148">
        <f t="shared" si="44"/>
        <v>384.63604048978175</v>
      </c>
      <c r="E300" s="148">
        <f t="shared" si="52"/>
        <v>3.8356225135377144</v>
      </c>
      <c r="F300" s="74">
        <f t="shared" si="50"/>
        <v>44427</v>
      </c>
      <c r="G300" s="148">
        <f t="shared" si="45"/>
        <v>10263.656938434713</v>
      </c>
      <c r="H300" s="148">
        <f t="shared" si="53"/>
        <v>160.05988568663815</v>
      </c>
      <c r="I300" s="19">
        <f t="shared" si="51"/>
        <v>44221</v>
      </c>
      <c r="J300" s="145" t="s">
        <v>412</v>
      </c>
      <c r="K300" s="148">
        <v>291</v>
      </c>
    </row>
    <row r="301" spans="1:12">
      <c r="A301" s="4"/>
      <c r="B301" s="19">
        <f t="shared" si="46"/>
        <v>44128</v>
      </c>
      <c r="C301" s="148">
        <f t="shared" si="47"/>
        <v>297</v>
      </c>
      <c r="D301" s="148">
        <f t="shared" si="44"/>
        <v>388.47166300331946</v>
      </c>
      <c r="E301" s="148">
        <f t="shared" si="52"/>
        <v>3.8735691953559694</v>
      </c>
      <c r="F301" s="74">
        <f t="shared" si="50"/>
        <v>44428</v>
      </c>
      <c r="G301" s="148">
        <f t="shared" si="45"/>
        <v>10423.716824121351</v>
      </c>
      <c r="H301" s="148">
        <f t="shared" si="53"/>
        <v>162.55177624146381</v>
      </c>
      <c r="I301" s="19">
        <f t="shared" si="51"/>
        <v>44222</v>
      </c>
      <c r="J301" s="148" t="s">
        <v>428</v>
      </c>
      <c r="K301" s="148">
        <v>340</v>
      </c>
    </row>
    <row r="302" spans="1:12">
      <c r="A302" s="4"/>
      <c r="B302" s="19">
        <f t="shared" si="46"/>
        <v>44129</v>
      </c>
      <c r="C302" s="148">
        <f t="shared" si="47"/>
        <v>298</v>
      </c>
      <c r="D302" s="148">
        <f t="shared" si="44"/>
        <v>392.34523219867543</v>
      </c>
      <c r="E302" s="148">
        <f t="shared" si="52"/>
        <v>3.9118852310028274</v>
      </c>
      <c r="F302" s="74">
        <f t="shared" si="50"/>
        <v>44429</v>
      </c>
      <c r="G302" s="148">
        <f t="shared" si="45"/>
        <v>10586.268600362815</v>
      </c>
      <c r="H302" s="148">
        <f t="shared" si="53"/>
        <v>165.08232929852966</v>
      </c>
      <c r="I302" s="19">
        <f t="shared" si="51"/>
        <v>44223</v>
      </c>
      <c r="J302" s="165" t="s">
        <v>430</v>
      </c>
      <c r="K302" s="148">
        <v>258</v>
      </c>
    </row>
    <row r="303" spans="1:12">
      <c r="A303" s="4"/>
      <c r="B303" s="19">
        <f t="shared" si="46"/>
        <v>44130</v>
      </c>
      <c r="C303" s="148">
        <f t="shared" si="47"/>
        <v>299</v>
      </c>
      <c r="D303" s="148">
        <f t="shared" si="44"/>
        <v>396.25711742967826</v>
      </c>
      <c r="E303" s="148">
        <f t="shared" si="52"/>
        <v>3.9505740941281147</v>
      </c>
      <c r="F303" s="74">
        <f t="shared" si="50"/>
        <v>44430</v>
      </c>
      <c r="G303" s="148">
        <f t="shared" si="45"/>
        <v>10751.350929661345</v>
      </c>
      <c r="H303" s="148">
        <f t="shared" si="53"/>
        <v>167.65214055591969</v>
      </c>
      <c r="I303" s="19">
        <f t="shared" si="51"/>
        <v>44224</v>
      </c>
      <c r="J303" s="165" t="s">
        <v>446</v>
      </c>
      <c r="K303" s="148">
        <v>314</v>
      </c>
    </row>
    <row r="304" spans="1:12">
      <c r="A304" s="4"/>
      <c r="B304" s="19">
        <f t="shared" si="46"/>
        <v>44131</v>
      </c>
      <c r="C304" s="148">
        <f t="shared" si="47"/>
        <v>300</v>
      </c>
      <c r="D304" s="148">
        <f t="shared" si="44"/>
        <v>400.20769152380637</v>
      </c>
      <c r="E304" s="148">
        <f t="shared" si="52"/>
        <v>3.9896392886054741</v>
      </c>
      <c r="F304" s="74">
        <f t="shared" si="50"/>
        <v>44431</v>
      </c>
      <c r="G304" s="148">
        <f t="shared" si="45"/>
        <v>10919.003070217264</v>
      </c>
      <c r="H304" s="148">
        <f t="shared" si="53"/>
        <v>170.26181475900376</v>
      </c>
      <c r="I304" s="19">
        <f t="shared" si="51"/>
        <v>44225</v>
      </c>
      <c r="J304" s="165" t="s">
        <v>447</v>
      </c>
      <c r="K304" s="148">
        <v>339</v>
      </c>
    </row>
    <row r="305" spans="1:14">
      <c r="A305" s="4"/>
      <c r="B305" s="19">
        <f t="shared" si="46"/>
        <v>44132</v>
      </c>
      <c r="C305" s="148">
        <f t="shared" si="47"/>
        <v>301</v>
      </c>
      <c r="D305" s="148">
        <f t="shared" si="44"/>
        <v>404.19733081241185</v>
      </c>
      <c r="E305" s="148">
        <f t="shared" si="52"/>
        <v>4.0290843487460393</v>
      </c>
      <c r="F305" s="74">
        <f t="shared" si="50"/>
        <v>44432</v>
      </c>
      <c r="G305" s="148">
        <f t="shared" si="45"/>
        <v>11089.264884976268</v>
      </c>
      <c r="H305" s="148">
        <f t="shared" si="53"/>
        <v>172.91196583388955</v>
      </c>
      <c r="I305" s="19">
        <f t="shared" si="51"/>
        <v>44226</v>
      </c>
      <c r="J305" s="165" t="s">
        <v>459</v>
      </c>
      <c r="K305" s="148">
        <v>317</v>
      </c>
    </row>
    <row r="306" spans="1:14">
      <c r="A306" s="4"/>
      <c r="B306" s="19">
        <f t="shared" si="46"/>
        <v>44133</v>
      </c>
      <c r="C306" s="148">
        <f t="shared" si="47"/>
        <v>302</v>
      </c>
      <c r="D306" s="148">
        <f t="shared" si="44"/>
        <v>408.22641516115789</v>
      </c>
      <c r="E306" s="148">
        <f t="shared" si="52"/>
        <v>4.0689128395111425</v>
      </c>
      <c r="F306" s="74">
        <f t="shared" si="50"/>
        <v>44433</v>
      </c>
      <c r="G306" s="148">
        <f t="shared" si="45"/>
        <v>11262.176850810158</v>
      </c>
      <c r="H306" s="148">
        <f t="shared" si="53"/>
        <v>175.60321702237343</v>
      </c>
      <c r="I306" s="19">
        <f t="shared" si="51"/>
        <v>44227</v>
      </c>
      <c r="J306" s="165" t="s">
        <v>460</v>
      </c>
      <c r="K306" s="148">
        <v>212</v>
      </c>
      <c r="L306" s="148">
        <v>1</v>
      </c>
    </row>
    <row r="307" spans="1:14">
      <c r="A307" s="4"/>
      <c r="B307" s="19">
        <f t="shared" si="46"/>
        <v>44134</v>
      </c>
      <c r="C307" s="148">
        <f t="shared" si="47"/>
        <v>303</v>
      </c>
      <c r="D307" s="148">
        <f t="shared" si="44"/>
        <v>412.29532800066903</v>
      </c>
      <c r="E307" s="148">
        <f t="shared" si="52"/>
        <v>4.1091283567280357</v>
      </c>
      <c r="F307" s="74">
        <f t="shared" si="50"/>
        <v>44434</v>
      </c>
      <c r="G307" s="148">
        <f t="shared" si="45"/>
        <v>11437.780067832531</v>
      </c>
      <c r="H307" s="148">
        <f t="shared" si="53"/>
        <v>178.33620101887755</v>
      </c>
      <c r="I307" s="19">
        <f t="shared" si="51"/>
        <v>44228</v>
      </c>
      <c r="J307" s="165" t="s">
        <v>534</v>
      </c>
      <c r="K307" s="148">
        <v>192</v>
      </c>
      <c r="L307" s="148">
        <v>0</v>
      </c>
      <c r="M307" s="5"/>
    </row>
    <row r="308" spans="1:14">
      <c r="A308" s="4"/>
      <c r="B308" s="19">
        <f t="shared" si="46"/>
        <v>44135</v>
      </c>
      <c r="C308" s="148">
        <f t="shared" si="47"/>
        <v>304</v>
      </c>
      <c r="D308" s="148">
        <f t="shared" si="44"/>
        <v>416.40445635739707</v>
      </c>
      <c r="E308" s="148">
        <f t="shared" si="52"/>
        <v>4.1497345273020869</v>
      </c>
      <c r="F308" s="74">
        <f t="shared" si="50"/>
        <v>44435</v>
      </c>
      <c r="G308" s="148">
        <f t="shared" si="45"/>
        <v>11616.116268851409</v>
      </c>
      <c r="H308" s="148">
        <f t="shared" si="53"/>
        <v>181.11156010948253</v>
      </c>
      <c r="I308" s="19">
        <f t="shared" si="51"/>
        <v>44229</v>
      </c>
      <c r="J308" s="165" t="s">
        <v>535</v>
      </c>
      <c r="K308" s="148">
        <v>222</v>
      </c>
      <c r="L308" s="148">
        <v>0</v>
      </c>
      <c r="M308" s="5"/>
    </row>
    <row r="309" spans="1:14">
      <c r="A309" s="4"/>
      <c r="B309" s="19">
        <f t="shared" si="46"/>
        <v>44136</v>
      </c>
      <c r="C309" s="148">
        <f t="shared" si="47"/>
        <v>305</v>
      </c>
      <c r="D309" s="148">
        <f t="shared" si="44"/>
        <v>420.55419088469915</v>
      </c>
      <c r="E309" s="148">
        <f t="shared" si="52"/>
        <v>4.1907350094326148</v>
      </c>
      <c r="F309" s="74">
        <f t="shared" si="50"/>
        <v>44436</v>
      </c>
      <c r="G309" s="148">
        <f t="shared" si="45"/>
        <v>11797.227828960891</v>
      </c>
      <c r="H309" s="148">
        <f t="shared" si="53"/>
        <v>183.92994631248803</v>
      </c>
      <c r="I309" s="19">
        <f t="shared" si="51"/>
        <v>44230</v>
      </c>
      <c r="J309" s="173" t="s">
        <v>551</v>
      </c>
      <c r="K309" s="148">
        <v>218</v>
      </c>
      <c r="L309" s="151">
        <v>0</v>
      </c>
      <c r="M309" s="5"/>
    </row>
    <row r="310" spans="1:14">
      <c r="A310" s="4"/>
      <c r="B310" s="19">
        <f t="shared" si="46"/>
        <v>44137</v>
      </c>
      <c r="C310" s="148">
        <f t="shared" si="47"/>
        <v>306</v>
      </c>
      <c r="D310" s="148">
        <f t="shared" si="44"/>
        <v>424.74492589413177</v>
      </c>
      <c r="E310" s="148">
        <f t="shared" si="52"/>
        <v>4.2321334928250849</v>
      </c>
      <c r="F310" s="74">
        <f t="shared" si="50"/>
        <v>44437</v>
      </c>
      <c r="G310" s="148">
        <f t="shared" si="45"/>
        <v>11981.157775273379</v>
      </c>
      <c r="H310" s="148">
        <f t="shared" si="53"/>
        <v>186.79202152103608</v>
      </c>
      <c r="I310" s="19">
        <f t="shared" si="51"/>
        <v>44231</v>
      </c>
      <c r="J310" s="173" t="s">
        <v>552</v>
      </c>
      <c r="K310" s="148">
        <v>202</v>
      </c>
      <c r="L310" s="151">
        <v>0</v>
      </c>
      <c r="M310" s="5"/>
      <c r="N310" s="173"/>
    </row>
    <row r="311" spans="1:14">
      <c r="A311" s="4"/>
      <c r="B311" s="19">
        <f t="shared" si="46"/>
        <v>44138</v>
      </c>
      <c r="C311" s="148">
        <f t="shared" si="47"/>
        <v>307</v>
      </c>
      <c r="D311" s="148">
        <f t="shared" si="44"/>
        <v>428.97705938695685</v>
      </c>
      <c r="E311" s="148">
        <f t="shared" si="52"/>
        <v>4.2739336989111507</v>
      </c>
      <c r="F311" s="74">
        <f t="shared" si="50"/>
        <v>44438</v>
      </c>
      <c r="G311" s="148">
        <f t="shared" si="45"/>
        <v>12167.949796794415</v>
      </c>
      <c r="H311" s="148">
        <f t="shared" si="53"/>
        <v>189.69845764788079</v>
      </c>
      <c r="I311" s="19">
        <f t="shared" si="51"/>
        <v>44232</v>
      </c>
      <c r="J311" s="176" t="s">
        <v>554</v>
      </c>
      <c r="K311" s="148">
        <v>239</v>
      </c>
      <c r="L311" s="151">
        <v>0</v>
      </c>
      <c r="M311" s="5"/>
    </row>
    <row r="312" spans="1:14">
      <c r="A312" s="4"/>
      <c r="B312" s="19">
        <f t="shared" si="46"/>
        <v>44139</v>
      </c>
      <c r="C312" s="148">
        <f t="shared" si="47"/>
        <v>308</v>
      </c>
      <c r="D312" s="148">
        <f t="shared" si="44"/>
        <v>433.250993085868</v>
      </c>
      <c r="E312" s="148">
        <f t="shared" si="52"/>
        <v>4.3161393810590312</v>
      </c>
      <c r="F312" s="74">
        <f t="shared" si="50"/>
        <v>44439</v>
      </c>
      <c r="G312" s="148">
        <f t="shared" si="45"/>
        <v>12357.648254442296</v>
      </c>
      <c r="H312" s="148">
        <f t="shared" si="53"/>
        <v>192.64993677178245</v>
      </c>
      <c r="I312" s="19">
        <f t="shared" si="51"/>
        <v>44233</v>
      </c>
      <c r="J312" s="19" t="s">
        <v>578</v>
      </c>
      <c r="K312" s="148">
        <v>227</v>
      </c>
      <c r="L312" s="151">
        <v>0</v>
      </c>
      <c r="M312" s="5"/>
    </row>
    <row r="313" spans="1:14">
      <c r="A313" s="4"/>
      <c r="B313" s="19">
        <f t="shared" si="46"/>
        <v>44140</v>
      </c>
      <c r="C313" s="148">
        <f t="shared" si="47"/>
        <v>309</v>
      </c>
      <c r="D313" s="148">
        <f t="shared" si="44"/>
        <v>437.56713246692703</v>
      </c>
      <c r="E313" s="148">
        <f t="shared" si="52"/>
        <v>4.3587543247921303</v>
      </c>
      <c r="F313" s="74">
        <f t="shared" si="50"/>
        <v>44440</v>
      </c>
      <c r="G313" s="148">
        <f t="shared" si="45"/>
        <v>12550.298191214079</v>
      </c>
      <c r="H313" s="148">
        <f t="shared" si="53"/>
        <v>195.64715128597163</v>
      </c>
      <c r="I313" s="19">
        <f t="shared" si="51"/>
        <v>44234</v>
      </c>
      <c r="J313" s="183" t="s">
        <v>67</v>
      </c>
      <c r="K313" s="148">
        <v>121</v>
      </c>
      <c r="L313" s="151">
        <v>0</v>
      </c>
      <c r="M313" s="5"/>
    </row>
    <row r="314" spans="1:14">
      <c r="A314" s="4"/>
      <c r="B314" s="19">
        <f t="shared" si="46"/>
        <v>44141</v>
      </c>
      <c r="C314" s="148">
        <f t="shared" si="47"/>
        <v>310</v>
      </c>
      <c r="D314" s="148">
        <f t="shared" si="44"/>
        <v>441.92588679171917</v>
      </c>
      <c r="E314" s="148">
        <f t="shared" si="52"/>
        <v>4.4017823480017455</v>
      </c>
      <c r="F314" s="74">
        <f t="shared" si="50"/>
        <v>44441</v>
      </c>
      <c r="G314" s="148">
        <f t="shared" si="45"/>
        <v>12745.94534250005</v>
      </c>
      <c r="H314" s="148">
        <f t="shared" si="53"/>
        <v>198.69080404891429</v>
      </c>
      <c r="I314" s="19">
        <f t="shared" si="51"/>
        <v>44235</v>
      </c>
      <c r="J314" s="183" t="s">
        <v>601</v>
      </c>
      <c r="K314" s="148">
        <v>155</v>
      </c>
      <c r="L314" s="151">
        <v>0</v>
      </c>
      <c r="M314" s="5"/>
      <c r="N314" s="183"/>
    </row>
    <row r="315" spans="1:14">
      <c r="A315" s="4"/>
      <c r="B315" s="19">
        <f t="shared" si="46"/>
        <v>44142</v>
      </c>
      <c r="C315" s="148">
        <f t="shared" si="47"/>
        <v>311</v>
      </c>
      <c r="D315" s="148">
        <f t="shared" si="44"/>
        <v>446.32766913972091</v>
      </c>
      <c r="E315" s="148">
        <f t="shared" si="52"/>
        <v>4.445227301167904</v>
      </c>
      <c r="F315" s="74">
        <f t="shared" si="50"/>
        <v>44442</v>
      </c>
      <c r="G315" s="148">
        <f t="shared" si="45"/>
        <v>12944.636146548964</v>
      </c>
      <c r="H315" s="148">
        <f t="shared" si="53"/>
        <v>201.78160853665031</v>
      </c>
      <c r="I315" s="19">
        <f t="shared" si="51"/>
        <v>44236</v>
      </c>
      <c r="J315" s="183" t="s">
        <v>602</v>
      </c>
      <c r="K315" s="148">
        <v>98</v>
      </c>
      <c r="L315" s="151">
        <v>0</v>
      </c>
      <c r="M315" s="5"/>
      <c r="N315" s="183"/>
    </row>
    <row r="316" spans="1:14">
      <c r="A316" s="4"/>
      <c r="B316" s="19">
        <f t="shared" si="46"/>
        <v>44143</v>
      </c>
      <c r="C316" s="148">
        <f t="shared" si="47"/>
        <v>312</v>
      </c>
      <c r="D316" s="148">
        <f t="shared" si="44"/>
        <v>450.77289644088881</v>
      </c>
      <c r="E316" s="148">
        <f t="shared" si="52"/>
        <v>4.4890930675700815</v>
      </c>
      <c r="F316" s="74">
        <f t="shared" si="50"/>
        <v>44443</v>
      </c>
      <c r="G316" s="148">
        <f t="shared" si="45"/>
        <v>13146.417755085615</v>
      </c>
      <c r="H316" s="148">
        <f t="shared" si="53"/>
        <v>204.92028899736215</v>
      </c>
      <c r="I316" s="19">
        <f t="shared" si="51"/>
        <v>44237</v>
      </c>
      <c r="J316" s="186">
        <v>145</v>
      </c>
      <c r="K316" s="148">
        <v>145</v>
      </c>
      <c r="L316" s="151">
        <v>0</v>
      </c>
      <c r="M316" s="5"/>
    </row>
    <row r="317" spans="1:14">
      <c r="A317" s="4"/>
      <c r="B317" s="19">
        <f t="shared" si="46"/>
        <v>44144</v>
      </c>
      <c r="C317" s="148">
        <f t="shared" si="47"/>
        <v>313</v>
      </c>
      <c r="D317" s="148">
        <f t="shared" si="44"/>
        <v>455.2619895084589</v>
      </c>
      <c r="E317" s="148">
        <f t="shared" si="52"/>
        <v>4.5333835635066748</v>
      </c>
      <c r="F317" s="74">
        <f t="shared" si="50"/>
        <v>44444</v>
      </c>
      <c r="G317" s="148">
        <f t="shared" si="45"/>
        <v>13351.338044082977</v>
      </c>
      <c r="H317" s="148">
        <f t="shared" si="53"/>
        <v>208.10758060826811</v>
      </c>
      <c r="I317" s="19">
        <f t="shared" si="51"/>
        <v>44238</v>
      </c>
      <c r="J317" s="186">
        <v>127</v>
      </c>
      <c r="K317" s="148">
        <v>127</v>
      </c>
      <c r="L317" s="151">
        <v>0</v>
      </c>
      <c r="M317" s="5"/>
    </row>
    <row r="318" spans="1:14">
      <c r="A318" s="4"/>
      <c r="B318" s="19">
        <f t="shared" si="46"/>
        <v>44145</v>
      </c>
      <c r="C318" s="148">
        <f t="shared" si="47"/>
        <v>314</v>
      </c>
      <c r="D318" s="148">
        <f t="shared" si="44"/>
        <v>459.79537307196557</v>
      </c>
      <c r="E318" s="148">
        <f t="shared" si="52"/>
        <v>4.5781027385085622</v>
      </c>
      <c r="F318" s="74">
        <f t="shared" si="50"/>
        <v>44445</v>
      </c>
      <c r="G318" s="148">
        <f t="shared" si="45"/>
        <v>13559.445624691245</v>
      </c>
      <c r="H318" s="148">
        <f t="shared" si="53"/>
        <v>211.34422963414545</v>
      </c>
      <c r="I318" s="19">
        <f t="shared" si="51"/>
        <v>44239</v>
      </c>
      <c r="J318" s="186">
        <v>117</v>
      </c>
      <c r="K318" s="148">
        <v>117</v>
      </c>
      <c r="L318" s="151">
        <v>0</v>
      </c>
      <c r="M318" s="5"/>
    </row>
    <row r="319" spans="1:14">
      <c r="A319" s="4"/>
      <c r="B319" s="19">
        <f t="shared" si="46"/>
        <v>44146</v>
      </c>
      <c r="C319" s="148">
        <f t="shared" si="47"/>
        <v>315</v>
      </c>
      <c r="D319" s="148">
        <f t="shared" si="44"/>
        <v>464.37347581047413</v>
      </c>
      <c r="E319" s="148">
        <f t="shared" si="52"/>
        <v>4.6232545755585761</v>
      </c>
      <c r="F319" s="74">
        <f t="shared" si="50"/>
        <v>44446</v>
      </c>
      <c r="G319" s="148">
        <f t="shared" si="45"/>
        <v>13770.78985432539</v>
      </c>
      <c r="H319" s="148">
        <f t="shared" si="53"/>
        <v>214.63099358817271</v>
      </c>
      <c r="I319" s="19">
        <f t="shared" si="51"/>
        <v>44240</v>
      </c>
      <c r="J319" s="186">
        <v>98</v>
      </c>
      <c r="K319" s="148">
        <v>98</v>
      </c>
      <c r="L319" s="151">
        <v>0</v>
      </c>
      <c r="M319" s="5"/>
    </row>
    <row r="320" spans="1:14">
      <c r="A320" s="4"/>
      <c r="B320" s="19">
        <f t="shared" si="46"/>
        <v>44147</v>
      </c>
      <c r="C320" s="148">
        <f t="shared" si="47"/>
        <v>316</v>
      </c>
      <c r="D320" s="148">
        <f t="shared" si="44"/>
        <v>468.99673038603271</v>
      </c>
      <c r="E320" s="148">
        <f t="shared" si="52"/>
        <v>4.6688430913043248</v>
      </c>
      <c r="F320" s="74">
        <f t="shared" si="50"/>
        <v>44447</v>
      </c>
      <c r="G320" s="148">
        <f t="shared" si="45"/>
        <v>13985.420847913563</v>
      </c>
      <c r="H320" s="148">
        <f t="shared" si="53"/>
        <v>217.96864139514219</v>
      </c>
      <c r="I320" s="19">
        <f t="shared" si="51"/>
        <v>44241</v>
      </c>
      <c r="J320" s="186">
        <v>108</v>
      </c>
      <c r="K320" s="148">
        <v>108</v>
      </c>
      <c r="L320" s="151">
        <v>0</v>
      </c>
      <c r="M320" s="5"/>
    </row>
    <row r="321" spans="1:13">
      <c r="A321" s="4"/>
      <c r="B321" s="19">
        <f t="shared" si="46"/>
        <v>44148</v>
      </c>
      <c r="C321" s="148">
        <f t="shared" si="47"/>
        <v>317</v>
      </c>
      <c r="D321" s="148">
        <f t="shared" si="44"/>
        <v>473.66557347733703</v>
      </c>
      <c r="E321" s="148">
        <f t="shared" si="52"/>
        <v>4.7148723362760165</v>
      </c>
      <c r="F321" s="74">
        <f t="shared" si="50"/>
        <v>44448</v>
      </c>
      <c r="G321" s="148">
        <f t="shared" si="45"/>
        <v>14203.389489308705</v>
      </c>
      <c r="H321" s="148">
        <f t="shared" si="53"/>
        <v>221.35795355639129</v>
      </c>
      <c r="I321" s="19">
        <f t="shared" si="51"/>
        <v>44242</v>
      </c>
      <c r="J321" s="186">
        <v>136</v>
      </c>
      <c r="K321" s="148">
        <v>136</v>
      </c>
      <c r="L321" s="151">
        <v>0</v>
      </c>
      <c r="M321" s="5"/>
    </row>
    <row r="322" spans="1:13">
      <c r="A322" s="4"/>
      <c r="B322" s="19">
        <f t="shared" si="46"/>
        <v>44149</v>
      </c>
      <c r="C322" s="148">
        <f t="shared" si="47"/>
        <v>318</v>
      </c>
      <c r="D322" s="148">
        <f t="shared" si="44"/>
        <v>478.38044581361305</v>
      </c>
      <c r="E322" s="148">
        <f t="shared" si="52"/>
        <v>4.7613463951019526</v>
      </c>
      <c r="F322" s="74">
        <f t="shared" si="50"/>
        <v>44449</v>
      </c>
      <c r="G322" s="148">
        <f t="shared" si="45"/>
        <v>14424.747442865097</v>
      </c>
      <c r="H322" s="148">
        <f t="shared" si="53"/>
        <v>224.79972231707143</v>
      </c>
      <c r="I322" s="19">
        <f t="shared" si="51"/>
        <v>44243</v>
      </c>
      <c r="J322" s="186">
        <v>145</v>
      </c>
      <c r="K322" s="148">
        <v>145</v>
      </c>
      <c r="L322" s="151">
        <v>0</v>
      </c>
      <c r="M322" s="5"/>
    </row>
    <row r="323" spans="1:13">
      <c r="A323" s="4"/>
      <c r="B323" s="19">
        <f t="shared" si="46"/>
        <v>44150</v>
      </c>
      <c r="C323" s="148">
        <f t="shared" si="47"/>
        <v>319</v>
      </c>
      <c r="D323" s="148">
        <f t="shared" si="44"/>
        <v>483.141792208715</v>
      </c>
      <c r="E323" s="148">
        <f t="shared" si="52"/>
        <v>4.8082693867223156</v>
      </c>
      <c r="F323" s="74">
        <f t="shared" si="50"/>
        <v>44450</v>
      </c>
      <c r="G323" s="148">
        <f t="shared" si="45"/>
        <v>14649.547165182168</v>
      </c>
      <c r="H323" s="148">
        <f t="shared" si="53"/>
        <v>228.29475183591421</v>
      </c>
      <c r="I323" s="19">
        <f t="shared" si="51"/>
        <v>44244</v>
      </c>
      <c r="J323" s="186">
        <v>130</v>
      </c>
      <c r="K323" s="148">
        <v>130</v>
      </c>
      <c r="L323" s="151">
        <v>0</v>
      </c>
      <c r="M323" s="5"/>
    </row>
    <row r="324" spans="1:13">
      <c r="A324" s="4"/>
      <c r="B324" s="19">
        <f t="shared" si="46"/>
        <v>44151</v>
      </c>
      <c r="C324" s="148">
        <f t="shared" si="47"/>
        <v>320</v>
      </c>
      <c r="D324" s="148">
        <f t="shared" si="44"/>
        <v>487.95006159543732</v>
      </c>
      <c r="E324" s="148">
        <f t="shared" si="52"/>
        <v>4.8556454646096654</v>
      </c>
      <c r="F324" s="74">
        <f t="shared" si="50"/>
        <v>44451</v>
      </c>
      <c r="G324" s="148">
        <f t="shared" si="45"/>
        <v>14877.841917018082</v>
      </c>
      <c r="H324" s="148">
        <f t="shared" si="53"/>
        <v>231.84385835671128</v>
      </c>
      <c r="I324" s="19">
        <f t="shared" si="51"/>
        <v>44245</v>
      </c>
      <c r="J324" s="186">
        <v>149</v>
      </c>
      <c r="K324" s="148">
        <v>149</v>
      </c>
      <c r="L324" s="151">
        <v>0</v>
      </c>
      <c r="M324" s="5"/>
    </row>
    <row r="325" spans="1:13">
      <c r="A325" s="4"/>
      <c r="B325" s="19">
        <f t="shared" si="46"/>
        <v>44152</v>
      </c>
      <c r="C325" s="148">
        <f t="shared" si="47"/>
        <v>321</v>
      </c>
      <c r="D325" s="148">
        <f t="shared" ref="D325:D388" si="54">$D$1/(($D$1-1)*EXP(-$E$1*($F325-$B$4))+1)</f>
        <v>492.80570706004698</v>
      </c>
      <c r="E325" s="148">
        <f t="shared" si="52"/>
        <v>4.9034788169786339</v>
      </c>
      <c r="F325" s="74">
        <f t="shared" si="50"/>
        <v>44452</v>
      </c>
      <c r="G325" s="148">
        <f t="shared" ref="G325:G388" si="55">$G$1/(($G$1-1)*EXP(-$H$1*($F325-$B$4))+1)</f>
        <v>15109.685775374794</v>
      </c>
      <c r="H325" s="148">
        <f t="shared" si="53"/>
        <v>235.44787038227878</v>
      </c>
      <c r="I325" s="19">
        <f t="shared" si="51"/>
        <v>44246</v>
      </c>
      <c r="J325" s="186">
        <v>147</v>
      </c>
      <c r="K325" s="148">
        <v>147</v>
      </c>
      <c r="L325" s="151">
        <v>1</v>
      </c>
      <c r="M325" s="5"/>
    </row>
    <row r="326" spans="1:13">
      <c r="A326" s="4"/>
      <c r="B326" s="19">
        <f t="shared" ref="B326:B389" si="56">B325+1</f>
        <v>44153</v>
      </c>
      <c r="C326" s="148">
        <f t="shared" ref="C326:C389" si="57">C325+1</f>
        <v>322</v>
      </c>
      <c r="D326" s="148">
        <f t="shared" si="54"/>
        <v>497.70918587702562</v>
      </c>
      <c r="E326" s="148">
        <f t="shared" si="52"/>
        <v>4.9517736670044314</v>
      </c>
      <c r="F326" s="74">
        <f t="shared" si="50"/>
        <v>44453</v>
      </c>
      <c r="G326" s="148">
        <f t="shared" si="55"/>
        <v>15345.133645757072</v>
      </c>
      <c r="H326" s="148">
        <f t="shared" si="53"/>
        <v>239.10762885089025</v>
      </c>
      <c r="I326" s="19">
        <f t="shared" si="51"/>
        <v>44247</v>
      </c>
      <c r="J326" s="186">
        <v>123</v>
      </c>
      <c r="K326" s="148">
        <v>123</v>
      </c>
      <c r="L326" s="151">
        <v>1</v>
      </c>
      <c r="M326" s="5"/>
    </row>
    <row r="327" spans="1:13">
      <c r="A327" s="4"/>
      <c r="B327" s="19">
        <f t="shared" si="56"/>
        <v>44154</v>
      </c>
      <c r="C327" s="148">
        <f t="shared" si="57"/>
        <v>323</v>
      </c>
      <c r="D327" s="148">
        <f t="shared" si="54"/>
        <v>502.66095954403005</v>
      </c>
      <c r="E327" s="148">
        <f t="shared" si="52"/>
        <v>5.0005342730347593</v>
      </c>
      <c r="F327" s="74">
        <f t="shared" si="50"/>
        <v>44454</v>
      </c>
      <c r="G327" s="148">
        <f t="shared" si="55"/>
        <v>15584.241274607963</v>
      </c>
      <c r="H327" s="148">
        <f t="shared" si="53"/>
        <v>242.82398731457033</v>
      </c>
      <c r="I327" s="19">
        <f t="shared" si="51"/>
        <v>44248</v>
      </c>
      <c r="J327" s="186">
        <v>163</v>
      </c>
      <c r="K327" s="148">
        <v>163</v>
      </c>
      <c r="L327" s="151">
        <v>1</v>
      </c>
      <c r="M327" s="5"/>
    </row>
    <row r="328" spans="1:13">
      <c r="A328" s="4"/>
      <c r="B328" s="19">
        <f t="shared" si="56"/>
        <v>44155</v>
      </c>
      <c r="C328" s="148">
        <f t="shared" si="57"/>
        <v>324</v>
      </c>
      <c r="D328" s="148">
        <f t="shared" si="54"/>
        <v>507.66149381706481</v>
      </c>
      <c r="E328" s="148">
        <f t="shared" si="52"/>
        <v>5.0497649288079742</v>
      </c>
      <c r="F328" s="74">
        <f t="shared" si="50"/>
        <v>44455</v>
      </c>
      <c r="G328" s="148">
        <f t="shared" si="55"/>
        <v>15827.065261922533</v>
      </c>
      <c r="H328" s="148">
        <f t="shared" si="53"/>
        <v>246.59781211987138</v>
      </c>
      <c r="I328" s="19">
        <f t="shared" si="51"/>
        <v>44249</v>
      </c>
      <c r="J328" s="186">
        <v>99</v>
      </c>
      <c r="K328" s="148">
        <v>99</v>
      </c>
      <c r="L328" s="151">
        <v>1</v>
      </c>
      <c r="M328" s="5"/>
    </row>
    <row r="329" spans="1:13">
      <c r="A329" s="4"/>
      <c r="B329" s="19">
        <f t="shared" si="56"/>
        <v>44156</v>
      </c>
      <c r="C329" s="148">
        <f t="shared" si="57"/>
        <v>325</v>
      </c>
      <c r="D329" s="148">
        <f t="shared" si="54"/>
        <v>512.71125874587278</v>
      </c>
      <c r="E329" s="148">
        <f t="shared" si="52"/>
        <v>5.0994699636629548</v>
      </c>
      <c r="F329" s="74">
        <f t="shared" si="50"/>
        <v>44456</v>
      </c>
      <c r="G329" s="148">
        <f t="shared" si="55"/>
        <v>16073.663074042404</v>
      </c>
      <c r="H329" s="148">
        <f t="shared" si="53"/>
        <v>250.42998259124215</v>
      </c>
      <c r="I329" s="19">
        <f t="shared" si="51"/>
        <v>44250</v>
      </c>
      <c r="J329" s="186">
        <v>90</v>
      </c>
      <c r="K329" s="148">
        <v>90</v>
      </c>
      <c r="L329" s="151">
        <v>1</v>
      </c>
      <c r="M329" s="5"/>
    </row>
    <row r="330" spans="1:13">
      <c r="A330" s="4"/>
      <c r="B330" s="19">
        <f t="shared" si="56"/>
        <v>44157</v>
      </c>
      <c r="C330" s="148">
        <f t="shared" si="57"/>
        <v>326</v>
      </c>
      <c r="D330" s="148">
        <f t="shared" si="54"/>
        <v>517.81072870953574</v>
      </c>
      <c r="E330" s="148">
        <f t="shared" si="52"/>
        <v>5.1496537427550493</v>
      </c>
      <c r="F330" s="74">
        <f t="shared" ref="F330:F393" si="58">F329+1</f>
        <v>44457</v>
      </c>
      <c r="G330" s="148">
        <f t="shared" si="55"/>
        <v>16324.093056633646</v>
      </c>
      <c r="H330" s="148">
        <f t="shared" si="53"/>
        <v>254.32139121626824</v>
      </c>
      <c r="I330" s="19">
        <f t="shared" si="51"/>
        <v>44251</v>
      </c>
      <c r="J330" s="186">
        <v>127</v>
      </c>
      <c r="K330" s="148">
        <v>127</v>
      </c>
      <c r="L330" s="151">
        <v>0</v>
      </c>
      <c r="M330" s="5"/>
    </row>
    <row r="331" spans="1:13">
      <c r="A331" s="4"/>
      <c r="B331" s="19">
        <f t="shared" si="56"/>
        <v>44158</v>
      </c>
      <c r="C331" s="148">
        <f t="shared" si="57"/>
        <v>327</v>
      </c>
      <c r="D331" s="148">
        <f t="shared" si="54"/>
        <v>522.96038245229079</v>
      </c>
      <c r="E331" s="148">
        <f t="shared" si="52"/>
        <v>5.200320667265828</v>
      </c>
      <c r="F331" s="74">
        <f t="shared" si="58"/>
        <v>44458</v>
      </c>
      <c r="G331" s="148">
        <f t="shared" si="55"/>
        <v>16578.414447849915</v>
      </c>
      <c r="H331" s="148">
        <f t="shared" si="53"/>
        <v>258.2729438334718</v>
      </c>
      <c r="I331" s="19">
        <f t="shared" si="51"/>
        <v>44252</v>
      </c>
      <c r="J331" s="186">
        <v>107</v>
      </c>
      <c r="K331" s="148">
        <v>107</v>
      </c>
      <c r="L331" s="151">
        <v>0</v>
      </c>
      <c r="M331" s="5"/>
    </row>
    <row r="332" spans="1:13">
      <c r="A332" s="4"/>
      <c r="B332" s="19">
        <f t="shared" si="56"/>
        <v>44159</v>
      </c>
      <c r="C332" s="148">
        <f t="shared" si="57"/>
        <v>328</v>
      </c>
      <c r="D332" s="148">
        <f t="shared" si="54"/>
        <v>528.16070311955662</v>
      </c>
      <c r="E332" s="148">
        <f t="shared" si="52"/>
        <v>5.2514751746202819</v>
      </c>
      <c r="F332" s="74">
        <f t="shared" si="58"/>
        <v>44459</v>
      </c>
      <c r="G332" s="148">
        <f t="shared" si="55"/>
        <v>16836.687391683387</v>
      </c>
      <c r="H332" s="148">
        <f t="shared" si="53"/>
        <v>262.28555982281978</v>
      </c>
      <c r="I332" s="19">
        <f t="shared" si="51"/>
        <v>44253</v>
      </c>
      <c r="J332" s="176" t="s">
        <v>731</v>
      </c>
      <c r="K332" s="148">
        <v>113</v>
      </c>
      <c r="L332" s="151">
        <v>0</v>
      </c>
      <c r="M332" s="5"/>
    </row>
    <row r="333" spans="1:13">
      <c r="A333" s="4"/>
      <c r="B333" s="19">
        <f t="shared" si="56"/>
        <v>44160</v>
      </c>
      <c r="C333" s="148">
        <f t="shared" si="57"/>
        <v>329</v>
      </c>
      <c r="D333" s="148">
        <f t="shared" si="54"/>
        <v>533.4121782941769</v>
      </c>
      <c r="E333" s="148">
        <f t="shared" si="52"/>
        <v>5.3031217386934486</v>
      </c>
      <c r="F333" s="74">
        <f t="shared" si="58"/>
        <v>44460</v>
      </c>
      <c r="G333" s="29">
        <f t="shared" si="55"/>
        <v>17098.972951506206</v>
      </c>
      <c r="H333" s="29">
        <f t="shared" si="53"/>
        <v>266.36017229806021</v>
      </c>
      <c r="I333" s="19">
        <f t="shared" si="51"/>
        <v>44254</v>
      </c>
      <c r="J333" s="176" t="s">
        <v>733</v>
      </c>
      <c r="K333" s="148">
        <v>151</v>
      </c>
      <c r="L333" s="151">
        <v>0</v>
      </c>
      <c r="M333" s="5"/>
    </row>
    <row r="334" spans="1:13">
      <c r="A334" s="4"/>
      <c r="B334" s="19">
        <f t="shared" si="56"/>
        <v>44161</v>
      </c>
      <c r="C334" s="148">
        <f t="shared" si="57"/>
        <v>330</v>
      </c>
      <c r="D334" s="148">
        <f t="shared" si="54"/>
        <v>538.71530003287035</v>
      </c>
      <c r="E334" s="148">
        <f t="shared" si="52"/>
        <v>5.3552648700241434</v>
      </c>
      <c r="F334" s="74">
        <f t="shared" si="58"/>
        <v>44461</v>
      </c>
      <c r="G334" s="148">
        <f t="shared" si="55"/>
        <v>17365.333123804267</v>
      </c>
      <c r="H334" s="148">
        <f t="shared" si="53"/>
        <v>270.4977283017688</v>
      </c>
      <c r="I334" s="19">
        <f t="shared" si="51"/>
        <v>44255</v>
      </c>
      <c r="J334" s="176"/>
      <c r="L334" s="151">
        <v>0</v>
      </c>
      <c r="M334" s="5"/>
    </row>
    <row r="335" spans="1:13">
      <c r="A335" s="4"/>
      <c r="B335" s="19">
        <f t="shared" si="56"/>
        <v>44162</v>
      </c>
      <c r="C335" s="148">
        <f t="shared" si="57"/>
        <v>331</v>
      </c>
      <c r="D335" s="148">
        <f t="shared" si="54"/>
        <v>544.07056490289449</v>
      </c>
      <c r="E335" s="148">
        <f t="shared" si="52"/>
        <v>5.407909116022438</v>
      </c>
      <c r="F335" s="74">
        <f t="shared" si="58"/>
        <v>44462</v>
      </c>
      <c r="G335" s="148">
        <f t="shared" si="55"/>
        <v>17635.830852106035</v>
      </c>
      <c r="H335" s="148">
        <f t="shared" si="53"/>
        <v>274.69918900314951</v>
      </c>
      <c r="I335" s="19">
        <f t="shared" si="51"/>
        <v>44256</v>
      </c>
      <c r="J335" s="176"/>
      <c r="L335" s="151">
        <v>0</v>
      </c>
      <c r="M335" s="5"/>
    </row>
    <row r="336" spans="1:13">
      <c r="A336" s="4"/>
      <c r="B336" s="19">
        <f t="shared" si="56"/>
        <v>44163</v>
      </c>
      <c r="C336" s="148">
        <f t="shared" si="57"/>
        <v>332</v>
      </c>
      <c r="D336" s="148">
        <f t="shared" si="54"/>
        <v>549.47847401891693</v>
      </c>
      <c r="E336" s="148">
        <f t="shared" si="52"/>
        <v>5.461059061183505</v>
      </c>
      <c r="F336" s="74">
        <f t="shared" si="58"/>
        <v>44463</v>
      </c>
      <c r="G336" s="148">
        <f t="shared" si="55"/>
        <v>17910.530041109185</v>
      </c>
      <c r="H336" s="148">
        <f t="shared" si="53"/>
        <v>278.96552989768315</v>
      </c>
      <c r="I336" s="19">
        <f t="shared" si="51"/>
        <v>44257</v>
      </c>
      <c r="J336" s="176"/>
      <c r="L336" s="151">
        <v>0</v>
      </c>
      <c r="M336" s="5"/>
    </row>
    <row r="337" spans="1:13">
      <c r="A337" s="4"/>
      <c r="B337" s="19">
        <f t="shared" si="56"/>
        <v>44164</v>
      </c>
      <c r="C337" s="148">
        <f t="shared" si="57"/>
        <v>333</v>
      </c>
      <c r="D337" s="148">
        <f t="shared" si="54"/>
        <v>554.93953308010043</v>
      </c>
      <c r="E337" s="148">
        <f t="shared" si="52"/>
        <v>5.5147193272907771</v>
      </c>
      <c r="F337" s="74">
        <f t="shared" si="58"/>
        <v>44464</v>
      </c>
      <c r="G337" s="148">
        <f t="shared" si="55"/>
        <v>18189.495571006868</v>
      </c>
      <c r="H337" s="148">
        <f t="shared" si="53"/>
        <v>283.29774100957729</v>
      </c>
      <c r="I337" s="19">
        <f t="shared" si="51"/>
        <v>44258</v>
      </c>
      <c r="J337" s="176"/>
      <c r="L337" s="151">
        <v>0</v>
      </c>
      <c r="M337" s="5"/>
    </row>
    <row r="338" spans="1:13">
      <c r="A338" s="4"/>
      <c r="B338" s="19">
        <f t="shared" si="56"/>
        <v>44165</v>
      </c>
      <c r="C338" s="148">
        <f t="shared" si="57"/>
        <v>334</v>
      </c>
      <c r="D338" s="148">
        <f t="shared" si="54"/>
        <v>560.45425240739121</v>
      </c>
      <c r="E338" s="148">
        <f t="shared" si="52"/>
        <v>5.5688945736275173</v>
      </c>
      <c r="F338" s="74">
        <f t="shared" si="58"/>
        <v>44465</v>
      </c>
      <c r="G338" s="148">
        <f t="shared" si="55"/>
        <v>18472.793312016445</v>
      </c>
      <c r="H338" s="148">
        <f t="shared" si="53"/>
        <v>287.69682709705376</v>
      </c>
      <c r="I338" s="19">
        <f t="shared" si="51"/>
        <v>44259</v>
      </c>
      <c r="J338" s="176"/>
      <c r="L338" s="151">
        <v>0</v>
      </c>
      <c r="M338" s="5"/>
    </row>
    <row r="339" spans="1:13">
      <c r="A339" s="4"/>
      <c r="B339" s="19">
        <f t="shared" si="56"/>
        <v>44166</v>
      </c>
      <c r="C339" s="148">
        <f t="shared" si="57"/>
        <v>335</v>
      </c>
      <c r="D339" s="148">
        <f t="shared" si="54"/>
        <v>566.02314698101873</v>
      </c>
      <c r="E339" s="148">
        <f t="shared" si="52"/>
        <v>5.6235894971797507</v>
      </c>
      <c r="F339" s="74">
        <f t="shared" si="58"/>
        <v>44466</v>
      </c>
      <c r="G339" s="148">
        <f t="shared" si="55"/>
        <v>18760.490139113499</v>
      </c>
      <c r="H339" s="148">
        <f t="shared" si="53"/>
        <v>292.16380785944784</v>
      </c>
      <c r="I339" s="19">
        <f t="shared" si="51"/>
        <v>44260</v>
      </c>
      <c r="J339" s="176"/>
      <c r="L339" s="151">
        <v>0</v>
      </c>
      <c r="M339" s="5"/>
    </row>
    <row r="340" spans="1:13">
      <c r="A340" s="4"/>
      <c r="B340" s="19">
        <f t="shared" si="56"/>
        <v>44167</v>
      </c>
      <c r="C340" s="148">
        <f t="shared" si="57"/>
        <v>336</v>
      </c>
      <c r="D340" s="148">
        <f t="shared" si="54"/>
        <v>571.64673647819848</v>
      </c>
      <c r="E340" s="148">
        <f t="shared" si="52"/>
        <v>5.6788088328455615</v>
      </c>
      <c r="F340" s="74">
        <f t="shared" si="58"/>
        <v>44467</v>
      </c>
      <c r="G340" s="148">
        <f t="shared" si="55"/>
        <v>19052.653946972947</v>
      </c>
      <c r="H340" s="148">
        <f t="shared" si="53"/>
        <v>296.69971814731252</v>
      </c>
      <c r="I340" s="19">
        <f t="shared" si="51"/>
        <v>44261</v>
      </c>
      <c r="J340" s="176"/>
      <c r="L340" s="151">
        <v>1</v>
      </c>
      <c r="M340" s="5"/>
    </row>
    <row r="341" spans="1:13">
      <c r="A341" s="4"/>
      <c r="B341" s="19">
        <f t="shared" si="56"/>
        <v>44168</v>
      </c>
      <c r="C341" s="148">
        <f t="shared" si="57"/>
        <v>337</v>
      </c>
      <c r="D341" s="148">
        <f t="shared" si="54"/>
        <v>577.32554531104404</v>
      </c>
      <c r="E341" s="148">
        <f t="shared" si="52"/>
        <v>5.7345573536362053</v>
      </c>
      <c r="F341" s="74">
        <f t="shared" si="58"/>
        <v>44468</v>
      </c>
      <c r="G341" s="148">
        <f t="shared" si="55"/>
        <v>19349.353665120259</v>
      </c>
      <c r="H341" s="148">
        <f t="shared" si="53"/>
        <v>301.30560817526202</v>
      </c>
      <c r="I341" s="19">
        <f t="shared" ref="I341:I404" si="59">I340+1</f>
        <v>44262</v>
      </c>
      <c r="J341" s="19"/>
      <c r="L341" s="151">
        <v>0</v>
      </c>
      <c r="M341" s="5"/>
    </row>
    <row r="342" spans="1:13">
      <c r="A342" s="4"/>
      <c r="B342" s="19">
        <f t="shared" si="56"/>
        <v>44169</v>
      </c>
      <c r="C342" s="148">
        <f t="shared" si="57"/>
        <v>338</v>
      </c>
      <c r="D342" s="148">
        <f t="shared" si="54"/>
        <v>583.06010266468024</v>
      </c>
      <c r="E342" s="148">
        <f t="shared" si="52"/>
        <v>5.7908398708813138</v>
      </c>
      <c r="F342" s="74">
        <f t="shared" si="58"/>
        <v>44469</v>
      </c>
      <c r="G342" s="148">
        <f t="shared" si="55"/>
        <v>19650.659273295521</v>
      </c>
      <c r="H342" s="148">
        <f t="shared" si="53"/>
        <v>305.98254373680902</v>
      </c>
      <c r="I342" s="19">
        <f t="shared" si="59"/>
        <v>44263</v>
      </c>
      <c r="J342" s="19"/>
      <c r="L342" s="151">
        <v>1</v>
      </c>
      <c r="M342" s="5"/>
    </row>
    <row r="343" spans="1:13">
      <c r="A343" s="4"/>
      <c r="B343" s="19">
        <f t="shared" si="56"/>
        <v>44170</v>
      </c>
      <c r="C343" s="148">
        <f t="shared" si="57"/>
        <v>339</v>
      </c>
      <c r="D343" s="148">
        <f t="shared" si="54"/>
        <v>588.85094253556156</v>
      </c>
      <c r="E343" s="148">
        <f t="shared" si="52"/>
        <v>5.8476612344276191</v>
      </c>
      <c r="F343" s="74">
        <f t="shared" si="58"/>
        <v>44470</v>
      </c>
      <c r="G343" s="148">
        <f t="shared" si="55"/>
        <v>19956.64181703233</v>
      </c>
      <c r="H343" s="148">
        <f t="shared" si="53"/>
        <v>310.73160642217772</v>
      </c>
      <c r="I343" s="19">
        <f t="shared" si="59"/>
        <v>44264</v>
      </c>
      <c r="J343" s="19"/>
      <c r="L343" s="151">
        <v>1</v>
      </c>
      <c r="M343" s="5"/>
    </row>
    <row r="344" spans="1:13">
      <c r="A344" s="4"/>
      <c r="B344" s="19">
        <f t="shared" si="56"/>
        <v>44171</v>
      </c>
      <c r="C344" s="148">
        <f t="shared" si="57"/>
        <v>340</v>
      </c>
      <c r="D344" s="148">
        <f t="shared" si="54"/>
        <v>594.69860376998918</v>
      </c>
      <c r="E344" s="148">
        <f t="shared" si="52"/>
        <v>5.9050263328449546</v>
      </c>
      <c r="F344" s="74">
        <f t="shared" si="58"/>
        <v>44471</v>
      </c>
      <c r="G344" s="148">
        <f t="shared" si="55"/>
        <v>20267.373423454508</v>
      </c>
      <c r="H344" s="148">
        <f t="shared" si="53"/>
        <v>315.55389383894726</v>
      </c>
      <c r="I344" s="19">
        <f t="shared" si="59"/>
        <v>44265</v>
      </c>
      <c r="J344" s="19"/>
      <c r="L344" s="151">
        <v>0</v>
      </c>
      <c r="M344" s="5"/>
    </row>
    <row r="345" spans="1:13">
      <c r="A345" s="4"/>
      <c r="B345" s="19">
        <f t="shared" si="56"/>
        <v>44172</v>
      </c>
      <c r="C345" s="148">
        <f t="shared" si="57"/>
        <v>341</v>
      </c>
      <c r="D345" s="148">
        <f t="shared" si="54"/>
        <v>600.60363010283413</v>
      </c>
      <c r="E345" s="148">
        <f t="shared" si="52"/>
        <v>5.9629400936198635</v>
      </c>
      <c r="F345" s="74">
        <f t="shared" si="58"/>
        <v>44472</v>
      </c>
      <c r="G345" s="148">
        <f t="shared" si="55"/>
        <v>20582.927317293455</v>
      </c>
      <c r="H345" s="148">
        <f t="shared" si="53"/>
        <v>320.45051983476515</v>
      </c>
      <c r="I345" s="19">
        <f t="shared" si="59"/>
        <v>44266</v>
      </c>
      <c r="J345" s="19"/>
      <c r="L345" s="151">
        <v>0</v>
      </c>
      <c r="M345" s="5"/>
    </row>
    <row r="346" spans="1:13">
      <c r="A346" s="4"/>
      <c r="B346" s="19">
        <f t="shared" si="56"/>
        <v>44173</v>
      </c>
      <c r="C346" s="148">
        <f t="shared" si="57"/>
        <v>342</v>
      </c>
      <c r="D346" s="148">
        <f t="shared" si="54"/>
        <v>606.56657019645399</v>
      </c>
      <c r="E346" s="148">
        <f t="shared" si="52"/>
        <v>6.0214074833562563</v>
      </c>
      <c r="F346" s="74">
        <f t="shared" si="58"/>
        <v>44473</v>
      </c>
      <c r="G346" s="148">
        <f t="shared" si="55"/>
        <v>20903.377837128221</v>
      </c>
      <c r="H346" s="148">
        <f t="shared" si="53"/>
        <v>325.42261472297832</v>
      </c>
      <c r="I346" s="19">
        <f t="shared" si="59"/>
        <v>44267</v>
      </c>
      <c r="J346" s="19"/>
      <c r="L346" s="151">
        <v>0</v>
      </c>
      <c r="M346" s="5"/>
    </row>
    <row r="347" spans="1:13">
      <c r="A347" s="4"/>
      <c r="B347" s="19">
        <f t="shared" si="56"/>
        <v>44174</v>
      </c>
      <c r="C347" s="148">
        <f t="shared" si="57"/>
        <v>343</v>
      </c>
      <c r="D347" s="148">
        <f t="shared" si="54"/>
        <v>612.58797767981025</v>
      </c>
      <c r="E347" s="148">
        <f t="shared" ref="E347:E410" si="60">D348-D347</f>
        <v>6.080433507970838</v>
      </c>
      <c r="F347" s="74">
        <f t="shared" si="58"/>
        <v>44474</v>
      </c>
      <c r="G347" s="148">
        <f t="shared" si="55"/>
        <v>21228.800451851199</v>
      </c>
      <c r="H347" s="148">
        <f t="shared" ref="H347:H410" si="61">G348-G347</f>
        <v>330.47132551130926</v>
      </c>
      <c r="I347" s="19">
        <f t="shared" si="59"/>
        <v>44268</v>
      </c>
      <c r="J347" s="19"/>
      <c r="L347" s="151">
        <v>1</v>
      </c>
      <c r="M347" s="5"/>
    </row>
    <row r="348" spans="1:13">
      <c r="A348" s="4"/>
      <c r="B348" s="19">
        <f t="shared" si="56"/>
        <v>44175</v>
      </c>
      <c r="C348" s="148">
        <f t="shared" si="57"/>
        <v>344</v>
      </c>
      <c r="D348" s="148">
        <f t="shared" si="54"/>
        <v>618.66841118778109</v>
      </c>
      <c r="E348" s="148">
        <f t="shared" si="60"/>
        <v>6.1400232128856942</v>
      </c>
      <c r="F348" s="74">
        <f t="shared" si="58"/>
        <v>44475</v>
      </c>
      <c r="G348" s="148">
        <f t="shared" si="55"/>
        <v>21559.271777362508</v>
      </c>
      <c r="H348" s="148">
        <f t="shared" si="61"/>
        <v>335.59781613251107</v>
      </c>
      <c r="I348" s="19">
        <f t="shared" si="59"/>
        <v>44269</v>
      </c>
      <c r="J348" s="19"/>
      <c r="L348" s="151">
        <v>1</v>
      </c>
      <c r="M348" s="5"/>
    </row>
    <row r="349" spans="1:13">
      <c r="A349" s="4"/>
      <c r="B349" s="19">
        <f t="shared" si="56"/>
        <v>44176</v>
      </c>
      <c r="C349" s="148">
        <f t="shared" si="57"/>
        <v>345</v>
      </c>
      <c r="D349" s="148">
        <f t="shared" si="54"/>
        <v>624.80843440066678</v>
      </c>
      <c r="E349" s="148">
        <f t="shared" si="60"/>
        <v>6.200181683226333</v>
      </c>
      <c r="F349" s="74">
        <f t="shared" si="58"/>
        <v>44476</v>
      </c>
      <c r="G349" s="148">
        <f t="shared" si="55"/>
        <v>21894.869593495019</v>
      </c>
      <c r="H349" s="148">
        <f t="shared" si="61"/>
        <v>340.80326767806764</v>
      </c>
      <c r="I349" s="19">
        <f t="shared" si="59"/>
        <v>44270</v>
      </c>
      <c r="J349" s="19"/>
      <c r="L349" s="151">
        <v>1</v>
      </c>
      <c r="M349" s="5"/>
    </row>
    <row r="350" spans="1:13">
      <c r="A350" s="4"/>
      <c r="B350" s="19">
        <f t="shared" si="56"/>
        <v>44177</v>
      </c>
      <c r="C350" s="148">
        <f t="shared" si="57"/>
        <v>346</v>
      </c>
      <c r="D350" s="148">
        <f t="shared" si="54"/>
        <v>631.00861608389312</v>
      </c>
      <c r="E350" s="148">
        <f t="shared" si="60"/>
        <v>6.2609140440064266</v>
      </c>
      <c r="F350" s="74">
        <f t="shared" si="58"/>
        <v>44477</v>
      </c>
      <c r="G350" s="148">
        <f t="shared" si="55"/>
        <v>22235.672861173087</v>
      </c>
      <c r="H350" s="148">
        <f t="shared" si="61"/>
        <v>346.08887863492419</v>
      </c>
      <c r="I350" s="19">
        <f t="shared" si="59"/>
        <v>44271</v>
      </c>
      <c r="J350" s="19"/>
      <c r="L350" s="151">
        <v>1</v>
      </c>
      <c r="M350" s="5"/>
    </row>
    <row r="351" spans="1:13">
      <c r="A351" s="4"/>
      <c r="B351" s="19">
        <f t="shared" si="56"/>
        <v>44178</v>
      </c>
      <c r="C351" s="148">
        <f t="shared" si="57"/>
        <v>347</v>
      </c>
      <c r="D351" s="148">
        <f t="shared" si="54"/>
        <v>637.26953012789954</v>
      </c>
      <c r="E351" s="148">
        <f t="shared" si="60"/>
        <v>6.3222254603211923</v>
      </c>
      <c r="F351" s="74">
        <f t="shared" si="58"/>
        <v>44478</v>
      </c>
      <c r="G351" s="148">
        <f t="shared" si="55"/>
        <v>22581.761739808011</v>
      </c>
      <c r="H351" s="148">
        <f t="shared" si="61"/>
        <v>351.45586512430236</v>
      </c>
      <c r="I351" s="55">
        <f t="shared" si="59"/>
        <v>44272</v>
      </c>
      <c r="J351" s="55"/>
      <c r="L351" s="151">
        <v>0</v>
      </c>
      <c r="M351" s="5"/>
    </row>
    <row r="352" spans="1:13">
      <c r="A352" s="4"/>
      <c r="B352" s="19">
        <f t="shared" si="56"/>
        <v>44179</v>
      </c>
      <c r="C352" s="148">
        <f t="shared" si="57"/>
        <v>348</v>
      </c>
      <c r="D352" s="148">
        <f t="shared" si="54"/>
        <v>643.59175558822074</v>
      </c>
      <c r="E352" s="148">
        <f t="shared" si="60"/>
        <v>6.3841211375304283</v>
      </c>
      <c r="F352" s="74">
        <f t="shared" si="58"/>
        <v>44479</v>
      </c>
      <c r="G352" s="148">
        <f t="shared" si="55"/>
        <v>22933.217604932313</v>
      </c>
      <c r="H352" s="148">
        <f t="shared" si="61"/>
        <v>356.90546114356039</v>
      </c>
      <c r="I352" s="19">
        <f t="shared" si="59"/>
        <v>44273</v>
      </c>
      <c r="J352" s="19"/>
      <c r="L352" s="151">
        <v>0</v>
      </c>
      <c r="M352" s="5"/>
    </row>
    <row r="353" spans="1:13">
      <c r="A353" s="4"/>
      <c r="B353" s="19">
        <f t="shared" si="56"/>
        <v>44180</v>
      </c>
      <c r="C353" s="148">
        <f t="shared" si="57"/>
        <v>349</v>
      </c>
      <c r="D353" s="148">
        <f t="shared" si="54"/>
        <v>649.97587672575116</v>
      </c>
      <c r="E353" s="148">
        <f t="shared" si="60"/>
        <v>6.4466063214506448</v>
      </c>
      <c r="F353" s="74">
        <f t="shared" si="58"/>
        <v>44480</v>
      </c>
      <c r="G353" s="148">
        <f t="shared" si="55"/>
        <v>23290.123066075874</v>
      </c>
      <c r="H353" s="148">
        <f t="shared" si="61"/>
        <v>362.43891881112722</v>
      </c>
      <c r="I353" s="19">
        <f t="shared" si="59"/>
        <v>44274</v>
      </c>
      <c r="J353" s="19"/>
      <c r="L353" s="151">
        <v>0</v>
      </c>
      <c r="M353" s="5"/>
    </row>
    <row r="354" spans="1:13">
      <c r="A354" s="4"/>
      <c r="B354" s="19">
        <f t="shared" si="56"/>
        <v>44181</v>
      </c>
      <c r="C354" s="148">
        <f t="shared" si="57"/>
        <v>350</v>
      </c>
      <c r="D354" s="148">
        <f t="shared" si="54"/>
        <v>656.42248304720181</v>
      </c>
      <c r="E354" s="148">
        <f t="shared" si="60"/>
        <v>6.509686298530255</v>
      </c>
      <c r="F354" s="74">
        <f t="shared" si="58"/>
        <v>44481</v>
      </c>
      <c r="G354" s="148">
        <f t="shared" si="55"/>
        <v>23652.561984887001</v>
      </c>
      <c r="H354" s="148">
        <f t="shared" si="61"/>
        <v>368.05750861358683</v>
      </c>
      <c r="I354" s="19">
        <f t="shared" si="59"/>
        <v>44275</v>
      </c>
      <c r="J354" s="19"/>
      <c r="L354" s="151">
        <v>0</v>
      </c>
      <c r="M354" s="5"/>
    </row>
    <row r="355" spans="1:13">
      <c r="A355" s="4"/>
      <c r="B355" s="19">
        <f t="shared" si="56"/>
        <v>44182</v>
      </c>
      <c r="C355" s="148">
        <f t="shared" si="57"/>
        <v>351</v>
      </c>
      <c r="D355" s="148">
        <f t="shared" si="54"/>
        <v>662.93216934573206</v>
      </c>
      <c r="E355" s="148">
        <f t="shared" si="60"/>
        <v>6.5733663960363629</v>
      </c>
      <c r="F355" s="74">
        <f t="shared" si="58"/>
        <v>44482</v>
      </c>
      <c r="G355" s="148">
        <f t="shared" si="55"/>
        <v>24020.619493500588</v>
      </c>
      <c r="H355" s="148">
        <f t="shared" si="61"/>
        <v>373.76251965576012</v>
      </c>
      <c r="I355" s="19">
        <f t="shared" si="59"/>
        <v>44276</v>
      </c>
      <c r="J355" s="19"/>
      <c r="L355" s="151">
        <v>0</v>
      </c>
      <c r="M355" s="5"/>
    </row>
    <row r="356" spans="1:13">
      <c r="A356" s="4"/>
      <c r="B356" s="19">
        <f t="shared" si="56"/>
        <v>44183</v>
      </c>
      <c r="C356" s="148">
        <f t="shared" si="57"/>
        <v>352</v>
      </c>
      <c r="D356" s="148">
        <f t="shared" si="54"/>
        <v>669.50553574176843</v>
      </c>
      <c r="E356" s="148">
        <f t="shared" si="60"/>
        <v>6.6376519822273394</v>
      </c>
      <c r="F356" s="74">
        <f t="shared" si="58"/>
        <v>44483</v>
      </c>
      <c r="G356" s="148">
        <f t="shared" si="55"/>
        <v>24394.382013156348</v>
      </c>
      <c r="H356" s="148">
        <f t="shared" si="61"/>
        <v>379.55525991409013</v>
      </c>
      <c r="I356" s="19">
        <f t="shared" si="59"/>
        <v>44277</v>
      </c>
      <c r="J356" s="19"/>
      <c r="L356" s="151">
        <v>0</v>
      </c>
      <c r="M356" s="158"/>
    </row>
    <row r="357" spans="1:13">
      <c r="A357" s="4"/>
      <c r="B357" s="19">
        <f t="shared" si="56"/>
        <v>44184</v>
      </c>
      <c r="C357" s="148">
        <f t="shared" si="57"/>
        <v>353</v>
      </c>
      <c r="D357" s="148">
        <f t="shared" si="54"/>
        <v>676.14318772399577</v>
      </c>
      <c r="E357" s="148">
        <f t="shared" si="60"/>
        <v>6.7025484665366548</v>
      </c>
      <c r="F357" s="74">
        <f t="shared" si="58"/>
        <v>44484</v>
      </c>
      <c r="G357" s="148">
        <f t="shared" si="55"/>
        <v>24773.937273070438</v>
      </c>
      <c r="H357" s="148">
        <f t="shared" si="61"/>
        <v>385.4370564919227</v>
      </c>
      <c r="I357" s="19">
        <f t="shared" si="59"/>
        <v>44278</v>
      </c>
      <c r="J357" s="19"/>
      <c r="L357" s="151">
        <v>2</v>
      </c>
      <c r="M357" s="5"/>
    </row>
    <row r="358" spans="1:13">
      <c r="A358" s="4"/>
      <c r="B358" s="19">
        <f t="shared" si="56"/>
        <v>44185</v>
      </c>
      <c r="C358" s="148">
        <f t="shared" si="57"/>
        <v>354</v>
      </c>
      <c r="D358" s="148">
        <f t="shared" si="54"/>
        <v>682.84573619053242</v>
      </c>
      <c r="E358" s="148">
        <f t="shared" si="60"/>
        <v>6.768061299740225</v>
      </c>
      <c r="F358" s="74">
        <f t="shared" si="58"/>
        <v>44485</v>
      </c>
      <c r="G358" s="148">
        <f t="shared" si="55"/>
        <v>25159.374329562361</v>
      </c>
      <c r="H358" s="148">
        <f t="shared" si="61"/>
        <v>391.40925587807578</v>
      </c>
      <c r="I358" s="19">
        <f t="shared" si="59"/>
        <v>44279</v>
      </c>
      <c r="J358" s="19"/>
      <c r="L358" s="151">
        <v>0</v>
      </c>
      <c r="M358" s="5"/>
    </row>
    <row r="359" spans="1:13">
      <c r="A359" s="4"/>
      <c r="B359" s="19">
        <f t="shared" si="56"/>
        <v>44186</v>
      </c>
      <c r="C359" s="148">
        <f t="shared" si="57"/>
        <v>355</v>
      </c>
      <c r="D359" s="148">
        <f t="shared" si="54"/>
        <v>689.61379749027265</v>
      </c>
      <c r="E359" s="148">
        <f t="shared" si="60"/>
        <v>6.8341959741301253</v>
      </c>
      <c r="F359" s="74">
        <f t="shared" si="58"/>
        <v>44486</v>
      </c>
      <c r="G359" s="148">
        <f t="shared" si="55"/>
        <v>25550.783585440437</v>
      </c>
      <c r="H359" s="148">
        <f t="shared" si="61"/>
        <v>397.47322420855926</v>
      </c>
      <c r="I359" s="19">
        <f t="shared" si="59"/>
        <v>44280</v>
      </c>
      <c r="J359" s="19"/>
      <c r="L359" s="151">
        <v>2</v>
      </c>
      <c r="M359" s="5"/>
    </row>
    <row r="360" spans="1:13">
      <c r="A360" s="4"/>
      <c r="B360" s="19">
        <f t="shared" si="56"/>
        <v>44187</v>
      </c>
      <c r="C360" s="148">
        <f t="shared" si="57"/>
        <v>356</v>
      </c>
      <c r="D360" s="148">
        <f t="shared" si="54"/>
        <v>696.44799346440277</v>
      </c>
      <c r="E360" s="148">
        <f t="shared" si="60"/>
        <v>6.9009580236806869</v>
      </c>
      <c r="F360" s="74">
        <f t="shared" si="58"/>
        <v>44487</v>
      </c>
      <c r="G360" s="148">
        <f t="shared" si="55"/>
        <v>25948.256809648996</v>
      </c>
      <c r="H360" s="148">
        <f t="shared" si="61"/>
        <v>403.63034753036845</v>
      </c>
      <c r="I360" s="19">
        <f t="shared" si="59"/>
        <v>44281</v>
      </c>
      <c r="J360" s="19"/>
      <c r="L360" s="151">
        <v>4</v>
      </c>
      <c r="M360" s="5"/>
    </row>
    <row r="361" spans="1:13">
      <c r="A361" s="4"/>
      <c r="B361" s="19">
        <f t="shared" si="56"/>
        <v>44188</v>
      </c>
      <c r="C361" s="148">
        <f t="shared" si="57"/>
        <v>357</v>
      </c>
      <c r="D361" s="148">
        <f t="shared" si="54"/>
        <v>703.34895148808346</v>
      </c>
      <c r="E361" s="148">
        <f t="shared" si="60"/>
        <v>6.968353024219482</v>
      </c>
      <c r="F361" s="74">
        <f t="shared" si="58"/>
        <v>44488</v>
      </c>
      <c r="G361" s="148">
        <f t="shared" si="55"/>
        <v>26351.887157179364</v>
      </c>
      <c r="H361" s="148">
        <f t="shared" si="61"/>
        <v>409.88203206838443</v>
      </c>
      <c r="I361" s="19">
        <f t="shared" si="59"/>
        <v>44282</v>
      </c>
      <c r="L361" s="151">
        <v>1</v>
      </c>
      <c r="M361" s="5"/>
    </row>
    <row r="362" spans="1:13">
      <c r="A362" s="4"/>
      <c r="B362" s="19">
        <f t="shared" si="56"/>
        <v>44189</v>
      </c>
      <c r="C362" s="148">
        <f t="shared" si="57"/>
        <v>358</v>
      </c>
      <c r="D362" s="148">
        <f t="shared" si="54"/>
        <v>710.31730451230294</v>
      </c>
      <c r="E362" s="148">
        <f t="shared" si="60"/>
        <v>7.036386593583984</v>
      </c>
      <c r="F362" s="74">
        <f t="shared" si="58"/>
        <v>44489</v>
      </c>
      <c r="G362" s="148">
        <f t="shared" si="55"/>
        <v>26761.769189247749</v>
      </c>
      <c r="H362" s="148">
        <f t="shared" si="61"/>
        <v>416.22970449570494</v>
      </c>
      <c r="I362" s="19">
        <f t="shared" si="59"/>
        <v>44283</v>
      </c>
      <c r="L362" s="151">
        <v>1</v>
      </c>
      <c r="M362" s="96"/>
    </row>
    <row r="363" spans="1:13">
      <c r="A363" s="4"/>
      <c r="B363" s="19">
        <f t="shared" si="56"/>
        <v>44190</v>
      </c>
      <c r="C363" s="148">
        <f t="shared" si="57"/>
        <v>359</v>
      </c>
      <c r="D363" s="148">
        <f t="shared" si="54"/>
        <v>717.35369110588692</v>
      </c>
      <c r="E363" s="148">
        <f t="shared" si="60"/>
        <v>7.1050643917850493</v>
      </c>
      <c r="F363" s="74">
        <f t="shared" si="58"/>
        <v>44490</v>
      </c>
      <c r="G363" s="148">
        <f t="shared" si="55"/>
        <v>27177.998893743454</v>
      </c>
      <c r="H363" s="148">
        <f t="shared" si="61"/>
        <v>422.67481220576883</v>
      </c>
      <c r="I363" s="19">
        <f t="shared" si="59"/>
        <v>44284</v>
      </c>
      <c r="L363" s="151">
        <v>2</v>
      </c>
      <c r="M363" s="96"/>
    </row>
    <row r="364" spans="1:13">
      <c r="A364" s="4"/>
      <c r="B364" s="19">
        <f t="shared" si="56"/>
        <v>44191</v>
      </c>
      <c r="C364" s="148">
        <f t="shared" si="57"/>
        <v>360</v>
      </c>
      <c r="D364" s="148">
        <f t="shared" si="54"/>
        <v>724.45875549767197</v>
      </c>
      <c r="E364" s="148">
        <f t="shared" si="60"/>
        <v>7.17439212115994</v>
      </c>
      <c r="F364" s="74">
        <f t="shared" si="58"/>
        <v>44491</v>
      </c>
      <c r="G364" s="148">
        <f t="shared" si="55"/>
        <v>27600.673705949222</v>
      </c>
      <c r="H364" s="148">
        <f t="shared" si="61"/>
        <v>429.21882358791117</v>
      </c>
      <c r="I364" s="19">
        <f t="shared" si="59"/>
        <v>44285</v>
      </c>
      <c r="L364" s="151">
        <v>1</v>
      </c>
      <c r="M364" s="5"/>
    </row>
    <row r="365" spans="1:13">
      <c r="A365" s="4"/>
      <c r="B365" s="19">
        <f t="shared" si="56"/>
        <v>44192</v>
      </c>
      <c r="C365" s="148">
        <f t="shared" si="57"/>
        <v>361</v>
      </c>
      <c r="D365" s="148">
        <f t="shared" si="54"/>
        <v>731.63314761883191</v>
      </c>
      <c r="E365" s="148">
        <f t="shared" si="60"/>
        <v>7.2443755265326217</v>
      </c>
      <c r="F365" s="74">
        <f t="shared" si="58"/>
        <v>44492</v>
      </c>
      <c r="G365" s="148">
        <f t="shared" si="55"/>
        <v>28029.892529537134</v>
      </c>
      <c r="H365" s="148">
        <f t="shared" si="61"/>
        <v>435.8632283060324</v>
      </c>
      <c r="I365" s="19">
        <f t="shared" si="59"/>
        <v>44286</v>
      </c>
      <c r="L365" s="151">
        <v>2</v>
      </c>
      <c r="M365" s="5"/>
    </row>
    <row r="366" spans="1:13">
      <c r="A366" s="4"/>
      <c r="B366" s="19">
        <f t="shared" si="56"/>
        <v>44193</v>
      </c>
      <c r="C366" s="148">
        <f t="shared" si="57"/>
        <v>362</v>
      </c>
      <c r="D366" s="148">
        <f t="shared" si="54"/>
        <v>738.87752314536453</v>
      </c>
      <c r="E366" s="148">
        <f t="shared" si="60"/>
        <v>7.3150203953564414</v>
      </c>
      <c r="F366" s="74">
        <f t="shared" si="58"/>
        <v>44493</v>
      </c>
      <c r="G366" s="148">
        <f t="shared" si="55"/>
        <v>28465.755757843166</v>
      </c>
      <c r="H366" s="148">
        <f t="shared" si="61"/>
        <v>442.60953757941752</v>
      </c>
      <c r="I366" s="19">
        <f t="shared" si="59"/>
        <v>44287</v>
      </c>
      <c r="J366" s="89"/>
      <c r="L366" s="151">
        <v>2</v>
      </c>
      <c r="M366" s="5"/>
    </row>
    <row r="367" spans="1:13">
      <c r="A367" s="4"/>
      <c r="B367" s="19">
        <f t="shared" si="56"/>
        <v>44194</v>
      </c>
      <c r="C367" s="148">
        <f t="shared" si="57"/>
        <v>363</v>
      </c>
      <c r="D367" s="148">
        <f t="shared" si="54"/>
        <v>746.19254354072098</v>
      </c>
      <c r="E367" s="148">
        <f t="shared" si="60"/>
        <v>7.386332557865444</v>
      </c>
      <c r="F367" s="74">
        <f t="shared" si="58"/>
        <v>44494</v>
      </c>
      <c r="G367" s="148">
        <f t="shared" si="55"/>
        <v>28908.365295422584</v>
      </c>
      <c r="H367" s="148">
        <f t="shared" si="61"/>
        <v>449.45928446657126</v>
      </c>
      <c r="I367" s="19">
        <f t="shared" si="59"/>
        <v>44288</v>
      </c>
      <c r="J367" s="89"/>
      <c r="K367" s="152"/>
      <c r="L367" s="151">
        <v>7</v>
      </c>
    </row>
    <row r="368" spans="1:13">
      <c r="A368" s="4"/>
      <c r="B368" s="19">
        <f t="shared" si="56"/>
        <v>44195</v>
      </c>
      <c r="C368" s="148">
        <f t="shared" si="57"/>
        <v>364</v>
      </c>
      <c r="D368" s="148">
        <f t="shared" si="54"/>
        <v>753.57887609858642</v>
      </c>
      <c r="E368" s="148">
        <f t="shared" si="60"/>
        <v>7.4583178872136386</v>
      </c>
      <c r="F368" s="74">
        <f t="shared" si="58"/>
        <v>44495</v>
      </c>
      <c r="G368" s="148">
        <f t="shared" si="55"/>
        <v>29357.824579889155</v>
      </c>
      <c r="H368" s="148">
        <f t="shared" si="61"/>
        <v>456.41402415266202</v>
      </c>
      <c r="I368" s="19">
        <f t="shared" si="59"/>
        <v>44289</v>
      </c>
      <c r="J368" s="89"/>
      <c r="K368" s="152"/>
      <c r="L368" s="151">
        <v>2</v>
      </c>
    </row>
    <row r="369" spans="1:14">
      <c r="A369" s="4"/>
      <c r="B369" s="19">
        <f t="shared" si="56"/>
        <v>44196</v>
      </c>
      <c r="C369" s="148">
        <f t="shared" si="57"/>
        <v>365</v>
      </c>
      <c r="D369" s="148">
        <f t="shared" si="54"/>
        <v>761.03719398580006</v>
      </c>
      <c r="E369" s="148">
        <f t="shared" si="60"/>
        <v>7.530982299621428</v>
      </c>
      <c r="F369" s="74">
        <f t="shared" si="58"/>
        <v>44496</v>
      </c>
      <c r="G369" s="148">
        <f t="shared" si="55"/>
        <v>29814.238604041817</v>
      </c>
      <c r="H369" s="148">
        <f t="shared" si="61"/>
        <v>463.47533423859932</v>
      </c>
      <c r="I369" s="19">
        <f t="shared" si="59"/>
        <v>44290</v>
      </c>
      <c r="J369" s="89"/>
      <c r="K369" s="152"/>
      <c r="L369" s="151">
        <v>2</v>
      </c>
    </row>
    <row r="370" spans="1:14">
      <c r="A370" s="43"/>
      <c r="B370" s="42">
        <f t="shared" si="56"/>
        <v>44197</v>
      </c>
      <c r="C370" s="41">
        <f t="shared" si="57"/>
        <v>366</v>
      </c>
      <c r="D370" s="41">
        <f t="shared" si="54"/>
        <v>768.56817628542149</v>
      </c>
      <c r="E370" s="41">
        <f t="shared" si="60"/>
        <v>7.6043317545032778</v>
      </c>
      <c r="F370" s="74">
        <f t="shared" si="58"/>
        <v>44497</v>
      </c>
      <c r="G370" s="41">
        <f t="shared" si="55"/>
        <v>30277.713938280416</v>
      </c>
      <c r="H370" s="41">
        <f t="shared" si="61"/>
        <v>470.64481503354546</v>
      </c>
      <c r="I370" s="56">
        <f t="shared" si="59"/>
        <v>44291</v>
      </c>
      <c r="J370" s="89"/>
      <c r="K370" s="152"/>
      <c r="L370" s="151">
        <v>2</v>
      </c>
    </row>
    <row r="371" spans="1:14">
      <c r="A371" s="41"/>
      <c r="B371" s="19">
        <f t="shared" si="56"/>
        <v>44198</v>
      </c>
      <c r="C371" s="148">
        <f t="shared" si="57"/>
        <v>367</v>
      </c>
      <c r="D371" s="148">
        <f t="shared" si="54"/>
        <v>776.17250803992476</v>
      </c>
      <c r="E371" s="148">
        <f t="shared" si="60"/>
        <v>7.6783722546059607</v>
      </c>
      <c r="F371" s="74">
        <f t="shared" si="58"/>
        <v>44498</v>
      </c>
      <c r="G371" s="148">
        <f t="shared" si="55"/>
        <v>30748.358753313962</v>
      </c>
      <c r="H371" s="148">
        <f t="shared" si="61"/>
        <v>477.92408985069778</v>
      </c>
      <c r="I371" s="19">
        <f t="shared" si="59"/>
        <v>44292</v>
      </c>
      <c r="J371" s="89"/>
      <c r="K371" s="3"/>
      <c r="L371" s="151">
        <v>1</v>
      </c>
    </row>
    <row r="372" spans="1:14">
      <c r="A372" s="41"/>
      <c r="B372" s="19">
        <f t="shared" si="56"/>
        <v>44199</v>
      </c>
      <c r="C372" s="148">
        <f t="shared" si="57"/>
        <v>368</v>
      </c>
      <c r="D372" s="148">
        <f t="shared" si="54"/>
        <v>783.85088029453073</v>
      </c>
      <c r="E372" s="148">
        <f t="shared" si="60"/>
        <v>7.7531098461321335</v>
      </c>
      <c r="F372" s="74">
        <f t="shared" si="58"/>
        <v>44499</v>
      </c>
      <c r="G372" s="148">
        <f t="shared" si="55"/>
        <v>31226.282843164659</v>
      </c>
      <c r="H372" s="148">
        <f t="shared" si="61"/>
        <v>485.31480530493718</v>
      </c>
      <c r="I372" s="19">
        <f t="shared" si="59"/>
        <v>44293</v>
      </c>
      <c r="J372" s="89"/>
      <c r="K372" s="3"/>
      <c r="L372" s="151">
        <v>1</v>
      </c>
    </row>
    <row r="373" spans="1:14">
      <c r="A373" s="41"/>
      <c r="B373" s="19">
        <f t="shared" si="56"/>
        <v>44200</v>
      </c>
      <c r="C373" s="148">
        <f t="shared" si="57"/>
        <v>369</v>
      </c>
      <c r="D373" s="148">
        <f t="shared" si="54"/>
        <v>791.60399014066286</v>
      </c>
      <c r="E373" s="148">
        <f t="shared" si="60"/>
        <v>7.8285506188650515</v>
      </c>
      <c r="F373" s="74">
        <f t="shared" si="58"/>
        <v>44500</v>
      </c>
      <c r="G373" s="148">
        <f t="shared" si="55"/>
        <v>31711.597648469597</v>
      </c>
      <c r="H373" s="148">
        <f t="shared" si="61"/>
        <v>492.81863161368892</v>
      </c>
      <c r="I373" s="19">
        <f t="shared" si="59"/>
        <v>44294</v>
      </c>
      <c r="J373" s="89"/>
      <c r="K373" s="3"/>
      <c r="L373" s="151">
        <v>4</v>
      </c>
    </row>
    <row r="374" spans="1:14">
      <c r="A374" s="41"/>
      <c r="B374" s="19">
        <f t="shared" si="56"/>
        <v>44201</v>
      </c>
      <c r="C374" s="148">
        <f t="shared" si="57"/>
        <v>370</v>
      </c>
      <c r="D374" s="148">
        <f t="shared" si="54"/>
        <v>799.43254075952791</v>
      </c>
      <c r="E374" s="148">
        <f t="shared" si="60"/>
        <v>7.9047007062913508</v>
      </c>
      <c r="F374" s="74">
        <f t="shared" si="58"/>
        <v>44501</v>
      </c>
      <c r="G374" s="148">
        <f t="shared" si="55"/>
        <v>32204.416280083286</v>
      </c>
      <c r="H374" s="148">
        <f t="shared" si="61"/>
        <v>500.43726290117047</v>
      </c>
      <c r="I374" s="19">
        <f t="shared" si="59"/>
        <v>44295</v>
      </c>
      <c r="J374" s="89"/>
      <c r="K374" s="3"/>
      <c r="L374" s="151">
        <v>2</v>
      </c>
    </row>
    <row r="375" spans="1:14">
      <c r="A375" s="41"/>
      <c r="B375" s="19">
        <f t="shared" si="56"/>
        <v>44202</v>
      </c>
      <c r="C375" s="148">
        <f t="shared" si="57"/>
        <v>371</v>
      </c>
      <c r="D375" s="148">
        <f t="shared" si="54"/>
        <v>807.33724146581926</v>
      </c>
      <c r="E375" s="148">
        <f t="shared" si="60"/>
        <v>7.9815662857122334</v>
      </c>
      <c r="F375" s="74">
        <f t="shared" si="58"/>
        <v>44502</v>
      </c>
      <c r="G375" s="148">
        <f t="shared" si="55"/>
        <v>32704.853542984456</v>
      </c>
      <c r="H375" s="148">
        <f t="shared" si="61"/>
        <v>508.17241750435642</v>
      </c>
      <c r="I375" s="19">
        <f t="shared" si="59"/>
        <v>44296</v>
      </c>
      <c r="J375" s="89"/>
      <c r="K375" s="3"/>
      <c r="L375" s="151">
        <v>3</v>
      </c>
    </row>
    <row r="376" spans="1:14">
      <c r="A376" s="41"/>
      <c r="B376" s="19">
        <f t="shared" si="56"/>
        <v>44203</v>
      </c>
      <c r="C376" s="148">
        <f t="shared" si="57"/>
        <v>372</v>
      </c>
      <c r="D376" s="148">
        <f t="shared" si="54"/>
        <v>815.31880775153149</v>
      </c>
      <c r="E376" s="148">
        <f t="shared" si="60"/>
        <v>8.0591535783543122</v>
      </c>
      <c r="F376" s="74">
        <f t="shared" si="58"/>
        <v>44503</v>
      </c>
      <c r="G376" s="148">
        <f t="shared" si="55"/>
        <v>33213.025960488812</v>
      </c>
      <c r="H376" s="148">
        <f t="shared" si="61"/>
        <v>516.02583828223578</v>
      </c>
      <c r="I376" s="19">
        <f t="shared" si="59"/>
        <v>44297</v>
      </c>
      <c r="J376" s="89"/>
      <c r="K376" s="3"/>
      <c r="L376" s="3">
        <v>13</v>
      </c>
      <c r="N376" s="95" t="s">
        <v>134</v>
      </c>
    </row>
    <row r="377" spans="1:14">
      <c r="A377" s="41"/>
      <c r="B377" s="19">
        <f t="shared" si="56"/>
        <v>44204</v>
      </c>
      <c r="C377" s="148">
        <f t="shared" si="57"/>
        <v>373</v>
      </c>
      <c r="D377" s="148">
        <f t="shared" si="54"/>
        <v>823.37796132988581</v>
      </c>
      <c r="E377" s="148">
        <f t="shared" si="60"/>
        <v>8.1374688494755674</v>
      </c>
      <c r="F377" s="74">
        <f t="shared" si="58"/>
        <v>44504</v>
      </c>
      <c r="G377" s="148">
        <f t="shared" si="55"/>
        <v>33729.051798771048</v>
      </c>
      <c r="H377" s="148">
        <f t="shared" si="61"/>
        <v>523.99929292830348</v>
      </c>
      <c r="I377" s="19">
        <f t="shared" si="59"/>
        <v>44298</v>
      </c>
      <c r="J377" s="89"/>
      <c r="L377" s="3">
        <v>3</v>
      </c>
      <c r="M377" s="5"/>
      <c r="N377" s="97" t="s">
        <v>109</v>
      </c>
    </row>
    <row r="378" spans="1:14">
      <c r="A378" s="41"/>
      <c r="B378" s="19">
        <f t="shared" si="56"/>
        <v>44205</v>
      </c>
      <c r="C378" s="148">
        <f t="shared" si="57"/>
        <v>374</v>
      </c>
      <c r="D378" s="148">
        <f t="shared" si="54"/>
        <v>831.51543017936137</v>
      </c>
      <c r="E378" s="148">
        <f t="shared" si="60"/>
        <v>8.2165184084699376</v>
      </c>
      <c r="F378" s="74">
        <f t="shared" si="58"/>
        <v>44505</v>
      </c>
      <c r="G378" s="148">
        <f t="shared" si="55"/>
        <v>34253.051091699352</v>
      </c>
      <c r="H378" s="148">
        <f t="shared" si="61"/>
        <v>532.09457428480528</v>
      </c>
      <c r="I378" s="19">
        <f t="shared" si="59"/>
        <v>44299</v>
      </c>
      <c r="J378" s="89"/>
      <c r="L378" s="3">
        <v>7</v>
      </c>
      <c r="M378" s="5"/>
      <c r="N378" s="97" t="s">
        <v>133</v>
      </c>
    </row>
    <row r="379" spans="1:14">
      <c r="A379" s="41"/>
      <c r="B379" s="19">
        <f t="shared" si="56"/>
        <v>44206</v>
      </c>
      <c r="C379" s="148">
        <f t="shared" si="57"/>
        <v>375</v>
      </c>
      <c r="D379" s="148">
        <f t="shared" si="54"/>
        <v>839.73194858783131</v>
      </c>
      <c r="E379" s="148">
        <f t="shared" si="60"/>
        <v>8.2963086089584976</v>
      </c>
      <c r="F379" s="74">
        <f t="shared" si="58"/>
        <v>44506</v>
      </c>
      <c r="G379" s="148">
        <f t="shared" si="55"/>
        <v>34785.145665984157</v>
      </c>
      <c r="H379" s="148">
        <f t="shared" si="61"/>
        <v>540.31350066008599</v>
      </c>
      <c r="I379" s="19">
        <f t="shared" si="59"/>
        <v>44300</v>
      </c>
      <c r="J379" s="89"/>
      <c r="L379" s="3">
        <v>5</v>
      </c>
      <c r="M379" s="96"/>
      <c r="N379" s="97" t="s">
        <v>135</v>
      </c>
    </row>
    <row r="380" spans="1:14">
      <c r="A380" s="41"/>
      <c r="B380" s="19">
        <f t="shared" si="56"/>
        <v>44207</v>
      </c>
      <c r="C380" s="148">
        <f t="shared" si="57"/>
        <v>376</v>
      </c>
      <c r="D380" s="148">
        <f t="shared" si="54"/>
        <v>848.02825719678981</v>
      </c>
      <c r="E380" s="148">
        <f t="shared" si="60"/>
        <v>8.3768458488824535</v>
      </c>
      <c r="F380" s="74">
        <f t="shared" si="58"/>
        <v>44507</v>
      </c>
      <c r="G380" s="148">
        <f t="shared" si="55"/>
        <v>35325.459166644243</v>
      </c>
      <c r="H380" s="148">
        <f t="shared" si="61"/>
        <v>548.65791614935006</v>
      </c>
      <c r="I380" s="19">
        <f t="shared" si="59"/>
        <v>44301</v>
      </c>
      <c r="J380" s="89"/>
      <c r="L380" s="3">
        <v>6</v>
      </c>
      <c r="M380" s="96"/>
      <c r="N380" s="97" t="s">
        <v>132</v>
      </c>
    </row>
    <row r="381" spans="1:14">
      <c r="A381" s="41"/>
      <c r="B381" s="19">
        <f t="shared" si="56"/>
        <v>44208</v>
      </c>
      <c r="C381" s="148">
        <f t="shared" si="57"/>
        <v>377</v>
      </c>
      <c r="D381" s="148">
        <f t="shared" si="54"/>
        <v>856.40510304567226</v>
      </c>
      <c r="E381" s="148">
        <f t="shared" si="60"/>
        <v>8.4581365705867029</v>
      </c>
      <c r="F381" s="74">
        <f t="shared" si="58"/>
        <v>44508</v>
      </c>
      <c r="G381" s="148">
        <f t="shared" si="55"/>
        <v>35874.117082793593</v>
      </c>
      <c r="H381" s="148">
        <f t="shared" si="61"/>
        <v>557.1296909568191</v>
      </c>
      <c r="I381" s="19">
        <f t="shared" si="59"/>
        <v>44302</v>
      </c>
      <c r="J381" s="89"/>
      <c r="L381" s="3">
        <v>4</v>
      </c>
      <c r="M381" s="96"/>
      <c r="N381" s="95" t="s">
        <v>120</v>
      </c>
    </row>
    <row r="382" spans="1:14">
      <c r="A382" s="41"/>
      <c r="B382" s="19">
        <f t="shared" si="56"/>
        <v>44209</v>
      </c>
      <c r="C382" s="148">
        <f t="shared" si="57"/>
        <v>378</v>
      </c>
      <c r="D382" s="148">
        <f t="shared" si="54"/>
        <v>864.86323961625897</v>
      </c>
      <c r="E382" s="148">
        <f t="shared" si="60"/>
        <v>8.5401872609061229</v>
      </c>
      <c r="F382" s="74">
        <f t="shared" si="58"/>
        <v>44509</v>
      </c>
      <c r="G382" s="148">
        <f t="shared" si="55"/>
        <v>36431.246773750412</v>
      </c>
      <c r="H382" s="148">
        <f t="shared" si="61"/>
        <v>565.73072172114189</v>
      </c>
      <c r="I382" s="19">
        <f t="shared" si="59"/>
        <v>44303</v>
      </c>
      <c r="J382" s="89"/>
      <c r="L382" s="3">
        <v>4</v>
      </c>
      <c r="M382" s="96"/>
      <c r="N382" s="95" t="s">
        <v>120</v>
      </c>
    </row>
    <row r="383" spans="1:14">
      <c r="A383" s="41"/>
      <c r="B383" s="19">
        <f t="shared" si="56"/>
        <v>44210</v>
      </c>
      <c r="C383" s="148">
        <f t="shared" si="57"/>
        <v>379</v>
      </c>
      <c r="D383" s="148">
        <f t="shared" si="54"/>
        <v>873.40342687716509</v>
      </c>
      <c r="E383" s="148">
        <f t="shared" si="60"/>
        <v>8.6230044512333279</v>
      </c>
      <c r="F383" s="74">
        <f t="shared" si="58"/>
        <v>44510</v>
      </c>
      <c r="G383" s="148">
        <f t="shared" si="55"/>
        <v>36996.977495471554</v>
      </c>
      <c r="H383" s="148">
        <f t="shared" si="61"/>
        <v>574.46293184404203</v>
      </c>
      <c r="I383" s="19">
        <f t="shared" si="59"/>
        <v>44304</v>
      </c>
      <c r="J383" s="89"/>
      <c r="L383" s="3">
        <v>5</v>
      </c>
      <c r="M383" s="96"/>
      <c r="N383" s="98" t="s">
        <v>135</v>
      </c>
    </row>
    <row r="384" spans="1:14">
      <c r="A384" s="41"/>
      <c r="B384" s="19">
        <f t="shared" si="56"/>
        <v>44211</v>
      </c>
      <c r="C384" s="148">
        <f t="shared" si="57"/>
        <v>380</v>
      </c>
      <c r="D384" s="148">
        <f t="shared" si="54"/>
        <v>882.02643132839842</v>
      </c>
      <c r="E384" s="148">
        <f t="shared" si="60"/>
        <v>8.7065947175915426</v>
      </c>
      <c r="F384" s="74">
        <f t="shared" si="58"/>
        <v>44511</v>
      </c>
      <c r="G384" s="148">
        <f t="shared" si="55"/>
        <v>37571.440427315596</v>
      </c>
      <c r="H384" s="148">
        <f t="shared" si="61"/>
        <v>583.32827182023175</v>
      </c>
      <c r="I384" s="19">
        <f t="shared" si="59"/>
        <v>44305</v>
      </c>
      <c r="J384" s="89"/>
      <c r="L384" s="97">
        <v>13</v>
      </c>
      <c r="M384" s="5"/>
      <c r="N384" s="98" t="s">
        <v>134</v>
      </c>
    </row>
    <row r="385" spans="1:15">
      <c r="A385" s="41"/>
      <c r="B385" s="19">
        <f t="shared" si="56"/>
        <v>44212</v>
      </c>
      <c r="C385" s="148">
        <f t="shared" si="57"/>
        <v>381</v>
      </c>
      <c r="D385" s="148">
        <f t="shared" si="54"/>
        <v>890.73302604598996</v>
      </c>
      <c r="E385" s="148">
        <f t="shared" si="60"/>
        <v>8.7909646806941737</v>
      </c>
      <c r="F385" s="74">
        <f t="shared" si="58"/>
        <v>44512</v>
      </c>
      <c r="G385" s="148">
        <f t="shared" si="55"/>
        <v>38154.768699135828</v>
      </c>
      <c r="H385" s="148">
        <f t="shared" si="61"/>
        <v>592.32871957060706</v>
      </c>
      <c r="I385" s="19">
        <f t="shared" si="59"/>
        <v>44306</v>
      </c>
      <c r="J385" s="89"/>
      <c r="K385" s="96"/>
      <c r="L385" s="97">
        <v>2</v>
      </c>
      <c r="M385" s="96"/>
      <c r="N385" s="97" t="s">
        <v>144</v>
      </c>
    </row>
    <row r="386" spans="1:15">
      <c r="A386" s="41"/>
      <c r="B386" s="19">
        <f t="shared" si="56"/>
        <v>44213</v>
      </c>
      <c r="C386" s="148">
        <f t="shared" si="57"/>
        <v>382</v>
      </c>
      <c r="D386" s="148">
        <f t="shared" si="54"/>
        <v>899.52399072668413</v>
      </c>
      <c r="E386" s="148">
        <f t="shared" si="60"/>
        <v>8.8761210060082476</v>
      </c>
      <c r="F386" s="74">
        <f t="shared" si="58"/>
        <v>44513</v>
      </c>
      <c r="G386" s="148">
        <f t="shared" si="55"/>
        <v>38747.097418706435</v>
      </c>
      <c r="H386" s="148">
        <f t="shared" si="61"/>
        <v>601.46628077844798</v>
      </c>
      <c r="I386" s="19">
        <f t="shared" si="59"/>
        <v>44307</v>
      </c>
      <c r="J386" s="89"/>
      <c r="K386" s="96"/>
      <c r="L386" s="96">
        <v>2</v>
      </c>
      <c r="M386" s="5"/>
      <c r="N386" s="97" t="s">
        <v>144</v>
      </c>
    </row>
    <row r="387" spans="1:15">
      <c r="A387" s="41"/>
      <c r="B387" s="19">
        <f t="shared" si="56"/>
        <v>44214</v>
      </c>
      <c r="C387" s="148">
        <f t="shared" si="57"/>
        <v>383</v>
      </c>
      <c r="D387" s="148">
        <f t="shared" si="54"/>
        <v>908.40011173269238</v>
      </c>
      <c r="E387" s="148">
        <f t="shared" si="60"/>
        <v>8.9620704037997712</v>
      </c>
      <c r="F387" s="74">
        <f t="shared" si="58"/>
        <v>44514</v>
      </c>
      <c r="G387" s="148">
        <f t="shared" si="55"/>
        <v>39348.563699484883</v>
      </c>
      <c r="H387" s="148">
        <f t="shared" si="61"/>
        <v>610.74298922684102</v>
      </c>
      <c r="I387" s="19">
        <f t="shared" si="59"/>
        <v>44308</v>
      </c>
      <c r="J387" s="89"/>
      <c r="K387" s="96"/>
      <c r="L387" s="95">
        <v>8</v>
      </c>
      <c r="M387" s="96"/>
      <c r="N387" s="98" t="s">
        <v>151</v>
      </c>
    </row>
    <row r="388" spans="1:15">
      <c r="A388" s="41"/>
      <c r="B388" s="19">
        <f t="shared" si="56"/>
        <v>44215</v>
      </c>
      <c r="C388" s="148">
        <f t="shared" si="57"/>
        <v>384</v>
      </c>
      <c r="D388" s="148">
        <f t="shared" si="54"/>
        <v>917.36218213649215</v>
      </c>
      <c r="E388" s="148">
        <f t="shared" si="60"/>
        <v>9.0488196291800023</v>
      </c>
      <c r="F388" s="74">
        <f t="shared" si="58"/>
        <v>44515</v>
      </c>
      <c r="G388" s="148">
        <f t="shared" si="55"/>
        <v>39959.306688711724</v>
      </c>
      <c r="H388" s="148">
        <f t="shared" si="61"/>
        <v>620.16090713928861</v>
      </c>
      <c r="I388" s="19">
        <f t="shared" si="59"/>
        <v>44309</v>
      </c>
      <c r="J388" s="89"/>
      <c r="K388" s="96"/>
      <c r="L388" s="97">
        <v>4</v>
      </c>
      <c r="M388" s="5"/>
      <c r="N388" s="95" t="s">
        <v>120</v>
      </c>
    </row>
    <row r="389" spans="1:15">
      <c r="A389" s="41"/>
      <c r="B389" s="19">
        <f t="shared" si="56"/>
        <v>44216</v>
      </c>
      <c r="C389" s="148">
        <f t="shared" si="57"/>
        <v>385</v>
      </c>
      <c r="D389" s="148">
        <f t="shared" ref="D389:D452" si="62">$D$1/(($D$1-1)*EXP(-$E$1*($F389-$B$4))+1)</f>
        <v>926.41100176567215</v>
      </c>
      <c r="E389" s="148">
        <f t="shared" si="60"/>
        <v>9.1363754821406928</v>
      </c>
      <c r="F389" s="74">
        <f t="shared" si="58"/>
        <v>44516</v>
      </c>
      <c r="G389" s="148">
        <f t="shared" ref="G389:G452" si="63">$G$1/(($G$1-1)*EXP(-$H$1*($F389-$B$4))+1)</f>
        <v>40579.467595851012</v>
      </c>
      <c r="H389" s="148">
        <f t="shared" si="61"/>
        <v>629.72212552306883</v>
      </c>
      <c r="I389" s="19">
        <f t="shared" si="59"/>
        <v>44310</v>
      </c>
      <c r="J389" s="89"/>
      <c r="K389" s="5"/>
      <c r="L389" s="95">
        <v>6</v>
      </c>
      <c r="M389" s="96"/>
      <c r="N389" s="97" t="s">
        <v>132</v>
      </c>
    </row>
    <row r="390" spans="1:15">
      <c r="A390" s="41"/>
      <c r="B390" s="19">
        <f t="shared" ref="B390:B453" si="64">B389+1</f>
        <v>44217</v>
      </c>
      <c r="C390" s="148">
        <f t="shared" ref="C390:C453" si="65">C389+1</f>
        <v>386</v>
      </c>
      <c r="D390" s="148">
        <f t="shared" si="62"/>
        <v>935.54737724781285</v>
      </c>
      <c r="E390" s="148">
        <f t="shared" si="60"/>
        <v>9.2247448075933107</v>
      </c>
      <c r="F390" s="74">
        <f t="shared" si="58"/>
        <v>44517</v>
      </c>
      <c r="G390" s="148">
        <f t="shared" si="63"/>
        <v>41209.189721374081</v>
      </c>
      <c r="H390" s="148">
        <f t="shared" si="61"/>
        <v>639.42876451391203</v>
      </c>
      <c r="I390" s="19">
        <f t="shared" si="59"/>
        <v>44311</v>
      </c>
      <c r="J390" s="89"/>
      <c r="K390" s="96"/>
      <c r="L390" s="97">
        <v>11</v>
      </c>
      <c r="M390" s="96"/>
      <c r="N390" s="95" t="s">
        <v>426</v>
      </c>
    </row>
    <row r="391" spans="1:15">
      <c r="A391" s="41"/>
      <c r="B391" s="19">
        <f t="shared" si="64"/>
        <v>44218</v>
      </c>
      <c r="C391" s="148">
        <f t="shared" si="65"/>
        <v>387</v>
      </c>
      <c r="D391" s="148">
        <f t="shared" si="62"/>
        <v>944.77212205540616</v>
      </c>
      <c r="E391" s="148">
        <f t="shared" si="60"/>
        <v>9.3139344953852969</v>
      </c>
      <c r="F391" s="74">
        <f t="shared" si="58"/>
        <v>44518</v>
      </c>
      <c r="G391" s="148">
        <f t="shared" si="63"/>
        <v>41848.618485887993</v>
      </c>
      <c r="H391" s="148">
        <f t="shared" si="61"/>
        <v>649.28297372341331</v>
      </c>
      <c r="I391" s="19">
        <f t="shared" si="59"/>
        <v>44312</v>
      </c>
      <c r="K391" s="5"/>
      <c r="L391" s="145">
        <v>8</v>
      </c>
      <c r="M391" s="96"/>
      <c r="N391" s="98" t="s">
        <v>151</v>
      </c>
    </row>
    <row r="392" spans="1:15">
      <c r="A392" s="41"/>
      <c r="B392" s="19">
        <f t="shared" si="64"/>
        <v>44219</v>
      </c>
      <c r="C392" s="148">
        <f t="shared" si="65"/>
        <v>388</v>
      </c>
      <c r="D392" s="148">
        <f t="shared" si="62"/>
        <v>954.08605655079145</v>
      </c>
      <c r="E392" s="148">
        <f t="shared" si="60"/>
        <v>9.4039514803207567</v>
      </c>
      <c r="F392" s="74">
        <f t="shared" si="58"/>
        <v>44519</v>
      </c>
      <c r="G392" s="148">
        <f t="shared" si="63"/>
        <v>42497.901459611407</v>
      </c>
      <c r="H392" s="148">
        <f t="shared" si="61"/>
        <v>659.28693258928979</v>
      </c>
      <c r="I392" s="19">
        <f t="shared" si="59"/>
        <v>44313</v>
      </c>
      <c r="K392" s="96"/>
      <c r="L392" s="145">
        <v>2</v>
      </c>
      <c r="M392" s="96"/>
      <c r="N392" s="98" t="s">
        <v>73</v>
      </c>
    </row>
    <row r="393" spans="1:15">
      <c r="A393" s="41"/>
      <c r="B393" s="19">
        <f t="shared" si="64"/>
        <v>44220</v>
      </c>
      <c r="C393" s="148">
        <f t="shared" si="65"/>
        <v>389</v>
      </c>
      <c r="D393" s="148">
        <f t="shared" si="62"/>
        <v>963.49000803111221</v>
      </c>
      <c r="E393" s="148">
        <f t="shared" si="60"/>
        <v>9.4948027421680763</v>
      </c>
      <c r="F393" s="74">
        <f t="shared" si="58"/>
        <v>44520</v>
      </c>
      <c r="G393" s="148">
        <f t="shared" si="63"/>
        <v>43157.188392200696</v>
      </c>
      <c r="H393" s="148">
        <f t="shared" si="61"/>
        <v>669.44285072671482</v>
      </c>
      <c r="I393" s="19">
        <f t="shared" si="59"/>
        <v>44314</v>
      </c>
      <c r="K393" s="96"/>
      <c r="L393" s="145">
        <v>6</v>
      </c>
      <c r="M393" s="5"/>
      <c r="N393" s="97" t="s">
        <v>132</v>
      </c>
    </row>
    <row r="394" spans="1:15">
      <c r="A394" s="41"/>
      <c r="B394" s="19">
        <f t="shared" si="64"/>
        <v>44221</v>
      </c>
      <c r="C394" s="148">
        <f t="shared" si="65"/>
        <v>390</v>
      </c>
      <c r="D394" s="148">
        <f t="shared" si="62"/>
        <v>972.98481077328029</v>
      </c>
      <c r="E394" s="148">
        <f t="shared" si="60"/>
        <v>9.5864953056699278</v>
      </c>
      <c r="F394" s="74">
        <f t="shared" ref="F394:F457" si="66">F393+1</f>
        <v>44521</v>
      </c>
      <c r="G394" s="148">
        <f t="shared" si="63"/>
        <v>43826.631242927411</v>
      </c>
      <c r="H394" s="148">
        <f t="shared" si="61"/>
        <v>679.7529682821114</v>
      </c>
      <c r="I394" s="19">
        <f t="shared" si="59"/>
        <v>44315</v>
      </c>
      <c r="K394" s="96"/>
      <c r="L394" s="145">
        <v>5</v>
      </c>
      <c r="M394" s="5"/>
      <c r="N394" s="97" t="s">
        <v>145</v>
      </c>
    </row>
    <row r="395" spans="1:15">
      <c r="A395" s="41"/>
      <c r="B395" s="19">
        <f t="shared" si="64"/>
        <v>44222</v>
      </c>
      <c r="C395" s="148">
        <f t="shared" si="65"/>
        <v>391</v>
      </c>
      <c r="D395" s="148">
        <f t="shared" si="62"/>
        <v>982.57130607895022</v>
      </c>
      <c r="E395" s="148">
        <f t="shared" si="60"/>
        <v>9.6790362405291717</v>
      </c>
      <c r="F395" s="74">
        <f t="shared" si="66"/>
        <v>44522</v>
      </c>
      <c r="G395" s="148">
        <f t="shared" si="63"/>
        <v>44506.384211209523</v>
      </c>
      <c r="H395" s="148">
        <f t="shared" si="61"/>
        <v>690.21955628982687</v>
      </c>
      <c r="I395" s="19">
        <f t="shared" si="59"/>
        <v>44316</v>
      </c>
      <c r="K395" s="96"/>
      <c r="L395" s="153">
        <v>25</v>
      </c>
      <c r="M395" s="96"/>
      <c r="N395" s="98" t="s">
        <v>458</v>
      </c>
    </row>
    <row r="396" spans="1:15">
      <c r="A396" s="41"/>
      <c r="B396" s="19">
        <f t="shared" si="64"/>
        <v>44223</v>
      </c>
      <c r="C396" s="148">
        <f t="shared" si="65"/>
        <v>392</v>
      </c>
      <c r="D396" s="148">
        <f t="shared" si="62"/>
        <v>992.25034231947939</v>
      </c>
      <c r="E396" s="148">
        <f t="shared" si="60"/>
        <v>9.7724326614010124</v>
      </c>
      <c r="F396" s="74">
        <f t="shared" si="66"/>
        <v>44523</v>
      </c>
      <c r="G396" s="148">
        <f t="shared" si="63"/>
        <v>45196.603767499349</v>
      </c>
      <c r="H396" s="148">
        <f t="shared" si="61"/>
        <v>700.84491702944069</v>
      </c>
      <c r="I396" s="19">
        <f t="shared" si="59"/>
        <v>44317</v>
      </c>
      <c r="J396" s="19"/>
      <c r="K396" s="96"/>
      <c r="L396" s="5">
        <v>20</v>
      </c>
      <c r="M396" s="96"/>
      <c r="N396" s="98" t="s">
        <v>521</v>
      </c>
      <c r="O396" s="96"/>
    </row>
    <row r="397" spans="1:15">
      <c r="A397" s="41"/>
      <c r="B397" s="19">
        <f t="shared" si="64"/>
        <v>44224</v>
      </c>
      <c r="C397" s="148">
        <f t="shared" si="65"/>
        <v>393</v>
      </c>
      <c r="D397" s="148">
        <f t="shared" si="62"/>
        <v>1002.0227749808804</v>
      </c>
      <c r="E397" s="148">
        <f t="shared" si="60"/>
        <v>9.8666917278736719</v>
      </c>
      <c r="F397" s="74">
        <f t="shared" si="66"/>
        <v>44524</v>
      </c>
      <c r="G397" s="148">
        <f t="shared" si="63"/>
        <v>45897.44868452879</v>
      </c>
      <c r="H397" s="148">
        <f t="shared" si="61"/>
        <v>711.631384385415</v>
      </c>
      <c r="I397" s="19">
        <f t="shared" si="59"/>
        <v>44318</v>
      </c>
      <c r="J397" s="19"/>
      <c r="K397" s="96"/>
      <c r="L397" s="5">
        <v>2</v>
      </c>
      <c r="M397" s="95"/>
      <c r="N397" s="98" t="s">
        <v>73</v>
      </c>
    </row>
    <row r="398" spans="1:15">
      <c r="A398" s="41"/>
      <c r="B398" s="19">
        <f t="shared" si="64"/>
        <v>44225</v>
      </c>
      <c r="C398" s="148">
        <f t="shared" si="65"/>
        <v>394</v>
      </c>
      <c r="D398" s="148">
        <f t="shared" si="62"/>
        <v>1011.8894667087541</v>
      </c>
      <c r="E398" s="148">
        <f t="shared" si="60"/>
        <v>9.9618206444328052</v>
      </c>
      <c r="F398" s="74">
        <f t="shared" si="66"/>
        <v>44525</v>
      </c>
      <c r="G398" s="148">
        <f t="shared" si="63"/>
        <v>46609.080068914205</v>
      </c>
      <c r="H398" s="148">
        <f t="shared" si="61"/>
        <v>722.58132420956827</v>
      </c>
      <c r="I398" s="19">
        <f t="shared" si="59"/>
        <v>44319</v>
      </c>
      <c r="J398" s="19"/>
      <c r="K398" s="5"/>
      <c r="L398" s="5">
        <v>3</v>
      </c>
      <c r="N398" s="98" t="s">
        <v>550</v>
      </c>
    </row>
    <row r="399" spans="1:15">
      <c r="A399" s="41"/>
      <c r="B399" s="19">
        <f t="shared" si="64"/>
        <v>44226</v>
      </c>
      <c r="C399" s="148">
        <f t="shared" si="65"/>
        <v>395</v>
      </c>
      <c r="D399" s="148">
        <f t="shared" si="62"/>
        <v>1021.8512873531869</v>
      </c>
      <c r="E399" s="148">
        <f t="shared" si="60"/>
        <v>10.057826660433989</v>
      </c>
      <c r="F399" s="74">
        <f t="shared" si="66"/>
        <v>44526</v>
      </c>
      <c r="G399" s="148">
        <f t="shared" si="63"/>
        <v>47331.661393123773</v>
      </c>
      <c r="H399" s="148">
        <f t="shared" si="61"/>
        <v>733.6971346836508</v>
      </c>
      <c r="I399" s="19">
        <f t="shared" si="59"/>
        <v>44320</v>
      </c>
      <c r="J399" s="19"/>
      <c r="K399" s="5"/>
      <c r="L399" s="5">
        <v>4</v>
      </c>
      <c r="N399" s="95" t="s">
        <v>120</v>
      </c>
    </row>
    <row r="400" spans="1:15">
      <c r="A400" s="41"/>
      <c r="B400" s="19">
        <f t="shared" si="64"/>
        <v>44227</v>
      </c>
      <c r="C400" s="148">
        <f t="shared" si="65"/>
        <v>396</v>
      </c>
      <c r="D400" s="148">
        <f t="shared" si="62"/>
        <v>1031.9091140136209</v>
      </c>
      <c r="E400" s="148">
        <f t="shared" si="60"/>
        <v>10.154717070049173</v>
      </c>
      <c r="F400" s="74">
        <f t="shared" si="66"/>
        <v>44527</v>
      </c>
      <c r="G400" s="148">
        <f t="shared" si="63"/>
        <v>48065.358527807424</v>
      </c>
      <c r="H400" s="148">
        <f t="shared" si="61"/>
        <v>744.98124668430683</v>
      </c>
      <c r="I400" s="19">
        <f t="shared" si="59"/>
        <v>44321</v>
      </c>
      <c r="J400" s="19"/>
      <c r="K400" s="5"/>
      <c r="L400" s="5">
        <v>1</v>
      </c>
      <c r="N400" s="106" t="s">
        <v>15</v>
      </c>
    </row>
    <row r="401" spans="1:14">
      <c r="A401" s="41"/>
      <c r="B401" s="19">
        <f t="shared" si="64"/>
        <v>44228</v>
      </c>
      <c r="C401" s="148">
        <f t="shared" si="65"/>
        <v>397</v>
      </c>
      <c r="D401" s="148">
        <f t="shared" si="62"/>
        <v>1042.06383108367</v>
      </c>
      <c r="E401" s="148">
        <f t="shared" si="60"/>
        <v>10.252499212215525</v>
      </c>
      <c r="F401" s="74">
        <f t="shared" si="66"/>
        <v>44528</v>
      </c>
      <c r="G401" s="148">
        <f t="shared" si="63"/>
        <v>48810.339774491731</v>
      </c>
      <c r="H401" s="148">
        <f t="shared" si="61"/>
        <v>756.43612415033567</v>
      </c>
      <c r="I401" s="19">
        <f t="shared" si="59"/>
        <v>44322</v>
      </c>
      <c r="J401" s="19"/>
      <c r="K401" s="5"/>
      <c r="L401" s="5">
        <v>2</v>
      </c>
      <c r="N401" s="111" t="s">
        <v>73</v>
      </c>
    </row>
    <row r="402" spans="1:14">
      <c r="A402" s="41"/>
      <c r="B402" s="19">
        <f t="shared" si="64"/>
        <v>44229</v>
      </c>
      <c r="C402" s="148">
        <f t="shared" si="65"/>
        <v>398</v>
      </c>
      <c r="D402" s="148">
        <f t="shared" si="62"/>
        <v>1052.3163302958856</v>
      </c>
      <c r="E402" s="148">
        <f t="shared" si="60"/>
        <v>10.351180470567215</v>
      </c>
      <c r="F402" s="74">
        <f t="shared" si="66"/>
        <v>44529</v>
      </c>
      <c r="G402" s="148">
        <f t="shared" si="63"/>
        <v>49566.775898642067</v>
      </c>
      <c r="H402" s="148">
        <f t="shared" si="61"/>
        <v>768.06426445009129</v>
      </c>
      <c r="I402" s="19">
        <f t="shared" si="59"/>
        <v>44323</v>
      </c>
      <c r="J402" s="19"/>
      <c r="K402" s="151"/>
      <c r="L402" s="5">
        <v>4</v>
      </c>
      <c r="N402" s="106" t="s">
        <v>120</v>
      </c>
    </row>
    <row r="403" spans="1:14">
      <c r="A403" s="41"/>
      <c r="B403" s="19">
        <f t="shared" si="64"/>
        <v>44230</v>
      </c>
      <c r="C403" s="148">
        <f t="shared" si="65"/>
        <v>399</v>
      </c>
      <c r="D403" s="148">
        <f t="shared" si="62"/>
        <v>1062.6675107664528</v>
      </c>
      <c r="E403" s="148">
        <f t="shared" si="60"/>
        <v>10.450768273371523</v>
      </c>
      <c r="F403" s="74">
        <f t="shared" si="66"/>
        <v>44530</v>
      </c>
      <c r="G403" s="148">
        <f t="shared" si="63"/>
        <v>50334.840163092158</v>
      </c>
      <c r="H403" s="148">
        <f t="shared" si="61"/>
        <v>779.86819875067158</v>
      </c>
      <c r="I403" s="19">
        <f t="shared" si="59"/>
        <v>44324</v>
      </c>
      <c r="J403" s="19"/>
      <c r="K403" s="151"/>
      <c r="L403" s="5">
        <v>4</v>
      </c>
      <c r="N403" s="106" t="s">
        <v>120</v>
      </c>
    </row>
    <row r="404" spans="1:14">
      <c r="A404" s="41"/>
      <c r="B404" s="19">
        <f t="shared" si="64"/>
        <v>44231</v>
      </c>
      <c r="C404" s="148">
        <f t="shared" si="65"/>
        <v>400</v>
      </c>
      <c r="D404" s="148">
        <f t="shared" si="62"/>
        <v>1073.1182790398243</v>
      </c>
      <c r="E404" s="148">
        <f t="shared" si="60"/>
        <v>10.551270093438234</v>
      </c>
      <c r="F404" s="74">
        <f t="shared" si="66"/>
        <v>44531</v>
      </c>
      <c r="G404" s="148">
        <f t="shared" si="63"/>
        <v>51114.70836184283</v>
      </c>
      <c r="H404" s="148">
        <f t="shared" si="61"/>
        <v>791.85049238934153</v>
      </c>
      <c r="I404" s="19">
        <f t="shared" si="59"/>
        <v>44325</v>
      </c>
      <c r="J404" s="19"/>
      <c r="K404" s="151"/>
      <c r="L404" s="5">
        <v>13</v>
      </c>
      <c r="N404" s="111" t="s">
        <v>635</v>
      </c>
    </row>
    <row r="405" spans="1:14">
      <c r="A405" s="41"/>
      <c r="B405" s="19">
        <f t="shared" si="64"/>
        <v>44232</v>
      </c>
      <c r="C405" s="148">
        <f t="shared" si="65"/>
        <v>401</v>
      </c>
      <c r="D405" s="148">
        <f t="shared" si="62"/>
        <v>1083.6695491332625</v>
      </c>
      <c r="E405" s="148">
        <f t="shared" si="60"/>
        <v>10.652693448031187</v>
      </c>
      <c r="F405" s="74">
        <f t="shared" si="66"/>
        <v>44532</v>
      </c>
      <c r="G405" s="148">
        <f t="shared" si="63"/>
        <v>51906.558854232171</v>
      </c>
      <c r="H405" s="148">
        <f t="shared" si="61"/>
        <v>804.01374524465791</v>
      </c>
      <c r="I405" s="19">
        <f t="shared" ref="I405:I468" si="67">I404+1</f>
        <v>44326</v>
      </c>
      <c r="J405" s="19"/>
      <c r="K405" s="151"/>
      <c r="L405" s="5">
        <v>6</v>
      </c>
      <c r="N405" s="112" t="s">
        <v>636</v>
      </c>
    </row>
    <row r="406" spans="1:14">
      <c r="A406" s="41"/>
      <c r="B406" s="19">
        <f t="shared" si="64"/>
        <v>44233</v>
      </c>
      <c r="C406" s="148">
        <f t="shared" si="65"/>
        <v>402</v>
      </c>
      <c r="D406" s="148">
        <f t="shared" si="62"/>
        <v>1094.3222425812937</v>
      </c>
      <c r="E406" s="148">
        <f t="shared" si="60"/>
        <v>10.755045898762319</v>
      </c>
      <c r="F406" s="74">
        <f t="shared" si="66"/>
        <v>44533</v>
      </c>
      <c r="G406" s="148">
        <f t="shared" si="63"/>
        <v>52710.572599476829</v>
      </c>
      <c r="H406" s="148">
        <f t="shared" si="61"/>
        <v>816.36059210906387</v>
      </c>
      <c r="I406" s="19">
        <f t="shared" si="67"/>
        <v>44327</v>
      </c>
      <c r="J406" s="19"/>
      <c r="L406" s="5">
        <v>2</v>
      </c>
      <c r="N406" s="111" t="s">
        <v>144</v>
      </c>
    </row>
    <row r="407" spans="1:14">
      <c r="A407" s="41"/>
      <c r="B407" s="19">
        <f t="shared" si="64"/>
        <v>44234</v>
      </c>
      <c r="C407" s="148">
        <f t="shared" si="65"/>
        <v>403</v>
      </c>
      <c r="D407" s="148">
        <f t="shared" si="62"/>
        <v>1105.077288480056</v>
      </c>
      <c r="E407" s="148">
        <f t="shared" si="60"/>
        <v>10.858335051489121</v>
      </c>
      <c r="F407" s="74">
        <f t="shared" si="66"/>
        <v>44534</v>
      </c>
      <c r="G407" s="148">
        <f t="shared" si="63"/>
        <v>53526.933191585893</v>
      </c>
      <c r="H407" s="148">
        <f t="shared" si="61"/>
        <v>828.89370306358614</v>
      </c>
      <c r="I407" s="19">
        <f t="shared" si="67"/>
        <v>44328</v>
      </c>
      <c r="J407" s="19"/>
      <c r="L407" s="5">
        <v>0</v>
      </c>
      <c r="N407" s="106" t="s">
        <v>637</v>
      </c>
    </row>
    <row r="408" spans="1:14">
      <c r="A408" s="41"/>
      <c r="B408" s="19">
        <f t="shared" si="64"/>
        <v>44235</v>
      </c>
      <c r="C408" s="148">
        <f t="shared" si="65"/>
        <v>404</v>
      </c>
      <c r="D408" s="148">
        <f t="shared" si="62"/>
        <v>1115.9356235315452</v>
      </c>
      <c r="E408" s="148">
        <f t="shared" si="60"/>
        <v>10.962568556181623</v>
      </c>
      <c r="F408" s="74">
        <f t="shared" si="66"/>
        <v>44535</v>
      </c>
      <c r="G408" s="148">
        <f t="shared" si="63"/>
        <v>54355.826894649479</v>
      </c>
      <c r="H408" s="148">
        <f t="shared" si="61"/>
        <v>841.61578385141911</v>
      </c>
      <c r="I408" s="19">
        <f t="shared" si="67"/>
        <v>44329</v>
      </c>
      <c r="J408" s="19"/>
      <c r="L408" s="5">
        <v>7</v>
      </c>
      <c r="N408" s="111" t="s">
        <v>638</v>
      </c>
    </row>
    <row r="409" spans="1:14">
      <c r="A409" s="41"/>
      <c r="B409" s="19">
        <f t="shared" si="64"/>
        <v>44236</v>
      </c>
      <c r="C409" s="148">
        <f t="shared" si="65"/>
        <v>405</v>
      </c>
      <c r="D409" s="148">
        <f t="shared" si="62"/>
        <v>1126.8981920877268</v>
      </c>
      <c r="E409" s="148">
        <f t="shared" si="60"/>
        <v>11.067754106796656</v>
      </c>
      <c r="F409" s="74">
        <f t="shared" si="66"/>
        <v>44536</v>
      </c>
      <c r="G409" s="148">
        <f t="shared" si="63"/>
        <v>55197.442678500898</v>
      </c>
      <c r="H409" s="148">
        <f t="shared" si="61"/>
        <v>854.52957625316049</v>
      </c>
      <c r="I409" s="19">
        <f t="shared" si="67"/>
        <v>44330</v>
      </c>
      <c r="J409" s="19"/>
      <c r="L409" s="5">
        <v>3</v>
      </c>
      <c r="N409" s="111" t="s">
        <v>639</v>
      </c>
    </row>
    <row r="410" spans="1:14">
      <c r="A410" s="41"/>
      <c r="B410" s="19">
        <f t="shared" si="64"/>
        <v>44237</v>
      </c>
      <c r="C410" s="148">
        <f t="shared" si="65"/>
        <v>406</v>
      </c>
      <c r="D410" s="148">
        <f t="shared" si="62"/>
        <v>1137.9659461945234</v>
      </c>
      <c r="E410" s="148">
        <f t="shared" si="60"/>
        <v>11.173899441127332</v>
      </c>
      <c r="F410" s="74">
        <f t="shared" si="66"/>
        <v>44537</v>
      </c>
      <c r="G410" s="148">
        <f t="shared" si="63"/>
        <v>56051.972254754059</v>
      </c>
      <c r="H410" s="148">
        <f t="shared" si="61"/>
        <v>867.63785846332758</v>
      </c>
      <c r="I410" s="19">
        <f t="shared" si="67"/>
        <v>44331</v>
      </c>
      <c r="J410" s="19"/>
      <c r="L410" s="5">
        <v>9</v>
      </c>
      <c r="N410" s="82" t="s">
        <v>648</v>
      </c>
    </row>
    <row r="411" spans="1:14">
      <c r="A411" s="41"/>
      <c r="B411" s="19">
        <f t="shared" si="64"/>
        <v>44238</v>
      </c>
      <c r="C411" s="148">
        <f t="shared" si="65"/>
        <v>407</v>
      </c>
      <c r="D411" s="148">
        <f t="shared" si="62"/>
        <v>1149.1398456356508</v>
      </c>
      <c r="E411" s="148">
        <f t="shared" ref="E411:E474" si="68">D412-D411</f>
        <v>11.281012340658663</v>
      </c>
      <c r="F411" s="74">
        <f t="shared" si="66"/>
        <v>44538</v>
      </c>
      <c r="G411" s="148">
        <f t="shared" si="63"/>
        <v>56919.610113217386</v>
      </c>
      <c r="H411" s="148">
        <f t="shared" ref="H411:H474" si="69">G412-G411</f>
        <v>880.9434454651855</v>
      </c>
      <c r="I411" s="19">
        <f t="shared" si="67"/>
        <v>44332</v>
      </c>
      <c r="J411" s="19"/>
      <c r="L411" s="5">
        <v>0</v>
      </c>
      <c r="N411" s="106" t="s">
        <v>637</v>
      </c>
    </row>
    <row r="412" spans="1:14">
      <c r="A412" s="41"/>
      <c r="B412" s="19">
        <f t="shared" si="64"/>
        <v>44239</v>
      </c>
      <c r="C412" s="148">
        <f t="shared" si="65"/>
        <v>408</v>
      </c>
      <c r="D412" s="148">
        <f t="shared" si="62"/>
        <v>1160.4208579763094</v>
      </c>
      <c r="E412" s="148">
        <f t="shared" si="68"/>
        <v>11.389100630390658</v>
      </c>
      <c r="F412" s="74">
        <f t="shared" si="66"/>
        <v>44539</v>
      </c>
      <c r="G412" s="148">
        <f t="shared" si="63"/>
        <v>57800.553558682572</v>
      </c>
      <c r="H412" s="148">
        <f t="shared" si="69"/>
        <v>894.44918940833304</v>
      </c>
      <c r="I412" s="19">
        <f t="shared" si="67"/>
        <v>44333</v>
      </c>
      <c r="J412" s="19"/>
      <c r="L412" s="5">
        <v>1</v>
      </c>
      <c r="N412" s="106" t="s">
        <v>15</v>
      </c>
    </row>
    <row r="413" spans="1:14">
      <c r="A413" s="41"/>
      <c r="B413" s="19">
        <f t="shared" si="64"/>
        <v>44240</v>
      </c>
      <c r="C413" s="148">
        <f t="shared" si="65"/>
        <v>409</v>
      </c>
      <c r="D413" s="148">
        <f t="shared" si="62"/>
        <v>1171.8099586067001</v>
      </c>
      <c r="E413" s="148">
        <f t="shared" si="68"/>
        <v>11.498172178668483</v>
      </c>
      <c r="F413" s="74">
        <f t="shared" si="66"/>
        <v>44540</v>
      </c>
      <c r="G413" s="148">
        <f t="shared" si="63"/>
        <v>58695.002748090905</v>
      </c>
      <c r="H413" s="148">
        <f t="shared" si="69"/>
        <v>908.15797998419293</v>
      </c>
      <c r="I413" s="19">
        <f t="shared" si="67"/>
        <v>44334</v>
      </c>
      <c r="J413" s="19"/>
      <c r="L413" s="111">
        <v>2</v>
      </c>
      <c r="N413" s="111" t="s">
        <v>144</v>
      </c>
    </row>
    <row r="414" spans="1:14">
      <c r="A414" s="41"/>
      <c r="B414" s="19">
        <f t="shared" si="64"/>
        <v>44241</v>
      </c>
      <c r="C414" s="148">
        <f t="shared" si="65"/>
        <v>410</v>
      </c>
      <c r="D414" s="148">
        <f t="shared" si="62"/>
        <v>1183.3081307853686</v>
      </c>
      <c r="E414" s="148">
        <f t="shared" si="68"/>
        <v>11.608234896984868</v>
      </c>
      <c r="F414" s="74">
        <f t="shared" si="66"/>
        <v>44541</v>
      </c>
      <c r="G414" s="148">
        <f t="shared" si="63"/>
        <v>59603.160728075098</v>
      </c>
      <c r="H414" s="148">
        <f t="shared" si="69"/>
        <v>922.07274480230262</v>
      </c>
      <c r="I414" s="19">
        <f t="shared" si="67"/>
        <v>44335</v>
      </c>
      <c r="J414" s="19"/>
      <c r="L414" s="106">
        <v>1</v>
      </c>
      <c r="N414" s="106" t="s">
        <v>15</v>
      </c>
    </row>
    <row r="415" spans="1:14">
      <c r="A415" s="41"/>
      <c r="B415" s="19">
        <f t="shared" si="64"/>
        <v>44242</v>
      </c>
      <c r="C415" s="148">
        <f t="shared" si="65"/>
        <v>411</v>
      </c>
      <c r="D415" s="148">
        <f t="shared" si="62"/>
        <v>1194.9163656823534</v>
      </c>
      <c r="E415" s="148">
        <f t="shared" si="68"/>
        <v>11.719296739789797</v>
      </c>
      <c r="F415" s="74">
        <f t="shared" si="66"/>
        <v>44542</v>
      </c>
      <c r="G415" s="148">
        <f t="shared" si="63"/>
        <v>60525.2334728774</v>
      </c>
      <c r="H415" s="148">
        <f t="shared" si="69"/>
        <v>936.1964497673398</v>
      </c>
      <c r="I415" s="19">
        <f t="shared" si="67"/>
        <v>44336</v>
      </c>
      <c r="J415" s="19"/>
      <c r="L415" s="106">
        <v>1</v>
      </c>
      <c r="N415" s="106" t="s">
        <v>15</v>
      </c>
    </row>
    <row r="416" spans="1:14">
      <c r="A416" s="41"/>
      <c r="B416" s="19">
        <f t="shared" si="64"/>
        <v>44243</v>
      </c>
      <c r="C416" s="148">
        <f t="shared" si="65"/>
        <v>412</v>
      </c>
      <c r="D416" s="148">
        <f t="shared" si="62"/>
        <v>1206.6356624221432</v>
      </c>
      <c r="E416" s="148">
        <f t="shared" si="68"/>
        <v>11.831365704268137</v>
      </c>
      <c r="F416" s="74">
        <f t="shared" si="66"/>
        <v>44543</v>
      </c>
      <c r="G416" s="148">
        <f t="shared" si="63"/>
        <v>61461.42992264474</v>
      </c>
      <c r="H416" s="148">
        <f t="shared" si="69"/>
        <v>950.53209945371054</v>
      </c>
      <c r="I416" s="19">
        <f t="shared" si="67"/>
        <v>44337</v>
      </c>
      <c r="J416" s="19"/>
      <c r="L416" s="112">
        <v>6</v>
      </c>
      <c r="N416" s="112" t="s">
        <v>636</v>
      </c>
    </row>
    <row r="417" spans="1:14">
      <c r="A417" s="41"/>
      <c r="B417" s="19">
        <f t="shared" si="64"/>
        <v>44244</v>
      </c>
      <c r="C417" s="148">
        <f t="shared" si="65"/>
        <v>413</v>
      </c>
      <c r="D417" s="148">
        <f t="shared" si="62"/>
        <v>1218.4670281264114</v>
      </c>
      <c r="E417" s="148">
        <f t="shared" si="68"/>
        <v>11.9444498301159</v>
      </c>
      <c r="F417" s="74">
        <f t="shared" si="66"/>
        <v>44544</v>
      </c>
      <c r="G417" s="148">
        <f t="shared" si="63"/>
        <v>62411.962022098451</v>
      </c>
      <c r="H417" s="148">
        <f t="shared" si="69"/>
        <v>965.08273748066858</v>
      </c>
      <c r="I417" s="19">
        <f t="shared" si="67"/>
        <v>44338</v>
      </c>
      <c r="J417" s="19"/>
      <c r="L417" s="106">
        <v>1</v>
      </c>
      <c r="N417" s="106" t="s">
        <v>15</v>
      </c>
    </row>
    <row r="418" spans="1:14">
      <c r="A418" s="41"/>
      <c r="B418" s="19">
        <f t="shared" si="64"/>
        <v>44245</v>
      </c>
      <c r="C418" s="148">
        <f t="shared" si="65"/>
        <v>414</v>
      </c>
      <c r="D418" s="148">
        <f t="shared" si="62"/>
        <v>1230.4114779565273</v>
      </c>
      <c r="E418" s="148">
        <f t="shared" si="68"/>
        <v>12.058557199297638</v>
      </c>
      <c r="F418" s="74">
        <f t="shared" si="66"/>
        <v>44545</v>
      </c>
      <c r="G418" s="148">
        <f t="shared" si="63"/>
        <v>63377.044759579119</v>
      </c>
      <c r="H418" s="148">
        <f t="shared" si="69"/>
        <v>979.85144688755827</v>
      </c>
      <c r="I418" s="19">
        <f t="shared" si="67"/>
        <v>44339</v>
      </c>
      <c r="J418" s="19"/>
      <c r="L418" s="106">
        <v>2</v>
      </c>
      <c r="N418" s="111" t="s">
        <v>144</v>
      </c>
    </row>
    <row r="419" spans="1:14">
      <c r="A419" s="41"/>
      <c r="B419" s="19">
        <f t="shared" si="64"/>
        <v>44246</v>
      </c>
      <c r="C419" s="148">
        <f t="shared" si="65"/>
        <v>415</v>
      </c>
      <c r="D419" s="148">
        <f t="shared" si="62"/>
        <v>1242.4700351558249</v>
      </c>
      <c r="E419" s="148">
        <f t="shared" si="68"/>
        <v>12.173695935804517</v>
      </c>
      <c r="F419" s="74">
        <f t="shared" si="66"/>
        <v>44546</v>
      </c>
      <c r="G419" s="148">
        <f t="shared" si="63"/>
        <v>64356.896206466678</v>
      </c>
      <c r="H419" s="148">
        <f t="shared" si="69"/>
        <v>994.84135050596524</v>
      </c>
      <c r="I419" s="19">
        <f t="shared" si="67"/>
        <v>44340</v>
      </c>
      <c r="J419" s="19"/>
      <c r="L419" s="201">
        <v>4</v>
      </c>
      <c r="N419" s="106" t="s">
        <v>120</v>
      </c>
    </row>
    <row r="420" spans="1:14">
      <c r="A420" s="41"/>
      <c r="B420" s="19">
        <f t="shared" si="64"/>
        <v>44247</v>
      </c>
      <c r="C420" s="148">
        <f t="shared" si="65"/>
        <v>416</v>
      </c>
      <c r="D420" s="148">
        <f t="shared" si="62"/>
        <v>1254.6437310916294</v>
      </c>
      <c r="E420" s="148">
        <f t="shared" si="68"/>
        <v>12.289874205376236</v>
      </c>
      <c r="F420" s="74">
        <f t="shared" si="66"/>
        <v>44547</v>
      </c>
      <c r="G420" s="148">
        <f t="shared" si="63"/>
        <v>65351.737556972643</v>
      </c>
      <c r="H420" s="148">
        <f t="shared" si="69"/>
        <v>1010.0556113318598</v>
      </c>
      <c r="I420" s="19">
        <f t="shared" si="67"/>
        <v>44341</v>
      </c>
      <c r="J420" s="19"/>
      <c r="L420" s="201">
        <v>1</v>
      </c>
      <c r="N420" s="106" t="s">
        <v>15</v>
      </c>
    </row>
    <row r="421" spans="1:14">
      <c r="A421" s="41"/>
      <c r="B421" s="19">
        <f t="shared" si="64"/>
        <v>44248</v>
      </c>
      <c r="C421" s="148">
        <f t="shared" si="65"/>
        <v>417</v>
      </c>
      <c r="D421" s="148">
        <f t="shared" si="62"/>
        <v>1266.9336052970057</v>
      </c>
      <c r="E421" s="148">
        <f t="shared" si="68"/>
        <v>12.407100215228866</v>
      </c>
      <c r="F421" s="74">
        <f t="shared" si="66"/>
        <v>44548</v>
      </c>
      <c r="G421" s="148">
        <f t="shared" si="63"/>
        <v>66361.793168304503</v>
      </c>
      <c r="H421" s="148">
        <f t="shared" si="69"/>
        <v>1025.4974328972603</v>
      </c>
      <c r="I421" s="19">
        <f t="shared" si="67"/>
        <v>44342</v>
      </c>
      <c r="J421" s="19"/>
      <c r="L421" s="201">
        <v>2</v>
      </c>
      <c r="N421" s="111" t="s">
        <v>144</v>
      </c>
    </row>
    <row r="422" spans="1:14">
      <c r="A422" s="41"/>
      <c r="B422" s="19">
        <f t="shared" si="64"/>
        <v>44249</v>
      </c>
      <c r="C422" s="148">
        <f t="shared" si="65"/>
        <v>418</v>
      </c>
      <c r="D422" s="148">
        <f t="shared" si="62"/>
        <v>1279.3407055122345</v>
      </c>
      <c r="E422" s="148">
        <f t="shared" si="68"/>
        <v>12.525382213761077</v>
      </c>
      <c r="F422" s="74">
        <f t="shared" si="66"/>
        <v>44549</v>
      </c>
      <c r="G422" s="29">
        <f t="shared" si="63"/>
        <v>67387.290601201763</v>
      </c>
      <c r="H422" s="29">
        <f t="shared" si="69"/>
        <v>1041.1700596381997</v>
      </c>
      <c r="I422" s="19">
        <f t="shared" si="67"/>
        <v>44343</v>
      </c>
      <c r="J422" s="19"/>
      <c r="L422" s="201">
        <v>10</v>
      </c>
      <c r="N422" s="82" t="s">
        <v>648</v>
      </c>
    </row>
    <row r="423" spans="1:14">
      <c r="A423" s="41"/>
      <c r="B423" s="19">
        <f t="shared" si="64"/>
        <v>44250</v>
      </c>
      <c r="C423" s="148">
        <f t="shared" si="65"/>
        <v>419</v>
      </c>
      <c r="D423" s="148">
        <f t="shared" si="62"/>
        <v>1291.8660877259956</v>
      </c>
      <c r="E423" s="148">
        <f t="shared" si="68"/>
        <v>12.644728490240823</v>
      </c>
      <c r="F423" s="74">
        <f t="shared" si="66"/>
        <v>44550</v>
      </c>
      <c r="G423" s="148">
        <f t="shared" si="63"/>
        <v>68428.460660839963</v>
      </c>
      <c r="H423" s="148">
        <f t="shared" si="69"/>
        <v>1057.076777261871</v>
      </c>
      <c r="I423" s="19">
        <f t="shared" si="67"/>
        <v>44344</v>
      </c>
      <c r="J423" s="19"/>
      <c r="L423" s="201">
        <v>4</v>
      </c>
      <c r="N423" s="111" t="s">
        <v>144</v>
      </c>
    </row>
    <row r="424" spans="1:14">
      <c r="A424" s="41"/>
      <c r="B424" s="19">
        <f t="shared" si="64"/>
        <v>44251</v>
      </c>
      <c r="C424" s="148">
        <f t="shared" si="65"/>
        <v>420</v>
      </c>
      <c r="D424" s="148">
        <f t="shared" si="62"/>
        <v>1304.5108162162364</v>
      </c>
      <c r="E424" s="148">
        <f t="shared" si="68"/>
        <v>12.765147374494518</v>
      </c>
      <c r="F424" s="74">
        <f t="shared" si="66"/>
        <v>44551</v>
      </c>
      <c r="G424" s="148">
        <f t="shared" si="63"/>
        <v>69485.537438101834</v>
      </c>
      <c r="H424" s="148">
        <f t="shared" si="69"/>
        <v>1073.2209131128766</v>
      </c>
      <c r="I424" s="19">
        <f t="shared" si="67"/>
        <v>44345</v>
      </c>
      <c r="J424" s="19"/>
      <c r="L424" s="201">
        <v>1</v>
      </c>
      <c r="N424" s="106" t="s">
        <v>15</v>
      </c>
    </row>
    <row r="425" spans="1:14">
      <c r="A425" s="41"/>
      <c r="B425" s="19">
        <f t="shared" si="64"/>
        <v>44252</v>
      </c>
      <c r="C425" s="148">
        <f t="shared" si="65"/>
        <v>421</v>
      </c>
      <c r="D425" s="148">
        <f t="shared" si="62"/>
        <v>1317.275963590731</v>
      </c>
      <c r="E425" s="148">
        <f t="shared" si="68"/>
        <v>12.886647236559838</v>
      </c>
      <c r="F425" s="74">
        <f t="shared" si="66"/>
        <v>44552</v>
      </c>
      <c r="G425" s="148">
        <f t="shared" si="63"/>
        <v>70558.75835121471</v>
      </c>
      <c r="H425" s="148">
        <f t="shared" si="69"/>
        <v>1089.6058365347708</v>
      </c>
      <c r="I425" s="19">
        <f t="shared" si="67"/>
        <v>44346</v>
      </c>
      <c r="J425" s="19"/>
      <c r="L425" s="201">
        <v>2</v>
      </c>
      <c r="N425" s="111" t="s">
        <v>144</v>
      </c>
    </row>
    <row r="426" spans="1:14">
      <c r="A426" s="41"/>
      <c r="B426" s="19">
        <f t="shared" si="64"/>
        <v>44253</v>
      </c>
      <c r="C426" s="148">
        <f t="shared" si="65"/>
        <v>422</v>
      </c>
      <c r="D426" s="148">
        <f t="shared" si="62"/>
        <v>1330.1626108272908</v>
      </c>
      <c r="E426" s="148">
        <f t="shared" si="68"/>
        <v>13.00923648633966</v>
      </c>
      <c r="F426" s="74">
        <f t="shared" si="66"/>
        <v>44553</v>
      </c>
      <c r="G426" s="148">
        <f t="shared" si="63"/>
        <v>71648.364187749481</v>
      </c>
      <c r="H426" s="148">
        <f t="shared" si="69"/>
        <v>1106.2349592303217</v>
      </c>
      <c r="I426" s="19">
        <f t="shared" si="67"/>
        <v>44347</v>
      </c>
      <c r="J426" s="19"/>
      <c r="L426" s="201">
        <v>0</v>
      </c>
    </row>
    <row r="427" spans="1:14">
      <c r="A427" s="41"/>
      <c r="B427" s="19">
        <f t="shared" si="64"/>
        <v>44254</v>
      </c>
      <c r="C427" s="148">
        <f t="shared" si="65"/>
        <v>423</v>
      </c>
      <c r="D427" s="148">
        <f t="shared" si="62"/>
        <v>1343.1718473136305</v>
      </c>
      <c r="E427" s="148">
        <f t="shared" si="68"/>
        <v>13.132923573228481</v>
      </c>
      <c r="F427" s="74">
        <f t="shared" si="66"/>
        <v>44554</v>
      </c>
      <c r="G427" s="148">
        <f t="shared" si="63"/>
        <v>72754.599146979803</v>
      </c>
      <c r="H427" s="148">
        <f t="shared" si="69"/>
        <v>1123.1117356198083</v>
      </c>
      <c r="I427" s="19">
        <f t="shared" si="67"/>
        <v>44348</v>
      </c>
      <c r="J427" s="19"/>
      <c r="L427" s="201">
        <v>0</v>
      </c>
    </row>
    <row r="428" spans="1:14">
      <c r="A428" s="41"/>
      <c r="B428" s="19">
        <f t="shared" si="64"/>
        <v>44255</v>
      </c>
      <c r="C428" s="148">
        <f t="shared" si="65"/>
        <v>424</v>
      </c>
      <c r="D428" s="148">
        <f t="shared" si="62"/>
        <v>1356.3047708868589</v>
      </c>
      <c r="E428" s="148">
        <f t="shared" si="68"/>
        <v>13.257716985740444</v>
      </c>
      <c r="F428" s="74">
        <f t="shared" si="66"/>
        <v>44555</v>
      </c>
      <c r="G428" s="148">
        <f t="shared" si="63"/>
        <v>73877.710882599611</v>
      </c>
      <c r="H428" s="148">
        <f t="shared" si="69"/>
        <v>1140.2396631941665</v>
      </c>
      <c r="I428" s="19">
        <f t="shared" si="67"/>
        <v>44349</v>
      </c>
      <c r="J428" s="19"/>
      <c r="L428" s="201">
        <v>1</v>
      </c>
    </row>
    <row r="429" spans="1:14">
      <c r="A429" s="41"/>
      <c r="B429" s="19">
        <f t="shared" si="64"/>
        <v>44256</v>
      </c>
      <c r="C429" s="148">
        <f t="shared" si="65"/>
        <v>425</v>
      </c>
      <c r="D429" s="148">
        <f t="shared" si="62"/>
        <v>1369.5624878725994</v>
      </c>
      <c r="E429" s="148">
        <f t="shared" si="68"/>
        <v>13.383625251099829</v>
      </c>
      <c r="F429" s="74">
        <f t="shared" si="66"/>
        <v>44556</v>
      </c>
      <c r="G429" s="148">
        <f t="shared" si="63"/>
        <v>75017.950545793778</v>
      </c>
      <c r="H429" s="148">
        <f t="shared" si="69"/>
        <v>1157.6222828656464</v>
      </c>
      <c r="I429" s="19">
        <f t="shared" si="67"/>
        <v>44350</v>
      </c>
      <c r="J429" s="19"/>
    </row>
    <row r="430" spans="1:14">
      <c r="A430" s="41"/>
      <c r="B430" s="19">
        <f t="shared" si="64"/>
        <v>44257</v>
      </c>
      <c r="C430" s="148">
        <f t="shared" si="65"/>
        <v>426</v>
      </c>
      <c r="D430" s="148">
        <f t="shared" si="62"/>
        <v>1382.9461131236992</v>
      </c>
      <c r="E430" s="148">
        <f t="shared" si="68"/>
        <v>13.510656934832241</v>
      </c>
      <c r="F430" s="74">
        <f t="shared" si="66"/>
        <v>44557</v>
      </c>
      <c r="G430" s="148">
        <f t="shared" si="63"/>
        <v>76175.572828659424</v>
      </c>
      <c r="H430" s="148">
        <f t="shared" si="69"/>
        <v>1175.2631793161563</v>
      </c>
      <c r="I430" s="19">
        <f t="shared" si="67"/>
        <v>44351</v>
      </c>
      <c r="J430" s="19"/>
    </row>
    <row r="431" spans="1:14">
      <c r="A431" s="41"/>
      <c r="B431" s="19">
        <f t="shared" si="64"/>
        <v>44258</v>
      </c>
      <c r="C431" s="148">
        <f t="shared" si="65"/>
        <v>427</v>
      </c>
      <c r="D431" s="148">
        <f t="shared" si="62"/>
        <v>1396.4567700585314</v>
      </c>
      <c r="E431" s="148">
        <f t="shared" si="68"/>
        <v>13.638820640325093</v>
      </c>
      <c r="F431" s="74">
        <f t="shared" si="66"/>
        <v>44558</v>
      </c>
      <c r="G431" s="148">
        <f t="shared" si="63"/>
        <v>77350.83600797558</v>
      </c>
      <c r="H431" s="148">
        <f t="shared" si="69"/>
        <v>1193.1659813388978</v>
      </c>
      <c r="I431" s="19">
        <f t="shared" si="67"/>
        <v>44352</v>
      </c>
      <c r="J431" s="19"/>
    </row>
    <row r="432" spans="1:14">
      <c r="A432" s="41"/>
      <c r="B432" s="19">
        <f t="shared" si="64"/>
        <v>44259</v>
      </c>
      <c r="C432" s="148">
        <f t="shared" si="65"/>
        <v>428</v>
      </c>
      <c r="D432" s="148">
        <f t="shared" si="62"/>
        <v>1410.0955906988565</v>
      </c>
      <c r="E432" s="148">
        <f t="shared" si="68"/>
        <v>13.768125008391507</v>
      </c>
      <c r="F432" s="74">
        <f t="shared" si="66"/>
        <v>44559</v>
      </c>
      <c r="G432" s="148">
        <f t="shared" si="63"/>
        <v>78544.001989314478</v>
      </c>
      <c r="H432" s="148">
        <f t="shared" si="69"/>
        <v>1211.3343621773092</v>
      </c>
      <c r="I432" s="19">
        <f t="shared" si="67"/>
        <v>44353</v>
      </c>
      <c r="J432" s="19"/>
    </row>
    <row r="433" spans="1:10">
      <c r="A433" s="41"/>
      <c r="B433" s="19">
        <f t="shared" si="64"/>
        <v>44260</v>
      </c>
      <c r="C433" s="148">
        <f t="shared" si="65"/>
        <v>429</v>
      </c>
      <c r="D433" s="148">
        <f t="shared" si="62"/>
        <v>1423.863715707248</v>
      </c>
      <c r="E433" s="148">
        <f t="shared" si="68"/>
        <v>13.898578716791462</v>
      </c>
      <c r="F433" s="74">
        <f t="shared" si="66"/>
        <v>44560</v>
      </c>
      <c r="G433" s="148">
        <f t="shared" si="63"/>
        <v>79755.336351491787</v>
      </c>
      <c r="H433" s="148">
        <f t="shared" si="69"/>
        <v>1229.7720398601668</v>
      </c>
      <c r="I433" s="19">
        <f t="shared" si="67"/>
        <v>44354</v>
      </c>
      <c r="J433" s="19"/>
    </row>
    <row r="434" spans="1:10">
      <c r="A434" s="41"/>
      <c r="B434" s="19">
        <f t="shared" si="64"/>
        <v>44261</v>
      </c>
      <c r="C434" s="148">
        <f t="shared" si="65"/>
        <v>430</v>
      </c>
      <c r="D434" s="148">
        <f t="shared" si="62"/>
        <v>1437.7622944240395</v>
      </c>
      <c r="E434" s="148">
        <f t="shared" si="68"/>
        <v>14.030190479756584</v>
      </c>
      <c r="F434" s="74">
        <f t="shared" si="66"/>
        <v>44561</v>
      </c>
      <c r="G434" s="148">
        <f t="shared" si="63"/>
        <v>80985.108391351954</v>
      </c>
      <c r="H434" s="148">
        <f t="shared" si="69"/>
        <v>1248.482777529498</v>
      </c>
      <c r="I434" s="19">
        <f t="shared" si="67"/>
        <v>44355</v>
      </c>
      <c r="J434" s="19"/>
    </row>
    <row r="435" spans="1:10">
      <c r="A435" s="41"/>
      <c r="B435" s="19">
        <f t="shared" si="64"/>
        <v>44262</v>
      </c>
      <c r="C435" s="148">
        <f t="shared" si="65"/>
        <v>431</v>
      </c>
      <c r="D435" s="148">
        <f t="shared" si="62"/>
        <v>1451.7924849037961</v>
      </c>
      <c r="E435" s="148">
        <f t="shared" si="68"/>
        <v>14.162969047479237</v>
      </c>
      <c r="F435" s="74">
        <f t="shared" si="66"/>
        <v>44562</v>
      </c>
      <c r="G435" s="148">
        <f t="shared" si="63"/>
        <v>82233.591168881452</v>
      </c>
      <c r="H435" s="148">
        <f t="shared" si="69"/>
        <v>1267.4703837642883</v>
      </c>
      <c r="I435" s="19">
        <f t="shared" si="67"/>
        <v>44356</v>
      </c>
      <c r="J435" s="19"/>
    </row>
    <row r="436" spans="1:10">
      <c r="A436" s="41"/>
      <c r="B436" s="19">
        <f t="shared" si="64"/>
        <v>44263</v>
      </c>
      <c r="C436" s="148">
        <f t="shared" si="65"/>
        <v>432</v>
      </c>
      <c r="D436" s="148">
        <f t="shared" si="62"/>
        <v>1465.9554539512753</v>
      </c>
      <c r="E436" s="148">
        <f t="shared" si="68"/>
        <v>14.296923205609119</v>
      </c>
      <c r="F436" s="74">
        <f t="shared" si="66"/>
        <v>44563</v>
      </c>
      <c r="G436" s="148">
        <f t="shared" si="63"/>
        <v>83501.06155264574</v>
      </c>
      <c r="H436" s="148">
        <f t="shared" si="69"/>
        <v>1286.7387128997361</v>
      </c>
      <c r="I436" s="19">
        <f t="shared" si="67"/>
        <v>44357</v>
      </c>
      <c r="J436" s="19"/>
    </row>
    <row r="437" spans="1:10">
      <c r="A437" s="41"/>
      <c r="B437" s="19">
        <f t="shared" si="64"/>
        <v>44264</v>
      </c>
      <c r="C437" s="29">
        <f t="shared" si="65"/>
        <v>433</v>
      </c>
      <c r="D437" s="29">
        <f t="shared" si="62"/>
        <v>1480.2523771568844</v>
      </c>
      <c r="E437" s="29">
        <f t="shared" si="68"/>
        <v>14.432061774695285</v>
      </c>
      <c r="F437" s="74">
        <f t="shared" si="66"/>
        <v>44564</v>
      </c>
      <c r="G437" s="148">
        <f t="shared" si="63"/>
        <v>84787.800265545477</v>
      </c>
      <c r="H437" s="148">
        <f t="shared" si="69"/>
        <v>1306.2916653381108</v>
      </c>
      <c r="I437" s="19">
        <f t="shared" si="67"/>
        <v>44358</v>
      </c>
      <c r="J437" s="19"/>
    </row>
    <row r="438" spans="1:10">
      <c r="A438" s="41"/>
      <c r="B438" s="19">
        <f t="shared" si="64"/>
        <v>44265</v>
      </c>
      <c r="C438" s="148">
        <f t="shared" si="65"/>
        <v>434</v>
      </c>
      <c r="D438" s="148">
        <f t="shared" si="62"/>
        <v>1494.6844389315797</v>
      </c>
      <c r="E438" s="148">
        <f t="shared" si="68"/>
        <v>14.568393609645</v>
      </c>
      <c r="F438" s="74">
        <f t="shared" si="66"/>
        <v>44565</v>
      </c>
      <c r="G438" s="148">
        <f t="shared" si="63"/>
        <v>86094.091930883587</v>
      </c>
      <c r="H438" s="13">
        <f t="shared" si="69"/>
        <v>1326.1331878539204</v>
      </c>
      <c r="I438" s="19">
        <f t="shared" si="67"/>
        <v>44359</v>
      </c>
      <c r="J438" s="19"/>
    </row>
    <row r="439" spans="1:10">
      <c r="A439" s="41"/>
      <c r="B439" s="19">
        <f t="shared" si="64"/>
        <v>44266</v>
      </c>
      <c r="C439" s="148">
        <f t="shared" si="65"/>
        <v>435</v>
      </c>
      <c r="D439" s="148">
        <f t="shared" si="62"/>
        <v>1509.2528325412247</v>
      </c>
      <c r="E439" s="148">
        <f t="shared" si="68"/>
        <v>14.705927599131428</v>
      </c>
      <c r="F439" s="74">
        <f t="shared" si="66"/>
        <v>44566</v>
      </c>
      <c r="G439" s="148">
        <f t="shared" si="63"/>
        <v>87420.225118737508</v>
      </c>
      <c r="H439" s="148">
        <f t="shared" si="69"/>
        <v>1346.2672738942929</v>
      </c>
      <c r="I439" s="19">
        <f t="shared" si="67"/>
        <v>44360</v>
      </c>
      <c r="J439" s="19"/>
    </row>
    <row r="440" spans="1:10">
      <c r="A440" s="41"/>
      <c r="B440" s="19">
        <f t="shared" si="64"/>
        <v>44267</v>
      </c>
      <c r="C440" s="148">
        <f t="shared" si="65"/>
        <v>436</v>
      </c>
      <c r="D440" s="148">
        <f t="shared" si="62"/>
        <v>1523.9587601403562</v>
      </c>
      <c r="E440" s="148">
        <f t="shared" si="68"/>
        <v>14.844672665017697</v>
      </c>
      <c r="F440" s="74">
        <f t="shared" si="66"/>
        <v>44567</v>
      </c>
      <c r="G440" s="148">
        <f t="shared" si="63"/>
        <v>88766.492392631801</v>
      </c>
      <c r="H440" s="148">
        <f t="shared" si="69"/>
        <v>1366.6979638687044</v>
      </c>
      <c r="I440" s="19">
        <f t="shared" si="67"/>
        <v>44361</v>
      </c>
      <c r="J440" s="19"/>
    </row>
    <row r="441" spans="1:10">
      <c r="A441" s="41"/>
      <c r="B441" s="19">
        <f t="shared" si="64"/>
        <v>44268</v>
      </c>
      <c r="C441" s="148">
        <f t="shared" si="65"/>
        <v>437</v>
      </c>
      <c r="D441" s="148">
        <f t="shared" si="62"/>
        <v>1538.8034328053739</v>
      </c>
      <c r="E441" s="148">
        <f t="shared" si="68"/>
        <v>14.984637761720478</v>
      </c>
      <c r="F441" s="74">
        <f t="shared" si="66"/>
        <v>44568</v>
      </c>
      <c r="G441" s="148">
        <f t="shared" si="63"/>
        <v>90133.190356500505</v>
      </c>
      <c r="H441" s="148">
        <f t="shared" si="69"/>
        <v>1387.4293454329018</v>
      </c>
      <c r="I441" s="19">
        <f t="shared" si="67"/>
        <v>44362</v>
      </c>
      <c r="J441" s="19"/>
    </row>
    <row r="442" spans="1:10">
      <c r="A442" s="41"/>
      <c r="B442" s="19">
        <f t="shared" si="64"/>
        <v>44269</v>
      </c>
      <c r="C442" s="148">
        <f t="shared" si="65"/>
        <v>438</v>
      </c>
      <c r="D442" s="148">
        <f t="shared" si="62"/>
        <v>1553.7880705670943</v>
      </c>
      <c r="E442" s="148">
        <f t="shared" si="68"/>
        <v>15.125831875588574</v>
      </c>
      <c r="F442" s="74">
        <f t="shared" si="66"/>
        <v>44569</v>
      </c>
      <c r="G442" s="148">
        <f t="shared" si="63"/>
        <v>91520.619701933407</v>
      </c>
      <c r="H442" s="148">
        <f t="shared" si="69"/>
        <v>1408.46555376584</v>
      </c>
      <c r="I442" s="19">
        <f t="shared" si="67"/>
        <v>44363</v>
      </c>
      <c r="J442" s="19"/>
    </row>
    <row r="443" spans="1:10">
      <c r="A443" s="41"/>
      <c r="B443" s="19">
        <f t="shared" si="64"/>
        <v>44270</v>
      </c>
      <c r="C443" s="148">
        <f t="shared" si="65"/>
        <v>439</v>
      </c>
      <c r="D443" s="148">
        <f t="shared" si="62"/>
        <v>1568.9139024426829</v>
      </c>
      <c r="E443" s="148">
        <f t="shared" si="68"/>
        <v>15.268264024231712</v>
      </c>
      <c r="F443" s="74">
        <f t="shared" si="66"/>
        <v>44570</v>
      </c>
      <c r="G443" s="148">
        <f t="shared" si="63"/>
        <v>92929.085255699247</v>
      </c>
      <c r="H443" s="148">
        <f t="shared" si="69"/>
        <v>1429.8107718352258</v>
      </c>
      <c r="I443" s="19">
        <f t="shared" si="67"/>
        <v>44364</v>
      </c>
      <c r="J443" s="19"/>
    </row>
    <row r="444" spans="1:10">
      <c r="A444" s="41"/>
      <c r="B444" s="19">
        <f t="shared" si="64"/>
        <v>44271</v>
      </c>
      <c r="C444" s="148">
        <f t="shared" si="65"/>
        <v>440</v>
      </c>
      <c r="D444" s="148">
        <f t="shared" si="62"/>
        <v>1584.1821664669146</v>
      </c>
      <c r="E444" s="148">
        <f t="shared" si="68"/>
        <v>15.411943255860024</v>
      </c>
      <c r="F444" s="74">
        <f t="shared" si="66"/>
        <v>44571</v>
      </c>
      <c r="G444" s="148">
        <f t="shared" si="63"/>
        <v>94358.896027534473</v>
      </c>
      <c r="H444" s="148">
        <f t="shared" si="69"/>
        <v>1451.4692306556244</v>
      </c>
      <c r="I444" s="19">
        <f t="shared" si="67"/>
        <v>44365</v>
      </c>
      <c r="J444" s="19"/>
    </row>
    <row r="445" spans="1:10">
      <c r="A445" s="41"/>
      <c r="B445" s="19">
        <f t="shared" si="64"/>
        <v>44272</v>
      </c>
      <c r="C445" s="148">
        <f t="shared" si="65"/>
        <v>441</v>
      </c>
      <c r="D445" s="148">
        <f t="shared" si="62"/>
        <v>1599.5941097227746</v>
      </c>
      <c r="E445" s="148">
        <f t="shared" si="68"/>
        <v>15.5568786485685</v>
      </c>
      <c r="F445" s="74">
        <f t="shared" si="66"/>
        <v>44572</v>
      </c>
      <c r="G445" s="148">
        <f t="shared" si="63"/>
        <v>95810.365258190097</v>
      </c>
      <c r="H445" s="148">
        <f t="shared" si="69"/>
        <v>1473.445209538404</v>
      </c>
      <c r="I445" s="19">
        <f t="shared" si="67"/>
        <v>44366</v>
      </c>
      <c r="J445" s="19"/>
    </row>
    <row r="446" spans="1:10">
      <c r="A446" s="41"/>
      <c r="B446" s="19">
        <f t="shared" si="64"/>
        <v>44273</v>
      </c>
      <c r="C446" s="148">
        <f t="shared" si="65"/>
        <v>442</v>
      </c>
      <c r="D446" s="148">
        <f t="shared" si="62"/>
        <v>1615.1509883713431</v>
      </c>
      <c r="E446" s="148">
        <f t="shared" si="68"/>
        <v>15.7030793096244</v>
      </c>
      <c r="F446" s="74">
        <f t="shared" si="66"/>
        <v>44573</v>
      </c>
      <c r="G446" s="148">
        <f t="shared" si="63"/>
        <v>97283.810467728501</v>
      </c>
      <c r="H446" s="148">
        <f t="shared" si="69"/>
        <v>1495.7430363286694</v>
      </c>
      <c r="I446" s="19">
        <f t="shared" si="67"/>
        <v>44367</v>
      </c>
      <c r="J446" s="19"/>
    </row>
    <row r="447" spans="1:10">
      <c r="A447" s="41"/>
      <c r="B447" s="19">
        <f t="shared" si="64"/>
        <v>44274</v>
      </c>
      <c r="C447" s="148">
        <f t="shared" si="65"/>
        <v>443</v>
      </c>
      <c r="D447" s="148">
        <f t="shared" si="62"/>
        <v>1630.8540676809675</v>
      </c>
      <c r="E447" s="148">
        <f t="shared" si="68"/>
        <v>15.850554374721696</v>
      </c>
      <c r="F447" s="74">
        <f t="shared" si="66"/>
        <v>44574</v>
      </c>
      <c r="G447" s="148">
        <f t="shared" si="63"/>
        <v>98779.55350405717</v>
      </c>
      <c r="H447" s="148">
        <f t="shared" si="69"/>
        <v>1518.3670876332035</v>
      </c>
      <c r="I447" s="19">
        <f t="shared" si="67"/>
        <v>44368</v>
      </c>
      <c r="J447" s="19"/>
    </row>
    <row r="448" spans="1:10">
      <c r="A448" s="41"/>
      <c r="B448" s="19">
        <f t="shared" si="64"/>
        <v>44275</v>
      </c>
      <c r="C448" s="148">
        <f t="shared" si="65"/>
        <v>444</v>
      </c>
      <c r="D448" s="148">
        <f t="shared" si="62"/>
        <v>1646.7046220556892</v>
      </c>
      <c r="E448" s="148">
        <f t="shared" si="68"/>
        <v>15.999313007210731</v>
      </c>
      <c r="F448" s="74">
        <f t="shared" si="66"/>
        <v>44575</v>
      </c>
      <c r="G448" s="148">
        <f t="shared" si="63"/>
        <v>100297.92059169037</v>
      </c>
      <c r="H448" s="148">
        <f t="shared" si="69"/>
        <v>1541.3217890392407</v>
      </c>
      <c r="I448" s="19">
        <f t="shared" si="67"/>
        <v>44369</v>
      </c>
      <c r="J448" s="19"/>
    </row>
    <row r="449" spans="1:10">
      <c r="A449" s="41"/>
      <c r="B449" s="19">
        <f t="shared" si="64"/>
        <v>44276</v>
      </c>
      <c r="C449" s="148">
        <f t="shared" si="65"/>
        <v>445</v>
      </c>
      <c r="D449" s="148">
        <f t="shared" si="62"/>
        <v>1662.7039350629</v>
      </c>
      <c r="E449" s="148">
        <f t="shared" si="68"/>
        <v>16.149364397321733</v>
      </c>
      <c r="F449" s="74">
        <f t="shared" si="66"/>
        <v>44576</v>
      </c>
      <c r="G449" s="148">
        <f t="shared" si="63"/>
        <v>101839.24238072961</v>
      </c>
      <c r="H449" s="148">
        <f t="shared" si="69"/>
        <v>1564.6116153177863</v>
      </c>
      <c r="I449" s="19">
        <f t="shared" si="67"/>
        <v>44370</v>
      </c>
      <c r="J449" s="19"/>
    </row>
    <row r="450" spans="1:10">
      <c r="A450" s="41"/>
      <c r="B450" s="19">
        <f t="shared" si="64"/>
        <v>44277</v>
      </c>
      <c r="C450" s="148">
        <f t="shared" si="65"/>
        <v>446</v>
      </c>
      <c r="D450" s="148">
        <f t="shared" si="62"/>
        <v>1678.8532994602217</v>
      </c>
      <c r="E450" s="148">
        <f t="shared" si="68"/>
        <v>16.300717761339001</v>
      </c>
      <c r="F450" s="74">
        <f t="shared" si="66"/>
        <v>44577</v>
      </c>
      <c r="G450" s="148">
        <f t="shared" si="63"/>
        <v>103403.8539960474</v>
      </c>
      <c r="H450" s="148">
        <f t="shared" si="69"/>
        <v>1588.24109061739</v>
      </c>
      <c r="I450" s="19">
        <f t="shared" si="67"/>
        <v>44371</v>
      </c>
      <c r="J450" s="19"/>
    </row>
    <row r="451" spans="1:10">
      <c r="A451" s="41"/>
      <c r="B451" s="19">
        <f t="shared" si="64"/>
        <v>44278</v>
      </c>
      <c r="C451" s="148">
        <f t="shared" si="65"/>
        <v>447</v>
      </c>
      <c r="D451" s="148">
        <f t="shared" si="62"/>
        <v>1695.1540172215607</v>
      </c>
      <c r="E451" s="148">
        <f t="shared" si="68"/>
        <v>16.453382340774851</v>
      </c>
      <c r="F451" s="74">
        <f t="shared" si="66"/>
        <v>44578</v>
      </c>
      <c r="G451" s="148">
        <f t="shared" si="63"/>
        <v>104992.09508666479</v>
      </c>
      <c r="H451" s="148">
        <f t="shared" si="69"/>
        <v>1612.2147886458552</v>
      </c>
      <c r="I451" s="19">
        <f t="shared" si="67"/>
        <v>44372</v>
      </c>
      <c r="J451" s="19"/>
    </row>
    <row r="452" spans="1:10">
      <c r="A452" s="41"/>
      <c r="B452" s="19">
        <f t="shared" si="64"/>
        <v>44279</v>
      </c>
      <c r="C452" s="148">
        <f t="shared" si="65"/>
        <v>448</v>
      </c>
      <c r="D452" s="148">
        <f t="shared" si="62"/>
        <v>1711.6073995623356</v>
      </c>
      <c r="E452" s="148">
        <f t="shared" si="68"/>
        <v>16.607367401499005</v>
      </c>
      <c r="F452" s="74">
        <f t="shared" si="66"/>
        <v>44579</v>
      </c>
      <c r="G452" s="148">
        <f t="shared" si="63"/>
        <v>106604.30987531065</v>
      </c>
      <c r="H452" s="148">
        <f t="shared" si="69"/>
        <v>1636.5373328362039</v>
      </c>
      <c r="I452" s="19">
        <f t="shared" si="67"/>
        <v>44373</v>
      </c>
      <c r="J452" s="19"/>
    </row>
    <row r="453" spans="1:10">
      <c r="A453" s="41"/>
      <c r="B453" s="19">
        <f t="shared" si="64"/>
        <v>44280</v>
      </c>
      <c r="C453" s="148">
        <f t="shared" si="65"/>
        <v>449</v>
      </c>
      <c r="D453" s="148">
        <f t="shared" ref="D453:D516" si="70">$D$1/(($D$1-1)*EXP(-$E$1*($F453-$B$4))+1)</f>
        <v>1728.2147669638346</v>
      </c>
      <c r="E453" s="148">
        <f t="shared" si="68"/>
        <v>16.762682232872521</v>
      </c>
      <c r="F453" s="74">
        <f t="shared" si="66"/>
        <v>44580</v>
      </c>
      <c r="G453" s="148">
        <f t="shared" ref="G453:G516" si="71">$G$1/(($G$1-1)*EXP(-$H$1*($F453-$B$4))+1)</f>
        <v>108240.84720814685</v>
      </c>
      <c r="H453" s="148">
        <f t="shared" si="69"/>
        <v>1661.2133964997483</v>
      </c>
      <c r="I453" s="19">
        <f t="shared" si="67"/>
        <v>44374</v>
      </c>
      <c r="J453" s="19"/>
    </row>
    <row r="454" spans="1:10">
      <c r="A454" s="41"/>
      <c r="B454" s="19">
        <f t="shared" ref="B454:B517" si="72">B453+1</f>
        <v>44281</v>
      </c>
      <c r="C454" s="148">
        <f t="shared" ref="C454:C517" si="73">C453+1</f>
        <v>450</v>
      </c>
      <c r="D454" s="148">
        <f t="shared" si="70"/>
        <v>1744.9774491967071</v>
      </c>
      <c r="E454" s="148">
        <f t="shared" si="68"/>
        <v>16.919336146820569</v>
      </c>
      <c r="F454" s="74">
        <f t="shared" si="66"/>
        <v>44581</v>
      </c>
      <c r="G454" s="148">
        <f t="shared" si="71"/>
        <v>109902.0606046466</v>
      </c>
      <c r="H454" s="148">
        <f t="shared" si="69"/>
        <v>1686.2477029669244</v>
      </c>
      <c r="I454" s="19">
        <f t="shared" si="67"/>
        <v>44375</v>
      </c>
      <c r="J454" s="19"/>
    </row>
    <row r="455" spans="1:10">
      <c r="A455" s="41"/>
      <c r="B455" s="19">
        <f t="shared" si="72"/>
        <v>44282</v>
      </c>
      <c r="C455" s="148">
        <f t="shared" si="73"/>
        <v>451</v>
      </c>
      <c r="D455" s="148">
        <f t="shared" si="70"/>
        <v>1761.8967853435277</v>
      </c>
      <c r="E455" s="148">
        <f t="shared" si="68"/>
        <v>17.077338476910654</v>
      </c>
      <c r="F455" s="74">
        <f t="shared" si="66"/>
        <v>44582</v>
      </c>
      <c r="G455" s="148">
        <f t="shared" si="71"/>
        <v>111588.30830761352</v>
      </c>
      <c r="H455" s="148">
        <f t="shared" si="69"/>
        <v>1711.6450257090328</v>
      </c>
      <c r="I455" s="19">
        <f t="shared" si="67"/>
        <v>44376</v>
      </c>
      <c r="J455" s="19"/>
    </row>
    <row r="456" spans="1:10">
      <c r="A456" s="41"/>
      <c r="B456" s="19">
        <f t="shared" si="72"/>
        <v>44283</v>
      </c>
      <c r="C456" s="148">
        <f t="shared" si="73"/>
        <v>452</v>
      </c>
      <c r="D456" s="148">
        <f t="shared" si="70"/>
        <v>1778.9741238204383</v>
      </c>
      <c r="E456" s="148">
        <f t="shared" si="68"/>
        <v>17.236698577381048</v>
      </c>
      <c r="F456" s="74">
        <f t="shared" si="66"/>
        <v>44583</v>
      </c>
      <c r="G456" s="148">
        <f t="shared" si="71"/>
        <v>113299.95333332256</v>
      </c>
      <c r="H456" s="148">
        <f t="shared" si="69"/>
        <v>1737.4101884462143</v>
      </c>
      <c r="I456" s="19">
        <f t="shared" si="67"/>
        <v>44377</v>
      </c>
      <c r="J456" s="19"/>
    </row>
    <row r="457" spans="1:10">
      <c r="A457" s="41"/>
      <c r="B457" s="19">
        <f t="shared" si="72"/>
        <v>44284</v>
      </c>
      <c r="C457" s="148">
        <f t="shared" si="73"/>
        <v>453</v>
      </c>
      <c r="D457" s="148">
        <f t="shared" si="70"/>
        <v>1796.2108223978194</v>
      </c>
      <c r="E457" s="148">
        <f t="shared" si="68"/>
        <v>17.397425822173318</v>
      </c>
      <c r="F457" s="74">
        <f t="shared" si="66"/>
        <v>44584</v>
      </c>
      <c r="G457" s="148">
        <f t="shared" si="71"/>
        <v>115037.36352176877</v>
      </c>
      <c r="H457" s="148">
        <f t="shared" si="69"/>
        <v>1763.5480652408005</v>
      </c>
      <c r="I457" s="19">
        <f t="shared" si="67"/>
        <v>44378</v>
      </c>
      <c r="J457" s="19"/>
    </row>
    <row r="458" spans="1:10">
      <c r="A458" s="41"/>
      <c r="B458" s="19">
        <f t="shared" si="72"/>
        <v>44285</v>
      </c>
      <c r="C458" s="148">
        <f t="shared" si="73"/>
        <v>454</v>
      </c>
      <c r="D458" s="148">
        <f t="shared" si="70"/>
        <v>1813.6082482199927</v>
      </c>
      <c r="E458" s="148">
        <f t="shared" si="68"/>
        <v>17.55952960390232</v>
      </c>
      <c r="F458" s="74">
        <f t="shared" ref="F458:F521" si="74">F457+1</f>
        <v>44585</v>
      </c>
      <c r="G458" s="148">
        <f t="shared" si="71"/>
        <v>116800.91158700957</v>
      </c>
      <c r="H458" s="148">
        <f t="shared" si="69"/>
        <v>1790.0635805694037</v>
      </c>
      <c r="I458" s="19">
        <f t="shared" si="67"/>
        <v>44379</v>
      </c>
      <c r="J458" s="19"/>
    </row>
    <row r="459" spans="1:10">
      <c r="A459" s="41"/>
      <c r="B459" s="19">
        <f t="shared" si="72"/>
        <v>44286</v>
      </c>
      <c r="C459" s="148">
        <f t="shared" si="73"/>
        <v>455</v>
      </c>
      <c r="D459" s="148">
        <f t="shared" si="70"/>
        <v>1831.167777823895</v>
      </c>
      <c r="E459" s="148">
        <f t="shared" si="68"/>
        <v>17.723019332828926</v>
      </c>
      <c r="F459" s="74">
        <f t="shared" si="74"/>
        <v>44586</v>
      </c>
      <c r="G459" s="148">
        <f t="shared" si="71"/>
        <v>118590.97516757897</v>
      </c>
      <c r="H459" s="148">
        <f t="shared" si="69"/>
        <v>1816.9617093795823</v>
      </c>
      <c r="I459" s="19">
        <f t="shared" si="67"/>
        <v>44380</v>
      </c>
      <c r="J459" s="19"/>
    </row>
    <row r="460" spans="1:10">
      <c r="A460" s="41"/>
      <c r="B460" s="19">
        <f t="shared" si="72"/>
        <v>44287</v>
      </c>
      <c r="C460" s="148">
        <f t="shared" si="73"/>
        <v>456</v>
      </c>
      <c r="D460" s="148">
        <f t="shared" si="70"/>
        <v>1848.8907971567239</v>
      </c>
      <c r="E460" s="148">
        <f t="shared" si="68"/>
        <v>17.887904435783412</v>
      </c>
      <c r="F460" s="74">
        <f t="shared" si="74"/>
        <v>44587</v>
      </c>
      <c r="G460" s="148">
        <f t="shared" si="71"/>
        <v>120407.93687695856</v>
      </c>
      <c r="H460" s="148">
        <f t="shared" si="69"/>
        <v>1844.2474771291018</v>
      </c>
      <c r="I460" s="19">
        <f t="shared" si="67"/>
        <v>44381</v>
      </c>
      <c r="J460" s="19"/>
    </row>
    <row r="461" spans="1:10">
      <c r="A461" s="41"/>
      <c r="B461" s="19">
        <f t="shared" si="72"/>
        <v>44288</v>
      </c>
      <c r="C461" s="148">
        <f t="shared" si="73"/>
        <v>457</v>
      </c>
      <c r="D461" s="148">
        <f t="shared" si="70"/>
        <v>1866.7787015925073</v>
      </c>
      <c r="E461" s="148">
        <f t="shared" si="68"/>
        <v>18.05419435508793</v>
      </c>
      <c r="F461" s="74">
        <f t="shared" si="74"/>
        <v>44588</v>
      </c>
      <c r="G461" s="148">
        <f t="shared" si="71"/>
        <v>122252.18435408766</v>
      </c>
      <c r="H461" s="148">
        <f t="shared" si="69"/>
        <v>1871.9259598027566</v>
      </c>
      <c r="I461" s="19">
        <f t="shared" si="67"/>
        <v>44382</v>
      </c>
      <c r="J461" s="19"/>
    </row>
    <row r="462" spans="1:10">
      <c r="A462" s="41"/>
      <c r="B462" s="19">
        <f t="shared" si="72"/>
        <v>44289</v>
      </c>
      <c r="C462" s="148">
        <f t="shared" si="73"/>
        <v>458</v>
      </c>
      <c r="D462" s="148">
        <f t="shared" si="70"/>
        <v>1884.8328959475953</v>
      </c>
      <c r="E462" s="148">
        <f t="shared" si="68"/>
        <v>18.221898547420551</v>
      </c>
      <c r="F462" s="74">
        <f t="shared" si="74"/>
        <v>44589</v>
      </c>
      <c r="G462" s="148">
        <f t="shared" si="71"/>
        <v>124124.11031389041</v>
      </c>
      <c r="H462" s="148">
        <f t="shared" si="69"/>
        <v>1900.0022839101875</v>
      </c>
      <c r="I462" s="19">
        <f t="shared" si="67"/>
        <v>44383</v>
      </c>
      <c r="J462" s="19"/>
    </row>
    <row r="463" spans="1:10">
      <c r="A463" s="41"/>
      <c r="B463" s="19">
        <f t="shared" si="72"/>
        <v>44290</v>
      </c>
      <c r="C463" s="148">
        <f t="shared" si="73"/>
        <v>459</v>
      </c>
      <c r="D463" s="148">
        <f t="shared" si="70"/>
        <v>1903.0547944950158</v>
      </c>
      <c r="E463" s="148">
        <f t="shared" si="68"/>
        <v>18.391026482671123</v>
      </c>
      <c r="F463" s="74">
        <f t="shared" si="74"/>
        <v>44590</v>
      </c>
      <c r="G463" s="148">
        <f t="shared" si="71"/>
        <v>126024.1125978006</v>
      </c>
      <c r="H463" s="148">
        <f t="shared" si="69"/>
        <v>1928.4816264653055</v>
      </c>
      <c r="I463" s="19">
        <f t="shared" si="67"/>
        <v>44384</v>
      </c>
      <c r="J463" s="19"/>
    </row>
    <row r="464" spans="1:10">
      <c r="A464" s="41"/>
      <c r="B464" s="19">
        <f t="shared" si="72"/>
        <v>44291</v>
      </c>
      <c r="C464" s="148">
        <f t="shared" si="73"/>
        <v>460</v>
      </c>
      <c r="D464" s="148">
        <f t="shared" si="70"/>
        <v>1921.4458209776869</v>
      </c>
      <c r="E464" s="148">
        <f t="shared" si="68"/>
        <v>18.56158764275915</v>
      </c>
      <c r="F464" s="74">
        <f t="shared" si="74"/>
        <v>44591</v>
      </c>
      <c r="G464" s="148">
        <f t="shared" si="71"/>
        <v>127952.59422426591</v>
      </c>
      <c r="H464" s="148">
        <f t="shared" si="69"/>
        <v>1957.3692149397684</v>
      </c>
      <c r="I464" s="19">
        <f t="shared" si="67"/>
        <v>44385</v>
      </c>
      <c r="J464" s="19"/>
    </row>
    <row r="465" spans="1:10">
      <c r="A465" s="41"/>
      <c r="B465" s="19">
        <f t="shared" si="72"/>
        <v>44292</v>
      </c>
      <c r="C465" s="148">
        <f t="shared" si="73"/>
        <v>461</v>
      </c>
      <c r="D465" s="148">
        <f t="shared" si="70"/>
        <v>1940.0074086204461</v>
      </c>
      <c r="E465" s="148">
        <f t="shared" si="68"/>
        <v>18.733591520435311</v>
      </c>
      <c r="F465" s="74">
        <f t="shared" si="74"/>
        <v>44592</v>
      </c>
      <c r="G465" s="148">
        <f t="shared" si="71"/>
        <v>129909.96343920568</v>
      </c>
      <c r="H465" s="148">
        <f t="shared" si="69"/>
        <v>1986.6703271959414</v>
      </c>
      <c r="I465" s="19">
        <f t="shared" si="67"/>
        <v>44386</v>
      </c>
      <c r="J465" s="19"/>
    </row>
    <row r="466" spans="1:10">
      <c r="A466" s="41"/>
      <c r="B466" s="19">
        <f t="shared" si="72"/>
        <v>44293</v>
      </c>
      <c r="C466" s="148">
        <f t="shared" si="73"/>
        <v>462</v>
      </c>
      <c r="D466" s="148">
        <f t="shared" si="70"/>
        <v>1958.7410001408814</v>
      </c>
      <c r="E466" s="148">
        <f t="shared" si="68"/>
        <v>18.907047618032493</v>
      </c>
      <c r="F466" s="74">
        <f t="shared" si="74"/>
        <v>44593</v>
      </c>
      <c r="G466" s="148">
        <f t="shared" si="71"/>
        <v>131896.63376640162</v>
      </c>
      <c r="H466" s="148">
        <f t="shared" si="69"/>
        <v>2016.3902913982456</v>
      </c>
      <c r="I466" s="19">
        <f t="shared" si="67"/>
        <v>44387</v>
      </c>
      <c r="J466" s="19"/>
    </row>
    <row r="467" spans="1:10">
      <c r="A467" s="41"/>
      <c r="B467" s="19">
        <f t="shared" si="72"/>
        <v>44294</v>
      </c>
      <c r="C467" s="148">
        <f t="shared" si="73"/>
        <v>463</v>
      </c>
      <c r="D467" s="148">
        <f t="shared" si="70"/>
        <v>1977.6480477589139</v>
      </c>
      <c r="E467" s="148">
        <f t="shared" si="68"/>
        <v>19.081965446204094</v>
      </c>
      <c r="F467" s="74">
        <f t="shared" si="74"/>
        <v>44594</v>
      </c>
      <c r="G467" s="148">
        <f t="shared" si="71"/>
        <v>133913.02405779986</v>
      </c>
      <c r="H467" s="148">
        <f t="shared" si="69"/>
        <v>2046.5344858965545</v>
      </c>
      <c r="I467" s="19">
        <f t="shared" si="67"/>
        <v>44388</v>
      </c>
      <c r="J467" s="19"/>
    </row>
    <row r="468" spans="1:10">
      <c r="A468" s="41"/>
      <c r="B468" s="19">
        <f t="shared" si="72"/>
        <v>44295</v>
      </c>
      <c r="C468" s="148">
        <f t="shared" si="73"/>
        <v>464</v>
      </c>
      <c r="D468" s="148">
        <f t="shared" si="70"/>
        <v>1996.730013205118</v>
      </c>
      <c r="E468" s="148">
        <f t="shared" si="68"/>
        <v>19.258354522620948</v>
      </c>
      <c r="F468" s="74">
        <f t="shared" si="74"/>
        <v>44595</v>
      </c>
      <c r="G468" s="148">
        <f t="shared" si="71"/>
        <v>135959.55854369642</v>
      </c>
      <c r="H468" s="148">
        <f t="shared" si="69"/>
        <v>2077.1083390860003</v>
      </c>
      <c r="I468" s="19">
        <f t="shared" si="67"/>
        <v>44389</v>
      </c>
      <c r="J468" s="19"/>
    </row>
    <row r="469" spans="1:10">
      <c r="A469" s="41"/>
      <c r="B469" s="19">
        <f t="shared" si="72"/>
        <v>44296</v>
      </c>
      <c r="C469" s="148">
        <f t="shared" si="73"/>
        <v>465</v>
      </c>
      <c r="D469" s="148">
        <f t="shared" si="70"/>
        <v>2015.9883677277389</v>
      </c>
      <c r="E469" s="148">
        <f t="shared" si="68"/>
        <v>19.436224370652099</v>
      </c>
      <c r="F469" s="74">
        <f t="shared" si="74"/>
        <v>44596</v>
      </c>
      <c r="G469" s="148">
        <f t="shared" si="71"/>
        <v>138036.66688278242</v>
      </c>
      <c r="H469" s="148">
        <f t="shared" si="69"/>
        <v>2108.1173292428721</v>
      </c>
      <c r="I469" s="19">
        <f t="shared" ref="I469:I532" si="75">I468+1</f>
        <v>44390</v>
      </c>
      <c r="J469" s="19"/>
    </row>
    <row r="470" spans="1:10">
      <c r="A470" s="41"/>
      <c r="B470" s="19">
        <f t="shared" si="72"/>
        <v>44297</v>
      </c>
      <c r="C470" s="148">
        <f t="shared" si="73"/>
        <v>466</v>
      </c>
      <c r="D470" s="148">
        <f t="shared" si="70"/>
        <v>2035.424592098391</v>
      </c>
      <c r="E470" s="148">
        <f t="shared" si="68"/>
        <v>19.615584517994876</v>
      </c>
      <c r="F470" s="74">
        <f t="shared" si="74"/>
        <v>44597</v>
      </c>
      <c r="G470" s="148">
        <f t="shared" si="71"/>
        <v>140144.78421202529</v>
      </c>
      <c r="H470" s="148">
        <f t="shared" si="69"/>
        <v>2139.56698432946</v>
      </c>
      <c r="I470" s="19">
        <f t="shared" si="75"/>
        <v>44391</v>
      </c>
      <c r="J470" s="19"/>
    </row>
    <row r="471" spans="1:10">
      <c r="A471" s="41"/>
      <c r="B471" s="19">
        <f t="shared" si="72"/>
        <v>44298</v>
      </c>
      <c r="C471" s="148">
        <f t="shared" si="73"/>
        <v>467</v>
      </c>
      <c r="D471" s="148">
        <f t="shared" si="70"/>
        <v>2055.0401766163859</v>
      </c>
      <c r="E471" s="148">
        <f t="shared" si="68"/>
        <v>19.796444495284049</v>
      </c>
      <c r="F471" s="74">
        <f t="shared" si="74"/>
        <v>44598</v>
      </c>
      <c r="G471" s="148">
        <f t="shared" si="71"/>
        <v>142284.35119635475</v>
      </c>
      <c r="H471" s="148">
        <f t="shared" si="69"/>
        <v>2171.4628817727498</v>
      </c>
      <c r="I471" s="19">
        <f t="shared" si="75"/>
        <v>44392</v>
      </c>
      <c r="J471" s="19"/>
    </row>
    <row r="472" spans="1:10">
      <c r="A472" s="41"/>
      <c r="B472" s="19">
        <f t="shared" si="72"/>
        <v>44299</v>
      </c>
      <c r="C472" s="148">
        <f t="shared" si="73"/>
        <v>468</v>
      </c>
      <c r="D472" s="148">
        <f t="shared" si="70"/>
        <v>2074.83662111167</v>
      </c>
      <c r="E472" s="148">
        <f t="shared" si="68"/>
        <v>19.978813834674384</v>
      </c>
      <c r="F472" s="74">
        <f t="shared" si="74"/>
        <v>44599</v>
      </c>
      <c r="G472" s="148">
        <f t="shared" si="71"/>
        <v>144455.8140781275</v>
      </c>
      <c r="H472" s="148">
        <f t="shared" si="69"/>
        <v>2203.8106482163712</v>
      </c>
      <c r="I472" s="19">
        <f t="shared" si="75"/>
        <v>44393</v>
      </c>
      <c r="J472" s="19"/>
    </row>
    <row r="473" spans="1:10">
      <c r="A473" s="41"/>
      <c r="B473" s="19">
        <f t="shared" si="72"/>
        <v>44300</v>
      </c>
      <c r="C473" s="148">
        <f t="shared" si="73"/>
        <v>469</v>
      </c>
      <c r="D473" s="148">
        <f t="shared" si="70"/>
        <v>2094.8154349463443</v>
      </c>
      <c r="E473" s="148">
        <f t="shared" si="68"/>
        <v>20.162702068369072</v>
      </c>
      <c r="F473" s="74">
        <f t="shared" si="74"/>
        <v>44600</v>
      </c>
      <c r="G473" s="148">
        <f t="shared" si="71"/>
        <v>146659.62472634387</v>
      </c>
      <c r="H473" s="148">
        <f t="shared" si="69"/>
        <v>2236.6159592379699</v>
      </c>
      <c r="I473" s="19">
        <f t="shared" si="75"/>
        <v>44394</v>
      </c>
      <c r="J473" s="19"/>
    </row>
    <row r="474" spans="1:10">
      <c r="A474" s="41"/>
      <c r="B474" s="19">
        <f t="shared" si="72"/>
        <v>44301</v>
      </c>
      <c r="C474" s="148">
        <f t="shared" si="73"/>
        <v>470</v>
      </c>
      <c r="D474" s="148">
        <f t="shared" si="70"/>
        <v>2114.9781370147134</v>
      </c>
      <c r="E474" s="148">
        <f t="shared" si="68"/>
        <v>20.348118727151359</v>
      </c>
      <c r="F474" s="74">
        <f t="shared" si="74"/>
        <v>44601</v>
      </c>
      <c r="G474" s="148">
        <f t="shared" si="71"/>
        <v>148896.24068558184</v>
      </c>
      <c r="H474" s="148">
        <f t="shared" si="69"/>
        <v>2269.8845390382339</v>
      </c>
      <c r="I474" s="19">
        <f t="shared" si="75"/>
        <v>44395</v>
      </c>
      <c r="J474" s="19"/>
    </row>
    <row r="475" spans="1:10">
      <c r="A475" s="41"/>
      <c r="B475" s="19">
        <f t="shared" si="72"/>
        <v>44302</v>
      </c>
      <c r="C475" s="148">
        <f t="shared" si="73"/>
        <v>471</v>
      </c>
      <c r="D475" s="148">
        <f t="shared" si="70"/>
        <v>2135.3262557418648</v>
      </c>
      <c r="E475" s="148">
        <f t="shared" ref="E475:E538" si="76">D476-D475</f>
        <v>20.535073338841812</v>
      </c>
      <c r="F475" s="74">
        <f t="shared" si="74"/>
        <v>44602</v>
      </c>
      <c r="G475" s="148">
        <f t="shared" si="71"/>
        <v>151166.12522462007</v>
      </c>
      <c r="H475" s="148">
        <f t="shared" ref="H475:H538" si="77">G476-G475</f>
        <v>2303.6221600996796</v>
      </c>
      <c r="I475" s="19">
        <f t="shared" si="75"/>
        <v>44396</v>
      </c>
      <c r="J475" s="19"/>
    </row>
    <row r="476" spans="1:10">
      <c r="A476" s="41"/>
      <c r="B476" s="19">
        <f t="shared" si="72"/>
        <v>44303</v>
      </c>
      <c r="C476" s="148">
        <f t="shared" si="73"/>
        <v>472</v>
      </c>
      <c r="D476" s="148">
        <f t="shared" si="70"/>
        <v>2155.8613290807066</v>
      </c>
      <c r="E476" s="148">
        <f t="shared" si="76"/>
        <v>20.723575426750358</v>
      </c>
      <c r="F476" s="74">
        <f t="shared" si="74"/>
        <v>44603</v>
      </c>
      <c r="G476" s="148">
        <f t="shared" si="71"/>
        <v>153469.74738471975</v>
      </c>
      <c r="H476" s="148">
        <f t="shared" si="77"/>
        <v>2337.8346428075165</v>
      </c>
      <c r="I476" s="19">
        <f t="shared" si="75"/>
        <v>44397</v>
      </c>
      <c r="J476" s="19"/>
    </row>
    <row r="477" spans="1:10">
      <c r="A477" s="41"/>
      <c r="B477" s="19">
        <f t="shared" si="72"/>
        <v>44304</v>
      </c>
      <c r="C477" s="148">
        <f t="shared" si="73"/>
        <v>473</v>
      </c>
      <c r="D477" s="148">
        <f t="shared" si="70"/>
        <v>2176.5849045074569</v>
      </c>
      <c r="E477" s="148">
        <f t="shared" si="76"/>
        <v>20.913634508077848</v>
      </c>
      <c r="F477" s="74">
        <f t="shared" si="74"/>
        <v>44604</v>
      </c>
      <c r="G477" s="148">
        <f t="shared" si="71"/>
        <v>155807.58202752727</v>
      </c>
      <c r="H477" s="148">
        <f t="shared" si="77"/>
        <v>2372.527855039225</v>
      </c>
      <c r="I477" s="19">
        <f t="shared" si="75"/>
        <v>44398</v>
      </c>
      <c r="J477" s="19"/>
    </row>
    <row r="478" spans="1:10">
      <c r="A478" s="41"/>
      <c r="B478" s="19">
        <f t="shared" si="72"/>
        <v>44305</v>
      </c>
      <c r="C478" s="148">
        <f t="shared" si="73"/>
        <v>474</v>
      </c>
      <c r="D478" s="148">
        <f t="shared" si="70"/>
        <v>2197.4985390155348</v>
      </c>
      <c r="E478" s="148">
        <f t="shared" si="76"/>
        <v>21.105260092303524</v>
      </c>
      <c r="F478" s="74">
        <f t="shared" si="74"/>
        <v>44605</v>
      </c>
      <c r="G478" s="29">
        <f t="shared" si="71"/>
        <v>158180.1098825665</v>
      </c>
      <c r="H478" s="29">
        <f t="shared" si="77"/>
        <v>2407.7077117203153</v>
      </c>
      <c r="I478" s="19">
        <f t="shared" si="75"/>
        <v>44399</v>
      </c>
      <c r="J478" s="19"/>
    </row>
    <row r="479" spans="1:10">
      <c r="A479" s="41"/>
      <c r="B479" s="19">
        <f t="shared" si="72"/>
        <v>44306</v>
      </c>
      <c r="C479" s="148">
        <f t="shared" si="73"/>
        <v>475</v>
      </c>
      <c r="D479" s="148">
        <f t="shared" si="70"/>
        <v>2218.6037991078383</v>
      </c>
      <c r="E479" s="148">
        <f t="shared" si="76"/>
        <v>21.298461679507454</v>
      </c>
      <c r="F479" s="74">
        <f t="shared" si="74"/>
        <v>44606</v>
      </c>
      <c r="G479" s="148">
        <f t="shared" si="71"/>
        <v>160587.81759428681</v>
      </c>
      <c r="H479" s="148">
        <f t="shared" si="77"/>
        <v>2443.3801743395452</v>
      </c>
      <c r="I479" s="19">
        <f t="shared" si="75"/>
        <v>44400</v>
      </c>
      <c r="J479" s="19"/>
    </row>
    <row r="480" spans="1:10">
      <c r="A480" s="41"/>
      <c r="B480" s="19">
        <f t="shared" si="72"/>
        <v>44307</v>
      </c>
      <c r="C480" s="148">
        <f t="shared" si="73"/>
        <v>476</v>
      </c>
      <c r="D480" s="148">
        <f t="shared" si="70"/>
        <v>2239.9022607873458</v>
      </c>
      <c r="E480" s="148">
        <f t="shared" si="76"/>
        <v>21.493248758687059</v>
      </c>
      <c r="F480" s="74">
        <f t="shared" si="74"/>
        <v>44607</v>
      </c>
      <c r="G480" s="148">
        <f t="shared" si="71"/>
        <v>163031.19776862636</v>
      </c>
      <c r="H480" s="148">
        <f t="shared" si="77"/>
        <v>2479.5512504281651</v>
      </c>
      <c r="I480" s="19">
        <f t="shared" si="75"/>
        <v>44401</v>
      </c>
      <c r="J480" s="19"/>
    </row>
    <row r="481" spans="1:11">
      <c r="A481" s="41"/>
      <c r="B481" s="19">
        <f t="shared" si="72"/>
        <v>44308</v>
      </c>
      <c r="C481" s="148">
        <f t="shared" si="73"/>
        <v>477</v>
      </c>
      <c r="D481" s="148">
        <f t="shared" si="70"/>
        <v>2261.3955095460328</v>
      </c>
      <c r="E481" s="148">
        <f t="shared" si="76"/>
        <v>21.689630806007699</v>
      </c>
      <c r="F481" s="74">
        <f t="shared" si="74"/>
        <v>44608</v>
      </c>
      <c r="G481" s="148">
        <f t="shared" si="71"/>
        <v>165510.74901905452</v>
      </c>
      <c r="H481" s="148">
        <f t="shared" si="77"/>
        <v>2516.2269930029579</v>
      </c>
      <c r="I481" s="19">
        <f t="shared" si="75"/>
        <v>44402</v>
      </c>
      <c r="J481" s="19"/>
    </row>
    <row r="482" spans="1:11">
      <c r="A482" s="41"/>
      <c r="B482" s="19">
        <f t="shared" si="72"/>
        <v>44309</v>
      </c>
      <c r="C482" s="148">
        <f t="shared" si="73"/>
        <v>478</v>
      </c>
      <c r="D482" s="148">
        <f t="shared" si="70"/>
        <v>2283.0851403520405</v>
      </c>
      <c r="E482" s="148">
        <f t="shared" si="76"/>
        <v>21.887617283053714</v>
      </c>
      <c r="F482" s="74">
        <f t="shared" si="74"/>
        <v>44609</v>
      </c>
      <c r="G482" s="148">
        <f t="shared" si="71"/>
        <v>168026.97601205748</v>
      </c>
      <c r="H482" s="148">
        <f t="shared" si="77"/>
        <v>2553.4134999646922</v>
      </c>
      <c r="I482" s="19">
        <f t="shared" si="75"/>
        <v>44403</v>
      </c>
      <c r="J482" s="19"/>
    </row>
    <row r="483" spans="1:11">
      <c r="A483" s="41"/>
      <c r="B483" s="19">
        <f t="shared" si="72"/>
        <v>44310</v>
      </c>
      <c r="C483" s="148">
        <f t="shared" si="73"/>
        <v>479</v>
      </c>
      <c r="D483" s="148">
        <f t="shared" si="70"/>
        <v>2304.9727576350942</v>
      </c>
      <c r="E483" s="148">
        <f t="shared" si="76"/>
        <v>22.087217635008983</v>
      </c>
      <c r="F483" s="74">
        <f t="shared" si="74"/>
        <v>44610</v>
      </c>
      <c r="G483" s="148">
        <f t="shared" si="71"/>
        <v>170580.38951202217</v>
      </c>
      <c r="H483" s="148">
        <f t="shared" si="77"/>
        <v>2591.1169134565571</v>
      </c>
      <c r="I483" s="19">
        <f t="shared" si="75"/>
        <v>44404</v>
      </c>
      <c r="J483" s="19"/>
    </row>
    <row r="484" spans="1:11">
      <c r="A484" s="41"/>
      <c r="B484" s="19">
        <f t="shared" si="72"/>
        <v>44311</v>
      </c>
      <c r="C484" s="148">
        <f t="shared" si="73"/>
        <v>480</v>
      </c>
      <c r="D484" s="148">
        <f t="shared" si="70"/>
        <v>2327.0599752701032</v>
      </c>
      <c r="E484" s="148">
        <f t="shared" si="76"/>
        <v>22.288441288817921</v>
      </c>
      <c r="F484" s="74">
        <f t="shared" si="74"/>
        <v>44611</v>
      </c>
      <c r="G484" s="148">
        <f t="shared" si="71"/>
        <v>173171.50642547873</v>
      </c>
      <c r="H484" s="148">
        <f t="shared" si="77"/>
        <v>2629.3434191839769</v>
      </c>
      <c r="I484" s="19">
        <f t="shared" si="75"/>
        <v>44405</v>
      </c>
      <c r="J484" s="19"/>
    </row>
    <row r="485" spans="1:11">
      <c r="A485" s="41"/>
      <c r="B485" s="19">
        <f t="shared" si="72"/>
        <v>44312</v>
      </c>
      <c r="C485" s="148">
        <f t="shared" si="73"/>
        <v>481</v>
      </c>
      <c r="D485" s="148">
        <f t="shared" si="70"/>
        <v>2349.3484165589211</v>
      </c>
      <c r="E485" s="148">
        <f t="shared" si="76"/>
        <v>22.491297651295099</v>
      </c>
      <c r="F485" s="74">
        <f t="shared" si="74"/>
        <v>44612</v>
      </c>
      <c r="G485" s="148">
        <f t="shared" si="71"/>
        <v>175800.84984466271</v>
      </c>
      <c r="H485" s="148">
        <f t="shared" si="77"/>
        <v>2668.0992456839012</v>
      </c>
      <c r="I485" s="19">
        <f t="shared" si="75"/>
        <v>44406</v>
      </c>
      <c r="J485" s="19"/>
    </row>
    <row r="486" spans="1:11">
      <c r="A486" s="41"/>
      <c r="B486" s="19">
        <f t="shared" si="72"/>
        <v>44313</v>
      </c>
      <c r="C486" s="148">
        <f t="shared" si="73"/>
        <v>482</v>
      </c>
      <c r="D486" s="148">
        <f t="shared" si="70"/>
        <v>2371.8397142102162</v>
      </c>
      <c r="E486" s="148">
        <f t="shared" si="76"/>
        <v>22.695796107227125</v>
      </c>
      <c r="F486" s="74">
        <f t="shared" si="74"/>
        <v>44613</v>
      </c>
      <c r="G486" s="148">
        <f t="shared" si="71"/>
        <v>178468.94909034661</v>
      </c>
      <c r="H486" s="148">
        <f t="shared" si="77"/>
        <v>2707.3906635526509</v>
      </c>
      <c r="I486" s="30">
        <f t="shared" si="75"/>
        <v>44407</v>
      </c>
      <c r="J486" s="30"/>
      <c r="K486" s="30"/>
    </row>
    <row r="487" spans="1:11">
      <c r="A487" s="41"/>
      <c r="B487" s="19">
        <f t="shared" si="72"/>
        <v>44314</v>
      </c>
      <c r="C487" s="148">
        <f t="shared" si="73"/>
        <v>483</v>
      </c>
      <c r="D487" s="148">
        <f t="shared" si="70"/>
        <v>2394.5355103174434</v>
      </c>
      <c r="E487" s="148">
        <f t="shared" si="76"/>
        <v>22.901946017395403</v>
      </c>
      <c r="F487" s="74">
        <f t="shared" si="74"/>
        <v>44614</v>
      </c>
      <c r="G487" s="148">
        <f t="shared" si="71"/>
        <v>181176.33975389926</v>
      </c>
      <c r="H487" s="148">
        <f t="shared" si="77"/>
        <v>2747.2239846293232</v>
      </c>
      <c r="I487" s="19">
        <f t="shared" si="75"/>
        <v>44408</v>
      </c>
      <c r="J487" s="19"/>
    </row>
    <row r="488" spans="1:11">
      <c r="A488" s="41"/>
      <c r="B488" s="19">
        <f t="shared" si="72"/>
        <v>44315</v>
      </c>
      <c r="C488" s="148">
        <f t="shared" si="73"/>
        <v>484</v>
      </c>
      <c r="D488" s="148">
        <f t="shared" si="70"/>
        <v>2417.4374563348388</v>
      </c>
      <c r="E488" s="148">
        <f t="shared" si="76"/>
        <v>23.109756716591619</v>
      </c>
      <c r="F488" s="74">
        <f t="shared" si="74"/>
        <v>44615</v>
      </c>
      <c r="G488" s="148">
        <f t="shared" si="71"/>
        <v>183923.56373852858</v>
      </c>
      <c r="H488" s="148">
        <f t="shared" si="77"/>
        <v>2787.605561125587</v>
      </c>
      <c r="I488" s="19">
        <f t="shared" si="75"/>
        <v>44409</v>
      </c>
      <c r="J488" s="19"/>
    </row>
    <row r="489" spans="1:11">
      <c r="A489" s="41"/>
      <c r="B489" s="19">
        <f t="shared" si="72"/>
        <v>44316</v>
      </c>
      <c r="C489" s="148">
        <f t="shared" si="73"/>
        <v>485</v>
      </c>
      <c r="D489" s="148">
        <f t="shared" si="70"/>
        <v>2440.5472130514304</v>
      </c>
      <c r="E489" s="148">
        <f t="shared" si="76"/>
        <v>23.319237511565916</v>
      </c>
      <c r="F489" s="74">
        <f t="shared" si="74"/>
        <v>44616</v>
      </c>
      <c r="G489" s="148">
        <f t="shared" si="71"/>
        <v>186711.16929965417</v>
      </c>
      <c r="H489" s="148">
        <f t="shared" si="77"/>
        <v>2828.5417847094941</v>
      </c>
      <c r="I489" s="19">
        <f t="shared" si="75"/>
        <v>44410</v>
      </c>
      <c r="J489" s="19"/>
    </row>
    <row r="490" spans="1:11">
      <c r="A490" s="41"/>
      <c r="B490" s="19">
        <f t="shared" si="72"/>
        <v>44317</v>
      </c>
      <c r="C490" s="148">
        <f t="shared" si="73"/>
        <v>486</v>
      </c>
      <c r="D490" s="148">
        <f t="shared" si="70"/>
        <v>2463.8664505629963</v>
      </c>
      <c r="E490" s="148">
        <f t="shared" si="76"/>
        <v>23.530397678979625</v>
      </c>
      <c r="F490" s="74">
        <f t="shared" si="74"/>
        <v>44617</v>
      </c>
      <c r="G490" s="148">
        <f t="shared" si="71"/>
        <v>189539.71108436366</v>
      </c>
      <c r="H490" s="148">
        <f t="shared" si="77"/>
        <v>2870.0390855413862</v>
      </c>
      <c r="I490" s="19">
        <f t="shared" si="75"/>
        <v>44411</v>
      </c>
      <c r="J490" s="19"/>
    </row>
    <row r="491" spans="1:11">
      <c r="A491" s="41"/>
      <c r="B491" s="19">
        <f t="shared" si="72"/>
        <v>44318</v>
      </c>
      <c r="C491" s="148">
        <f t="shared" si="73"/>
        <v>487</v>
      </c>
      <c r="D491" s="148">
        <f t="shared" si="70"/>
        <v>2487.3968482419759</v>
      </c>
      <c r="E491" s="148">
        <f t="shared" si="76"/>
        <v>23.743246463265223</v>
      </c>
      <c r="F491" s="74">
        <f t="shared" si="74"/>
        <v>44618</v>
      </c>
      <c r="G491" s="148">
        <f t="shared" si="71"/>
        <v>192409.75016990505</v>
      </c>
      <c r="H491" s="148">
        <f t="shared" si="77"/>
        <v>2912.1039312509529</v>
      </c>
      <c r="I491" s="19">
        <f t="shared" si="75"/>
        <v>44412</v>
      </c>
      <c r="J491" s="19"/>
    </row>
    <row r="492" spans="1:11">
      <c r="A492" s="41"/>
      <c r="B492" s="19">
        <f t="shared" si="72"/>
        <v>44319</v>
      </c>
      <c r="C492" s="148">
        <f t="shared" si="73"/>
        <v>488</v>
      </c>
      <c r="D492" s="148">
        <f t="shared" si="70"/>
        <v>2511.1400947052412</v>
      </c>
      <c r="E492" s="148">
        <f t="shared" si="76"/>
        <v>23.957793074482652</v>
      </c>
      <c r="F492" s="74">
        <f t="shared" si="74"/>
        <v>44619</v>
      </c>
      <c r="G492" s="148">
        <f t="shared" si="71"/>
        <v>195321.854101156</v>
      </c>
      <c r="H492" s="148">
        <f t="shared" si="77"/>
        <v>2954.7428258649888</v>
      </c>
      <c r="I492" s="19">
        <f t="shared" si="75"/>
        <v>44413</v>
      </c>
      <c r="J492" s="19"/>
    </row>
    <row r="493" spans="1:11">
      <c r="A493" s="41"/>
      <c r="B493" s="19">
        <f t="shared" si="72"/>
        <v>44320</v>
      </c>
      <c r="C493" s="148">
        <f t="shared" si="73"/>
        <v>489</v>
      </c>
      <c r="D493" s="148">
        <f t="shared" si="70"/>
        <v>2535.0978877797238</v>
      </c>
      <c r="E493" s="148">
        <f t="shared" si="76"/>
        <v>24.174046686110159</v>
      </c>
      <c r="F493" s="74">
        <f t="shared" si="74"/>
        <v>44620</v>
      </c>
      <c r="G493" s="148">
        <f t="shared" si="71"/>
        <v>198276.59692702099</v>
      </c>
      <c r="H493" s="148">
        <f t="shared" si="77"/>
        <v>2997.9623086821521</v>
      </c>
      <c r="I493" s="19">
        <f t="shared" si="75"/>
        <v>44414</v>
      </c>
      <c r="J493" s="19"/>
    </row>
    <row r="494" spans="1:11">
      <c r="A494" s="41"/>
      <c r="B494" s="19">
        <f t="shared" si="72"/>
        <v>44321</v>
      </c>
      <c r="C494" s="148">
        <f t="shared" si="73"/>
        <v>490</v>
      </c>
      <c r="D494" s="148">
        <f t="shared" si="70"/>
        <v>2559.271934465834</v>
      </c>
      <c r="E494" s="148">
        <f t="shared" si="76"/>
        <v>24.392016432831497</v>
      </c>
      <c r="F494" s="74">
        <f t="shared" si="74"/>
        <v>44621</v>
      </c>
      <c r="G494" s="148">
        <f t="shared" si="71"/>
        <v>201274.55923570314</v>
      </c>
      <c r="H494" s="148">
        <f t="shared" si="77"/>
        <v>3041.7689530850621</v>
      </c>
      <c r="I494" s="19">
        <f t="shared" si="75"/>
        <v>44415</v>
      </c>
      <c r="J494" s="19"/>
    </row>
    <row r="495" spans="1:11">
      <c r="A495" s="41"/>
      <c r="B495" s="19">
        <f t="shared" si="72"/>
        <v>44322</v>
      </c>
      <c r="C495" s="148">
        <f t="shared" si="73"/>
        <v>491</v>
      </c>
      <c r="D495" s="148">
        <f t="shared" si="70"/>
        <v>2583.6639508986655</v>
      </c>
      <c r="E495" s="148">
        <f t="shared" si="76"/>
        <v>24.611711408232622</v>
      </c>
      <c r="F495" s="74">
        <f t="shared" si="74"/>
        <v>44622</v>
      </c>
      <c r="G495" s="148">
        <f t="shared" si="71"/>
        <v>204316.3281887882</v>
      </c>
      <c r="H495" s="148">
        <f t="shared" si="77"/>
        <v>3086.1693652981485</v>
      </c>
      <c r="I495" s="19">
        <f t="shared" si="75"/>
        <v>44416</v>
      </c>
      <c r="J495" s="19"/>
    </row>
    <row r="496" spans="1:11">
      <c r="A496" s="41"/>
      <c r="B496" s="19">
        <f t="shared" si="72"/>
        <v>44323</v>
      </c>
      <c r="C496" s="148">
        <f t="shared" si="73"/>
        <v>492</v>
      </c>
      <c r="D496" s="148">
        <f t="shared" si="70"/>
        <v>2608.2756623068981</v>
      </c>
      <c r="E496" s="148">
        <f t="shared" si="76"/>
        <v>24.833140662491132</v>
      </c>
      <c r="F496" s="74">
        <f t="shared" si="74"/>
        <v>44623</v>
      </c>
      <c r="G496" s="148">
        <f t="shared" si="71"/>
        <v>207402.49755408635</v>
      </c>
      <c r="H496" s="148">
        <f t="shared" si="77"/>
        <v>3131.1701830879028</v>
      </c>
      <c r="I496" s="19">
        <f t="shared" si="75"/>
        <v>44417</v>
      </c>
      <c r="J496" s="19"/>
    </row>
    <row r="497" spans="1:10">
      <c r="A497" s="41"/>
      <c r="B497" s="19">
        <f t="shared" si="72"/>
        <v>44324</v>
      </c>
      <c r="C497" s="148">
        <f t="shared" si="73"/>
        <v>493</v>
      </c>
      <c r="D497" s="148">
        <f t="shared" si="70"/>
        <v>2633.1088029693892</v>
      </c>
      <c r="E497" s="148">
        <f t="shared" si="76"/>
        <v>25.056313200005206</v>
      </c>
      <c r="F497" s="74">
        <f t="shared" si="74"/>
        <v>44624</v>
      </c>
      <c r="G497" s="148">
        <f t="shared" si="71"/>
        <v>210533.66773717426</v>
      </c>
      <c r="H497" s="148">
        <f t="shared" si="77"/>
        <v>3176.7780743967742</v>
      </c>
      <c r="I497" s="19">
        <f t="shared" si="75"/>
        <v>44418</v>
      </c>
      <c r="J497" s="19"/>
    </row>
    <row r="498" spans="1:10">
      <c r="A498" s="41"/>
      <c r="B498" s="19">
        <f t="shared" si="72"/>
        <v>44325</v>
      </c>
      <c r="C498" s="148">
        <f t="shared" si="73"/>
        <v>494</v>
      </c>
      <c r="D498" s="148">
        <f t="shared" si="70"/>
        <v>2658.1651161693944</v>
      </c>
      <c r="E498" s="148">
        <f t="shared" si="76"/>
        <v>25.28123797700573</v>
      </c>
      <c r="F498" s="74">
        <f t="shared" si="74"/>
        <v>44625</v>
      </c>
      <c r="G498" s="148">
        <f t="shared" si="71"/>
        <v>213710.44581157103</v>
      </c>
      <c r="H498" s="148">
        <f t="shared" si="77"/>
        <v>3222.999735916208</v>
      </c>
      <c r="I498" s="19">
        <f t="shared" si="75"/>
        <v>44419</v>
      </c>
      <c r="J498" s="19"/>
    </row>
    <row r="499" spans="1:10">
      <c r="A499" s="41"/>
      <c r="B499" s="19">
        <f t="shared" si="72"/>
        <v>44326</v>
      </c>
      <c r="C499" s="148">
        <f t="shared" si="73"/>
        <v>495</v>
      </c>
      <c r="D499" s="148">
        <f t="shared" si="70"/>
        <v>2683.4463541464002</v>
      </c>
      <c r="E499" s="148">
        <f t="shared" si="76"/>
        <v>25.507923899086109</v>
      </c>
      <c r="F499" s="74">
        <f t="shared" si="74"/>
        <v>44626</v>
      </c>
      <c r="G499" s="148">
        <f t="shared" si="71"/>
        <v>216933.44554748724</v>
      </c>
      <c r="H499" s="148">
        <f t="shared" si="77"/>
        <v>3269.8418915999937</v>
      </c>
      <c r="I499" s="19">
        <f t="shared" si="75"/>
        <v>44420</v>
      </c>
      <c r="J499" s="19"/>
    </row>
    <row r="500" spans="1:10">
      <c r="A500" s="41"/>
      <c r="B500" s="19">
        <f t="shared" si="72"/>
        <v>44327</v>
      </c>
      <c r="C500" s="148">
        <f t="shared" si="73"/>
        <v>496</v>
      </c>
      <c r="D500" s="148">
        <f t="shared" si="70"/>
        <v>2708.9542780454863</v>
      </c>
      <c r="E500" s="148">
        <f t="shared" si="76"/>
        <v>25.736379818723435</v>
      </c>
      <c r="F500" s="74">
        <f t="shared" si="74"/>
        <v>44627</v>
      </c>
      <c r="G500" s="148">
        <f t="shared" si="71"/>
        <v>220203.28743908723</v>
      </c>
      <c r="H500" s="148">
        <f t="shared" si="77"/>
        <v>3317.3112911036587</v>
      </c>
      <c r="I500" s="19">
        <f t="shared" si="75"/>
        <v>44421</v>
      </c>
      <c r="J500" s="19"/>
    </row>
    <row r="501" spans="1:10">
      <c r="A501" s="41"/>
      <c r="B501" s="19">
        <f t="shared" si="72"/>
        <v>44328</v>
      </c>
      <c r="C501" s="148">
        <f t="shared" si="73"/>
        <v>497</v>
      </c>
      <c r="D501" s="148">
        <f t="shared" si="70"/>
        <v>2734.6906578642097</v>
      </c>
      <c r="E501" s="148">
        <f t="shared" si="76"/>
        <v>25.966614532735548</v>
      </c>
      <c r="F501" s="74">
        <f t="shared" si="74"/>
        <v>44628</v>
      </c>
      <c r="G501" s="148">
        <f t="shared" si="71"/>
        <v>223520.59873019089</v>
      </c>
      <c r="H501" s="148">
        <f t="shared" si="77"/>
        <v>3365.4147081605624</v>
      </c>
      <c r="I501" s="19">
        <f t="shared" si="75"/>
        <v>44422</v>
      </c>
      <c r="J501" s="19"/>
    </row>
    <row r="502" spans="1:10">
      <c r="A502" s="41"/>
      <c r="B502" s="19">
        <f t="shared" si="72"/>
        <v>44329</v>
      </c>
      <c r="C502" s="148">
        <f t="shared" si="73"/>
        <v>498</v>
      </c>
      <c r="D502" s="148">
        <f t="shared" si="70"/>
        <v>2760.6572723969452</v>
      </c>
      <c r="E502" s="148">
        <f t="shared" si="76"/>
        <v>26.198636779699882</v>
      </c>
      <c r="F502" s="74">
        <f t="shared" si="74"/>
        <v>44629</v>
      </c>
      <c r="G502" s="148">
        <f t="shared" si="71"/>
        <v>226886.01343835145</v>
      </c>
      <c r="H502" s="148">
        <f t="shared" si="77"/>
        <v>3414.1589388916327</v>
      </c>
      <c r="I502" s="19">
        <f t="shared" si="75"/>
        <v>44423</v>
      </c>
      <c r="J502" s="19"/>
    </row>
    <row r="503" spans="1:10">
      <c r="A503" s="41"/>
      <c r="B503" s="19">
        <f t="shared" si="72"/>
        <v>44330</v>
      </c>
      <c r="C503" s="148">
        <f t="shared" si="73"/>
        <v>499</v>
      </c>
      <c r="D503" s="148">
        <f t="shared" si="70"/>
        <v>2786.8559091766451</v>
      </c>
      <c r="E503" s="148">
        <f t="shared" si="76"/>
        <v>26.432455237342765</v>
      </c>
      <c r="F503" s="74">
        <f t="shared" si="74"/>
        <v>44630</v>
      </c>
      <c r="G503" s="148">
        <f t="shared" si="71"/>
        <v>230300.17237724309</v>
      </c>
      <c r="H503" s="148">
        <f t="shared" si="77"/>
        <v>3463.5508000373666</v>
      </c>
      <c r="I503" s="19">
        <f t="shared" si="75"/>
        <v>44424</v>
      </c>
      <c r="J503" s="19"/>
    </row>
    <row r="504" spans="1:10">
      <c r="A504" s="41"/>
      <c r="B504" s="19">
        <f t="shared" si="72"/>
        <v>44331</v>
      </c>
      <c r="C504" s="148">
        <f t="shared" si="73"/>
        <v>500</v>
      </c>
      <c r="D504" s="148">
        <f t="shared" si="70"/>
        <v>2813.2883644139879</v>
      </c>
      <c r="E504" s="148">
        <f t="shared" si="76"/>
        <v>26.668078519851861</v>
      </c>
      <c r="F504" s="74">
        <f t="shared" si="74"/>
        <v>44631</v>
      </c>
      <c r="G504" s="148">
        <f t="shared" si="71"/>
        <v>233763.72317728045</v>
      </c>
      <c r="H504" s="148">
        <f t="shared" si="77"/>
        <v>3513.5971271208255</v>
      </c>
      <c r="I504" s="19">
        <f t="shared" si="75"/>
        <v>44425</v>
      </c>
      <c r="J504" s="19"/>
    </row>
    <row r="505" spans="1:10">
      <c r="A505" s="41"/>
      <c r="B505" s="19">
        <f t="shared" si="72"/>
        <v>44332</v>
      </c>
      <c r="C505" s="148">
        <f t="shared" si="73"/>
        <v>501</v>
      </c>
      <c r="D505" s="148">
        <f t="shared" si="70"/>
        <v>2839.9564429338398</v>
      </c>
      <c r="E505" s="148">
        <f t="shared" si="76"/>
        <v>26.90551517517406</v>
      </c>
      <c r="F505" s="74">
        <f t="shared" si="74"/>
        <v>44632</v>
      </c>
      <c r="G505" s="148">
        <f t="shared" si="71"/>
        <v>237277.32030440128</v>
      </c>
      <c r="H505" s="148">
        <f t="shared" si="77"/>
        <v>3564.3047725391225</v>
      </c>
      <c r="I505" s="19">
        <f t="shared" si="75"/>
        <v>44426</v>
      </c>
      <c r="J505" s="19"/>
    </row>
    <row r="506" spans="1:10">
      <c r="A506" s="41"/>
      <c r="B506" s="19">
        <f t="shared" si="72"/>
        <v>44333</v>
      </c>
      <c r="C506" s="148">
        <f t="shared" si="73"/>
        <v>502</v>
      </c>
      <c r="D506" s="148">
        <f t="shared" si="70"/>
        <v>2866.8619581090138</v>
      </c>
      <c r="E506" s="148">
        <f t="shared" si="76"/>
        <v>27.144773682253799</v>
      </c>
      <c r="F506" s="74">
        <f t="shared" si="74"/>
        <v>44633</v>
      </c>
      <c r="G506" s="148">
        <f t="shared" si="71"/>
        <v>240841.6250769404</v>
      </c>
      <c r="H506" s="148">
        <f t="shared" si="77"/>
        <v>3615.6806035733898</v>
      </c>
      <c r="I506" s="19">
        <f t="shared" si="75"/>
        <v>44427</v>
      </c>
      <c r="J506" s="19"/>
    </row>
    <row r="507" spans="1:10">
      <c r="A507" s="41"/>
      <c r="B507" s="19">
        <f t="shared" si="72"/>
        <v>44334</v>
      </c>
      <c r="C507" s="148">
        <f t="shared" si="73"/>
        <v>503</v>
      </c>
      <c r="D507" s="148">
        <f t="shared" si="70"/>
        <v>2894.0067317912676</v>
      </c>
      <c r="E507" s="148">
        <f t="shared" si="76"/>
        <v>27.38586244823091</v>
      </c>
      <c r="F507" s="74">
        <f t="shared" si="74"/>
        <v>44634</v>
      </c>
      <c r="G507" s="148">
        <f t="shared" si="71"/>
        <v>244457.30568051379</v>
      </c>
      <c r="H507" s="148">
        <f t="shared" si="77"/>
        <v>3667.7315003220283</v>
      </c>
      <c r="I507" s="19">
        <f t="shared" si="75"/>
        <v>44428</v>
      </c>
      <c r="J507" s="19"/>
    </row>
    <row r="508" spans="1:10">
      <c r="A508" s="41"/>
      <c r="B508" s="19">
        <f t="shared" si="72"/>
        <v>44335</v>
      </c>
      <c r="C508" s="148">
        <f t="shared" si="73"/>
        <v>504</v>
      </c>
      <c r="D508" s="148">
        <f t="shared" si="70"/>
        <v>2921.3925942394985</v>
      </c>
      <c r="E508" s="148">
        <f t="shared" si="76"/>
        <v>27.62878980557025</v>
      </c>
      <c r="F508" s="74">
        <f t="shared" si="74"/>
        <v>44635</v>
      </c>
      <c r="G508" s="148">
        <f t="shared" si="71"/>
        <v>248125.03718083582</v>
      </c>
      <c r="H508" s="148">
        <f t="shared" si="77"/>
        <v>3720.4643535608484</v>
      </c>
      <c r="I508" s="19">
        <f t="shared" si="75"/>
        <v>44429</v>
      </c>
      <c r="J508" s="19"/>
    </row>
    <row r="509" spans="1:10">
      <c r="A509" s="41"/>
      <c r="B509" s="19">
        <f t="shared" si="72"/>
        <v>44336</v>
      </c>
      <c r="C509" s="148">
        <f t="shared" si="73"/>
        <v>505</v>
      </c>
      <c r="D509" s="148">
        <f t="shared" si="70"/>
        <v>2949.0213840450688</v>
      </c>
      <c r="E509" s="148">
        <f t="shared" si="76"/>
        <v>27.873564009209986</v>
      </c>
      <c r="F509" s="74">
        <f t="shared" si="74"/>
        <v>44636</v>
      </c>
      <c r="G509" s="148">
        <f t="shared" si="71"/>
        <v>251845.50153439667</v>
      </c>
      <c r="H509" s="148">
        <f t="shared" si="77"/>
        <v>3773.8860625124944</v>
      </c>
      <c r="I509" s="19">
        <f t="shared" si="75"/>
        <v>44430</v>
      </c>
      <c r="J509" s="19"/>
    </row>
    <row r="510" spans="1:10">
      <c r="A510" s="41"/>
      <c r="B510" s="19">
        <f t="shared" si="72"/>
        <v>44337</v>
      </c>
      <c r="C510" s="148">
        <f t="shared" si="73"/>
        <v>506</v>
      </c>
      <c r="D510" s="148">
        <f t="shared" si="70"/>
        <v>2976.8949480542788</v>
      </c>
      <c r="E510" s="148">
        <f t="shared" si="76"/>
        <v>28.120193233571626</v>
      </c>
      <c r="F510" s="74">
        <f t="shared" si="74"/>
        <v>44637</v>
      </c>
      <c r="G510" s="148">
        <f t="shared" si="71"/>
        <v>255619.38759690916</v>
      </c>
      <c r="H510" s="148">
        <f t="shared" si="77"/>
        <v>3828.0035325374338</v>
      </c>
      <c r="I510" s="19">
        <f t="shared" si="75"/>
        <v>44431</v>
      </c>
      <c r="J510" s="19"/>
    </row>
    <row r="511" spans="1:10">
      <c r="A511" s="41"/>
      <c r="B511" s="19">
        <f t="shared" si="72"/>
        <v>44338</v>
      </c>
      <c r="C511" s="148">
        <f t="shared" si="73"/>
        <v>507</v>
      </c>
      <c r="D511" s="148">
        <f t="shared" si="70"/>
        <v>3005.0151412878504</v>
      </c>
      <c r="E511" s="148">
        <f t="shared" si="76"/>
        <v>28.368685569597346</v>
      </c>
      <c r="F511" s="74">
        <f t="shared" si="74"/>
        <v>44638</v>
      </c>
      <c r="G511" s="16">
        <f t="shared" si="71"/>
        <v>259447.39112944659</v>
      </c>
      <c r="H511" s="16">
        <f t="shared" si="77"/>
        <v>3882.8236727440672</v>
      </c>
      <c r="I511" s="59">
        <f t="shared" si="75"/>
        <v>44432</v>
      </c>
      <c r="J511" s="59"/>
    </row>
    <row r="512" spans="1:10">
      <c r="A512" s="41"/>
      <c r="B512" s="19">
        <f t="shared" si="72"/>
        <v>44339</v>
      </c>
      <c r="C512" s="148">
        <f t="shared" si="73"/>
        <v>508</v>
      </c>
      <c r="D512" s="148">
        <f t="shared" si="70"/>
        <v>3033.3838268574477</v>
      </c>
      <c r="E512" s="148">
        <f t="shared" si="76"/>
        <v>28.619049021708634</v>
      </c>
      <c r="F512" s="74">
        <f t="shared" si="74"/>
        <v>44639</v>
      </c>
      <c r="G512" s="26">
        <f t="shared" si="71"/>
        <v>263330.21480219066</v>
      </c>
      <c r="H512" s="26">
        <f t="shared" si="77"/>
        <v>3938.3533935045125</v>
      </c>
      <c r="I512" s="19">
        <f t="shared" si="75"/>
        <v>44433</v>
      </c>
      <c r="J512" s="19"/>
    </row>
    <row r="513" spans="1:14">
      <c r="A513" s="41"/>
      <c r="B513" s="19">
        <f t="shared" si="72"/>
        <v>44340</v>
      </c>
      <c r="C513" s="148">
        <f t="shared" si="73"/>
        <v>509</v>
      </c>
      <c r="D513" s="148">
        <f t="shared" si="70"/>
        <v>3062.0028758791564</v>
      </c>
      <c r="E513" s="148">
        <f t="shared" si="76"/>
        <v>28.871291504717192</v>
      </c>
      <c r="F513" s="74">
        <f t="shared" si="74"/>
        <v>44640</v>
      </c>
      <c r="G513" s="148">
        <f t="shared" si="71"/>
        <v>267268.56819569517</v>
      </c>
      <c r="H513" s="148">
        <f t="shared" si="77"/>
        <v>3994.5996038856101</v>
      </c>
      <c r="I513" s="19">
        <f t="shared" si="75"/>
        <v>44434</v>
      </c>
      <c r="J513" s="19"/>
    </row>
    <row r="514" spans="1:14">
      <c r="A514" s="41"/>
      <c r="B514" s="19">
        <f t="shared" si="72"/>
        <v>44341</v>
      </c>
      <c r="C514" s="148">
        <f t="shared" si="73"/>
        <v>510</v>
      </c>
      <c r="D514" s="148">
        <f t="shared" si="70"/>
        <v>3090.8741673838736</v>
      </c>
      <c r="E514" s="148">
        <f t="shared" si="76"/>
        <v>29.125420840707648</v>
      </c>
      <c r="F514" s="74">
        <f t="shared" si="74"/>
        <v>44641</v>
      </c>
      <c r="G514" s="148">
        <f t="shared" si="71"/>
        <v>271263.16779958078</v>
      </c>
      <c r="H514" s="148">
        <f t="shared" si="77"/>
        <v>4051.5692089943914</v>
      </c>
      <c r="I514" s="19">
        <f t="shared" si="75"/>
        <v>44435</v>
      </c>
      <c r="J514" s="19"/>
    </row>
    <row r="515" spans="1:14">
      <c r="A515" s="41"/>
      <c r="B515" s="19">
        <f t="shared" si="72"/>
        <v>44342</v>
      </c>
      <c r="C515" s="148">
        <f t="shared" si="73"/>
        <v>511</v>
      </c>
      <c r="D515" s="148">
        <f t="shared" si="70"/>
        <v>3119.9995882245812</v>
      </c>
      <c r="E515" s="148">
        <f t="shared" si="76"/>
        <v>29.381444755852954</v>
      </c>
      <c r="F515" s="74">
        <f t="shared" si="74"/>
        <v>44642</v>
      </c>
      <c r="G515" s="148">
        <f t="shared" si="71"/>
        <v>275314.73700857518</v>
      </c>
      <c r="H515" s="148">
        <f t="shared" si="77"/>
        <v>4109.2691072230809</v>
      </c>
      <c r="I515" s="19">
        <f t="shared" si="75"/>
        <v>44436</v>
      </c>
      <c r="J515" s="19"/>
    </row>
    <row r="516" spans="1:14">
      <c r="A516" s="41"/>
      <c r="B516" s="19">
        <f t="shared" si="72"/>
        <v>44343</v>
      </c>
      <c r="C516" s="148">
        <f t="shared" si="73"/>
        <v>512</v>
      </c>
      <c r="D516" s="148">
        <f t="shared" si="70"/>
        <v>3149.3810329804342</v>
      </c>
      <c r="E516" s="148">
        <f t="shared" si="76"/>
        <v>29.639370877170677</v>
      </c>
      <c r="F516" s="74">
        <f t="shared" si="74"/>
        <v>44643</v>
      </c>
      <c r="G516" s="148">
        <f t="shared" si="71"/>
        <v>279424.00611579826</v>
      </c>
      <c r="H516" s="148">
        <f t="shared" si="77"/>
        <v>4167.7061874055071</v>
      </c>
      <c r="I516" s="19">
        <f t="shared" si="75"/>
        <v>44437</v>
      </c>
      <c r="J516" s="19"/>
    </row>
    <row r="517" spans="1:14">
      <c r="A517" s="41"/>
      <c r="B517" s="19">
        <f t="shared" si="72"/>
        <v>44344</v>
      </c>
      <c r="C517" s="148">
        <f t="shared" si="73"/>
        <v>513</v>
      </c>
      <c r="D517" s="148">
        <f t="shared" ref="D517:D580" si="78">$D$1/(($D$1-1)*EXP(-$E$1*($F517-$B$4))+1)</f>
        <v>3179.0204038576048</v>
      </c>
      <c r="E517" s="148">
        <f t="shared" si="76"/>
        <v>29.899206729302023</v>
      </c>
      <c r="F517" s="74">
        <f t="shared" si="74"/>
        <v>44644</v>
      </c>
      <c r="G517" s="148">
        <f t="shared" ref="G517:G580" si="79">$G$1/(($G$1-1)*EXP(-$H$1*($F517-$B$4))+1)</f>
        <v>283591.71230320376</v>
      </c>
      <c r="H517" s="148">
        <f t="shared" si="77"/>
        <v>4226.8873258808744</v>
      </c>
      <c r="I517" s="19">
        <f t="shared" si="75"/>
        <v>44438</v>
      </c>
      <c r="J517" s="19"/>
    </row>
    <row r="518" spans="1:14">
      <c r="A518" s="41"/>
      <c r="B518" s="19">
        <f t="shared" ref="B518:B581" si="80">B517+1</f>
        <v>44345</v>
      </c>
      <c r="C518" s="148">
        <f t="shared" ref="C518:C581" si="81">C517+1</f>
        <v>514</v>
      </c>
      <c r="D518" s="148">
        <f t="shared" si="78"/>
        <v>3208.9196105869069</v>
      </c>
      <c r="E518" s="148">
        <f t="shared" si="76"/>
        <v>30.160959731138519</v>
      </c>
      <c r="F518" s="74">
        <f t="shared" si="74"/>
        <v>44645</v>
      </c>
      <c r="G518" s="148">
        <f t="shared" si="79"/>
        <v>287818.59962908464</v>
      </c>
      <c r="H518" s="148">
        <f t="shared" si="77"/>
        <v>4286.819383453636</v>
      </c>
      <c r="I518" s="19">
        <f t="shared" si="75"/>
        <v>44439</v>
      </c>
      <c r="J518" s="19"/>
      <c r="L518" s="61"/>
      <c r="N518" s="145"/>
    </row>
    <row r="519" spans="1:14">
      <c r="A519" s="41"/>
      <c r="B519" s="19">
        <f t="shared" si="80"/>
        <v>44346</v>
      </c>
      <c r="C519" s="148">
        <f t="shared" si="81"/>
        <v>515</v>
      </c>
      <c r="D519" s="148">
        <f t="shared" si="78"/>
        <v>3239.0805703180454</v>
      </c>
      <c r="E519" s="148">
        <f t="shared" si="76"/>
        <v>30.424637192481441</v>
      </c>
      <c r="F519" s="74">
        <f t="shared" si="74"/>
        <v>44646</v>
      </c>
      <c r="G519" s="148">
        <f t="shared" si="79"/>
        <v>292105.41901253827</v>
      </c>
      <c r="H519" s="148">
        <f t="shared" si="77"/>
        <v>4347.509202257148</v>
      </c>
      <c r="I519" s="19">
        <f t="shared" si="75"/>
        <v>44440</v>
      </c>
      <c r="J519" s="19"/>
    </row>
    <row r="520" spans="1:14">
      <c r="A520" s="41"/>
      <c r="B520" s="19">
        <f t="shared" si="80"/>
        <v>44347</v>
      </c>
      <c r="C520" s="148">
        <f t="shared" si="81"/>
        <v>516</v>
      </c>
      <c r="D520" s="148">
        <f t="shared" si="78"/>
        <v>3269.5052075105268</v>
      </c>
      <c r="E520" s="148">
        <f t="shared" si="76"/>
        <v>30.690246310617113</v>
      </c>
      <c r="F520" s="74">
        <f t="shared" si="74"/>
        <v>44647</v>
      </c>
      <c r="G520" s="148">
        <f t="shared" si="79"/>
        <v>296452.92821479542</v>
      </c>
      <c r="H520" s="148">
        <f t="shared" si="77"/>
        <v>4408.9636025227373</v>
      </c>
      <c r="I520" s="19">
        <f t="shared" si="75"/>
        <v>44441</v>
      </c>
      <c r="J520" s="19"/>
    </row>
    <row r="521" spans="1:14">
      <c r="A521" s="41"/>
      <c r="B521" s="19">
        <f t="shared" si="80"/>
        <v>44348</v>
      </c>
      <c r="C521" s="148">
        <f t="shared" si="81"/>
        <v>517</v>
      </c>
      <c r="D521" s="148">
        <f t="shared" si="78"/>
        <v>3300.1954538211439</v>
      </c>
      <c r="E521" s="148">
        <f t="shared" si="76"/>
        <v>30.957794166859003</v>
      </c>
      <c r="F521" s="74">
        <f t="shared" si="74"/>
        <v>44648</v>
      </c>
      <c r="G521" s="148">
        <f t="shared" si="79"/>
        <v>300861.89181731816</v>
      </c>
      <c r="H521" s="148">
        <f t="shared" si="77"/>
        <v>4471.1893792359624</v>
      </c>
      <c r="I521" s="19">
        <f t="shared" si="75"/>
        <v>44442</v>
      </c>
      <c r="J521" s="19"/>
    </row>
    <row r="522" spans="1:14">
      <c r="A522" s="41"/>
      <c r="B522" s="19">
        <f t="shared" si="80"/>
        <v>44349</v>
      </c>
      <c r="C522" s="148">
        <f t="shared" si="81"/>
        <v>518</v>
      </c>
      <c r="D522" s="148">
        <f t="shared" si="78"/>
        <v>3331.1532479880029</v>
      </c>
      <c r="E522" s="148">
        <f t="shared" si="76"/>
        <v>31.227287723029349</v>
      </c>
      <c r="F522" s="74">
        <f t="shared" ref="F522:F585" si="82">F521+1</f>
        <v>44649</v>
      </c>
      <c r="G522" s="148">
        <f t="shared" si="79"/>
        <v>305333.08119655412</v>
      </c>
      <c r="H522" s="148">
        <f t="shared" si="77"/>
        <v>4534.1932986949105</v>
      </c>
      <c r="I522" s="19">
        <f t="shared" si="75"/>
        <v>44443</v>
      </c>
      <c r="J522" s="19"/>
    </row>
    <row r="523" spans="1:14">
      <c r="A523" s="41"/>
      <c r="B523" s="19">
        <f t="shared" si="80"/>
        <v>44350</v>
      </c>
      <c r="C523" s="148">
        <f t="shared" si="81"/>
        <v>519</v>
      </c>
      <c r="D523" s="148">
        <f t="shared" si="78"/>
        <v>3362.3805357110323</v>
      </c>
      <c r="E523" s="148">
        <f t="shared" si="76"/>
        <v>31.498733817904849</v>
      </c>
      <c r="F523" s="74">
        <f t="shared" si="82"/>
        <v>44650</v>
      </c>
      <c r="G523" s="148">
        <f t="shared" si="79"/>
        <v>309867.27449524903</v>
      </c>
      <c r="H523" s="148">
        <f t="shared" si="77"/>
        <v>4597.9820949657587</v>
      </c>
      <c r="I523" s="19">
        <f t="shared" si="75"/>
        <v>44444</v>
      </c>
      <c r="J523" s="19"/>
    </row>
    <row r="524" spans="1:14">
      <c r="A524" s="41"/>
      <c r="B524" s="19">
        <f t="shared" si="80"/>
        <v>44351</v>
      </c>
      <c r="C524" s="148">
        <f t="shared" si="81"/>
        <v>520</v>
      </c>
      <c r="D524" s="148">
        <f t="shared" si="78"/>
        <v>3393.8792695289371</v>
      </c>
      <c r="E524" s="148">
        <f t="shared" si="76"/>
        <v>31.772139163608699</v>
      </c>
      <c r="F524" s="74">
        <f t="shared" si="82"/>
        <v>44651</v>
      </c>
      <c r="G524" s="148">
        <f t="shared" si="79"/>
        <v>314465.25659021479</v>
      </c>
      <c r="H524" s="148">
        <f t="shared" si="77"/>
        <v>4662.5624662238406</v>
      </c>
      <c r="I524" s="19">
        <f t="shared" si="75"/>
        <v>44445</v>
      </c>
      <c r="J524" s="19"/>
    </row>
    <row r="525" spans="1:14">
      <c r="A525" s="41"/>
      <c r="B525" s="19">
        <f t="shared" si="80"/>
        <v>44352</v>
      </c>
      <c r="C525" s="148">
        <f t="shared" si="81"/>
        <v>521</v>
      </c>
      <c r="D525" s="148">
        <f t="shared" si="78"/>
        <v>3425.6514086925458</v>
      </c>
      <c r="E525" s="148">
        <f t="shared" si="76"/>
        <v>32.047510341928046</v>
      </c>
      <c r="F525" s="74">
        <f t="shared" si="82"/>
        <v>44652</v>
      </c>
      <c r="G525" s="148">
        <f t="shared" si="79"/>
        <v>319127.81905643863</v>
      </c>
      <c r="H525" s="148">
        <f t="shared" si="77"/>
        <v>4727.9410709877266</v>
      </c>
      <c r="I525" s="19">
        <f t="shared" si="75"/>
        <v>44446</v>
      </c>
      <c r="J525" s="19"/>
    </row>
    <row r="526" spans="1:14">
      <c r="A526" s="41"/>
      <c r="B526" s="19">
        <f t="shared" si="80"/>
        <v>44353</v>
      </c>
      <c r="C526" s="148">
        <f t="shared" si="81"/>
        <v>522</v>
      </c>
      <c r="D526" s="148">
        <f t="shared" si="78"/>
        <v>3457.6989190344739</v>
      </c>
      <c r="E526" s="148">
        <f t="shared" si="76"/>
        <v>32.32485380066737</v>
      </c>
      <c r="F526" s="74">
        <f t="shared" si="82"/>
        <v>44653</v>
      </c>
      <c r="G526" s="148">
        <f t="shared" si="79"/>
        <v>323855.76012742636</v>
      </c>
      <c r="H526" s="148">
        <f t="shared" si="77"/>
        <v>4794.1245242499863</v>
      </c>
      <c r="I526" s="19">
        <f t="shared" si="75"/>
        <v>44447</v>
      </c>
      <c r="J526" s="19"/>
    </row>
    <row r="527" spans="1:14">
      <c r="A527" s="41"/>
      <c r="B527" s="19">
        <f t="shared" si="80"/>
        <v>44354</v>
      </c>
      <c r="C527" s="148">
        <f t="shared" si="81"/>
        <v>523</v>
      </c>
      <c r="D527" s="148">
        <f t="shared" si="78"/>
        <v>3490.0237728351412</v>
      </c>
      <c r="E527" s="148">
        <f t="shared" si="76"/>
        <v>32.604175849834064</v>
      </c>
      <c r="F527" s="74">
        <f t="shared" si="82"/>
        <v>44654</v>
      </c>
      <c r="G527" s="148">
        <f t="shared" si="79"/>
        <v>328649.88465167634</v>
      </c>
      <c r="H527" s="148">
        <f t="shared" si="77"/>
        <v>4861.1193934848998</v>
      </c>
      <c r="I527" s="19">
        <f t="shared" si="75"/>
        <v>44448</v>
      </c>
      <c r="J527" s="19"/>
    </row>
    <row r="528" spans="1:14">
      <c r="A528" s="41"/>
      <c r="B528" s="19">
        <f t="shared" si="80"/>
        <v>44355</v>
      </c>
      <c r="C528" s="148">
        <f t="shared" si="81"/>
        <v>524</v>
      </c>
      <c r="D528" s="148">
        <f t="shared" si="78"/>
        <v>3522.6279486849753</v>
      </c>
      <c r="E528" s="148">
        <f t="shared" si="76"/>
        <v>32.885482657871762</v>
      </c>
      <c r="F528" s="74">
        <f t="shared" si="82"/>
        <v>44655</v>
      </c>
      <c r="G528" s="148">
        <f t="shared" si="79"/>
        <v>333511.00404516124</v>
      </c>
      <c r="H528" s="148">
        <f t="shared" si="77"/>
        <v>4928.9321945471456</v>
      </c>
      <c r="I528" s="19">
        <f t="shared" si="75"/>
        <v>44449</v>
      </c>
      <c r="J528" s="19"/>
    </row>
    <row r="529" spans="1:10">
      <c r="A529" s="41"/>
      <c r="B529" s="19">
        <f t="shared" si="80"/>
        <v>44356</v>
      </c>
      <c r="C529" s="148">
        <f t="shared" si="81"/>
        <v>525</v>
      </c>
      <c r="D529" s="148">
        <f t="shared" si="78"/>
        <v>3555.5134313428471</v>
      </c>
      <c r="E529" s="148">
        <f t="shared" si="76"/>
        <v>33.168780247799077</v>
      </c>
      <c r="F529" s="74">
        <f t="shared" si="82"/>
        <v>44656</v>
      </c>
      <c r="G529" s="148">
        <f t="shared" si="79"/>
        <v>338439.93623970839</v>
      </c>
      <c r="H529" s="148">
        <f t="shared" si="77"/>
        <v>4997.5693874612916</v>
      </c>
      <c r="I529" s="19">
        <f t="shared" si="75"/>
        <v>44450</v>
      </c>
      <c r="J529" s="19"/>
    </row>
    <row r="530" spans="1:10">
      <c r="A530" s="41"/>
      <c r="B530" s="19">
        <f t="shared" si="80"/>
        <v>44357</v>
      </c>
      <c r="C530" s="148">
        <f t="shared" si="81"/>
        <v>526</v>
      </c>
      <c r="D530" s="148">
        <f t="shared" si="78"/>
        <v>3588.6822115906461</v>
      </c>
      <c r="E530" s="148">
        <f t="shared" si="76"/>
        <v>33.454074493317421</v>
      </c>
      <c r="F530" s="74">
        <f t="shared" si="82"/>
        <v>44657</v>
      </c>
      <c r="G530" s="148">
        <f t="shared" si="79"/>
        <v>343437.50562716968</v>
      </c>
      <c r="H530" s="148">
        <f t="shared" si="77"/>
        <v>5067.037372083636</v>
      </c>
      <c r="I530" s="19">
        <f t="shared" si="75"/>
        <v>44451</v>
      </c>
      <c r="J530" s="19"/>
    </row>
    <row r="531" spans="1:10">
      <c r="A531" s="41"/>
      <c r="B531" s="19">
        <f t="shared" si="80"/>
        <v>44358</v>
      </c>
      <c r="C531" s="148">
        <f t="shared" si="81"/>
        <v>527</v>
      </c>
      <c r="D531" s="148">
        <f t="shared" si="78"/>
        <v>3622.1362860839636</v>
      </c>
      <c r="E531" s="148">
        <f t="shared" si="76"/>
        <v>33.74137111486516</v>
      </c>
      <c r="F531" s="74">
        <f t="shared" si="82"/>
        <v>44658</v>
      </c>
      <c r="G531" s="148">
        <f t="shared" si="79"/>
        <v>348504.54299925332</v>
      </c>
      <c r="H531" s="148">
        <f t="shared" si="77"/>
        <v>5137.3424836518243</v>
      </c>
      <c r="I531" s="19">
        <f t="shared" si="75"/>
        <v>44452</v>
      </c>
      <c r="J531" s="19"/>
    </row>
    <row r="532" spans="1:10">
      <c r="A532" s="41"/>
      <c r="B532" s="19">
        <f t="shared" si="80"/>
        <v>44359</v>
      </c>
      <c r="C532" s="148">
        <f t="shared" si="81"/>
        <v>528</v>
      </c>
      <c r="D532" s="148">
        <f t="shared" si="78"/>
        <v>3655.8776571988287</v>
      </c>
      <c r="E532" s="148">
        <f t="shared" si="76"/>
        <v>34.030675675626753</v>
      </c>
      <c r="F532" s="74">
        <f t="shared" si="82"/>
        <v>44659</v>
      </c>
      <c r="G532" s="148">
        <f t="shared" si="79"/>
        <v>353641.88548290514</v>
      </c>
      <c r="H532" s="148">
        <f t="shared" si="77"/>
        <v>5208.4909882193897</v>
      </c>
      <c r="I532" s="19">
        <f t="shared" si="75"/>
        <v>44453</v>
      </c>
      <c r="J532" s="19"/>
    </row>
    <row r="533" spans="1:10">
      <c r="A533" s="41"/>
      <c r="B533" s="19">
        <f t="shared" si="80"/>
        <v>44360</v>
      </c>
      <c r="C533" s="148">
        <f t="shared" si="81"/>
        <v>529</v>
      </c>
      <c r="D533" s="148">
        <f t="shared" si="78"/>
        <v>3689.9083328744555</v>
      </c>
      <c r="E533" s="148">
        <f t="shared" si="76"/>
        <v>34.321993577470948</v>
      </c>
      <c r="F533" s="74">
        <f t="shared" si="82"/>
        <v>44660</v>
      </c>
      <c r="G533" s="148">
        <f t="shared" si="79"/>
        <v>358850.37647112453</v>
      </c>
      <c r="H533" s="148">
        <f t="shared" si="77"/>
        <v>5280.4890779607231</v>
      </c>
      <c r="I533" s="19">
        <f t="shared" ref="I533:I596" si="83">I532+1</f>
        <v>44454</v>
      </c>
      <c r="J533" s="19"/>
    </row>
    <row r="534" spans="1:10">
      <c r="A534" s="41"/>
      <c r="B534" s="19">
        <f t="shared" si="80"/>
        <v>44361</v>
      </c>
      <c r="C534" s="148">
        <f t="shared" si="81"/>
        <v>530</v>
      </c>
      <c r="D534" s="148">
        <f t="shared" si="78"/>
        <v>3724.2303264519264</v>
      </c>
      <c r="E534" s="148">
        <f t="shared" si="76"/>
        <v>34.615330056915354</v>
      </c>
      <c r="F534" s="74">
        <f t="shared" si="82"/>
        <v>44661</v>
      </c>
      <c r="G534" s="148">
        <f t="shared" si="79"/>
        <v>364130.86554908525</v>
      </c>
      <c r="H534" s="148">
        <f t="shared" si="77"/>
        <v>5353.3428663571831</v>
      </c>
      <c r="I534" s="19">
        <f t="shared" si="83"/>
        <v>44455</v>
      </c>
      <c r="J534" s="19"/>
    </row>
    <row r="535" spans="1:10">
      <c r="A535" s="41"/>
      <c r="B535" s="19">
        <f t="shared" si="80"/>
        <v>44362</v>
      </c>
      <c r="C535" s="148">
        <f t="shared" si="81"/>
        <v>531</v>
      </c>
      <c r="D535" s="148">
        <f t="shared" si="78"/>
        <v>3758.8456565088418</v>
      </c>
      <c r="E535" s="148">
        <f t="shared" si="76"/>
        <v>34.910690180937308</v>
      </c>
      <c r="F535" s="74">
        <f t="shared" si="82"/>
        <v>44662</v>
      </c>
      <c r="G535" s="148">
        <f t="shared" si="79"/>
        <v>369484.20841544244</v>
      </c>
      <c r="H535" s="148">
        <f t="shared" si="77"/>
        <v>5427.0583832687698</v>
      </c>
      <c r="I535" s="19">
        <f t="shared" si="83"/>
        <v>44456</v>
      </c>
      <c r="J535" s="19"/>
    </row>
    <row r="536" spans="1:10">
      <c r="A536" s="41"/>
      <c r="B536" s="19">
        <f t="shared" si="80"/>
        <v>44363</v>
      </c>
      <c r="C536" s="148">
        <f t="shared" si="81"/>
        <v>532</v>
      </c>
      <c r="D536" s="148">
        <f t="shared" si="78"/>
        <v>3793.7563466897791</v>
      </c>
      <c r="E536" s="148">
        <f t="shared" si="76"/>
        <v>35.208078842820669</v>
      </c>
      <c r="F536" s="74">
        <f t="shared" si="82"/>
        <v>44663</v>
      </c>
      <c r="G536" s="148">
        <f t="shared" si="79"/>
        <v>374911.26679871121</v>
      </c>
      <c r="H536" s="148">
        <f t="shared" si="77"/>
        <v>5501.6415698637138</v>
      </c>
      <c r="I536" s="19">
        <f t="shared" si="83"/>
        <v>44457</v>
      </c>
      <c r="J536" s="19"/>
    </row>
    <row r="537" spans="1:10">
      <c r="A537" s="41"/>
      <c r="B537" s="19">
        <f t="shared" si="80"/>
        <v>44364</v>
      </c>
      <c r="C537" s="148">
        <f t="shared" si="81"/>
        <v>533</v>
      </c>
      <c r="D537" s="148">
        <f t="shared" si="78"/>
        <v>3828.9644255325998</v>
      </c>
      <c r="E537" s="148">
        <f t="shared" si="76"/>
        <v>35.507500757921207</v>
      </c>
      <c r="F537" s="74">
        <f t="shared" si="82"/>
        <v>44664</v>
      </c>
      <c r="G537" s="148">
        <f t="shared" si="79"/>
        <v>380412.90836857492</v>
      </c>
      <c r="H537" s="148">
        <f t="shared" si="77"/>
        <v>5577.0982734436984</v>
      </c>
      <c r="I537" s="19">
        <f t="shared" si="83"/>
        <v>44458</v>
      </c>
      <c r="J537" s="19"/>
    </row>
    <row r="538" spans="1:10">
      <c r="A538" s="41"/>
      <c r="B538" s="19">
        <f t="shared" si="80"/>
        <v>44365</v>
      </c>
      <c r="C538" s="148">
        <f t="shared" si="81"/>
        <v>534</v>
      </c>
      <c r="D538" s="148">
        <f t="shared" si="78"/>
        <v>3864.471926290521</v>
      </c>
      <c r="E538" s="148">
        <f t="shared" si="76"/>
        <v>35.808960459396985</v>
      </c>
      <c r="F538" s="74">
        <f t="shared" si="82"/>
        <v>44665</v>
      </c>
      <c r="G538" s="148">
        <f t="shared" si="79"/>
        <v>385990.00664201862</v>
      </c>
      <c r="H538" s="148">
        <f t="shared" si="77"/>
        <v>5653.4342421260662</v>
      </c>
      <c r="I538" s="19">
        <f t="shared" si="83"/>
        <v>44459</v>
      </c>
      <c r="J538" s="19"/>
    </row>
    <row r="539" spans="1:10">
      <c r="A539" s="41"/>
      <c r="B539" s="19">
        <f t="shared" si="80"/>
        <v>44366</v>
      </c>
      <c r="C539" s="148">
        <f t="shared" si="81"/>
        <v>535</v>
      </c>
      <c r="D539" s="148">
        <f t="shared" si="78"/>
        <v>3900.280886749918</v>
      </c>
      <c r="E539" s="148">
        <f t="shared" ref="E539:E602" si="84">D540-D539</f>
        <v>36.112462293882345</v>
      </c>
      <c r="F539" s="74">
        <f t="shared" si="82"/>
        <v>44666</v>
      </c>
      <c r="G539" s="148">
        <f t="shared" si="79"/>
        <v>391643.44088414469</v>
      </c>
      <c r="H539" s="148">
        <f t="shared" ref="H539:H602" si="85">G540-G539</f>
        <v>5730.6551194060594</v>
      </c>
      <c r="I539" s="19">
        <f t="shared" si="83"/>
        <v>44460</v>
      </c>
      <c r="J539" s="19"/>
    </row>
    <row r="540" spans="1:10">
      <c r="A540" s="41"/>
      <c r="B540" s="19">
        <f t="shared" si="80"/>
        <v>44367</v>
      </c>
      <c r="C540" s="148">
        <f t="shared" si="81"/>
        <v>536</v>
      </c>
      <c r="D540" s="148">
        <f t="shared" si="78"/>
        <v>3936.3933490438003</v>
      </c>
      <c r="E540" s="148">
        <f t="shared" si="84"/>
        <v>36.418010417137793</v>
      </c>
      <c r="F540" s="74">
        <f t="shared" si="82"/>
        <v>44667</v>
      </c>
      <c r="G540" s="148">
        <f t="shared" si="79"/>
        <v>397374.09600355075</v>
      </c>
      <c r="H540" s="148">
        <f t="shared" si="85"/>
        <v>5808.7664385956014</v>
      </c>
      <c r="I540" s="19">
        <f t="shared" si="83"/>
        <v>44461</v>
      </c>
      <c r="J540" s="19"/>
    </row>
    <row r="541" spans="1:10">
      <c r="A541" s="41"/>
      <c r="B541" s="19">
        <f t="shared" si="80"/>
        <v>44368</v>
      </c>
      <c r="C541" s="148">
        <f t="shared" si="81"/>
        <v>537</v>
      </c>
      <c r="D541" s="148">
        <f t="shared" si="78"/>
        <v>3972.8113594609381</v>
      </c>
      <c r="E541" s="148">
        <f t="shared" si="84"/>
        <v>36.725608789597572</v>
      </c>
      <c r="F541" s="74">
        <f t="shared" si="82"/>
        <v>44668</v>
      </c>
      <c r="G541" s="148">
        <f t="shared" si="79"/>
        <v>403182.86244214635</v>
      </c>
      <c r="H541" s="148">
        <f t="shared" si="85"/>
        <v>5887.7736171245924</v>
      </c>
      <c r="I541" s="19">
        <f t="shared" si="83"/>
        <v>44462</v>
      </c>
      <c r="J541" s="19"/>
    </row>
    <row r="542" spans="1:10">
      <c r="A542" s="41"/>
      <c r="B542" s="19">
        <f t="shared" si="80"/>
        <v>44369</v>
      </c>
      <c r="C542" s="148">
        <f t="shared" si="81"/>
        <v>538</v>
      </c>
      <c r="D542" s="148">
        <f t="shared" si="78"/>
        <v>4009.5369682505357</v>
      </c>
      <c r="E542" s="148">
        <f t="shared" si="84"/>
        <v>37.035261171989077</v>
      </c>
      <c r="F542" s="74">
        <f t="shared" si="82"/>
        <v>44669</v>
      </c>
      <c r="G542" s="148">
        <f t="shared" si="79"/>
        <v>409070.63605927094</v>
      </c>
      <c r="H542" s="148">
        <f t="shared" si="85"/>
        <v>5967.6819507167093</v>
      </c>
      <c r="I542" s="19">
        <f t="shared" si="83"/>
        <v>44463</v>
      </c>
      <c r="J542" s="19"/>
    </row>
    <row r="543" spans="1:10">
      <c r="A543" s="41"/>
      <c r="B543" s="19">
        <f t="shared" si="80"/>
        <v>44370</v>
      </c>
      <c r="C543" s="148">
        <f t="shared" si="81"/>
        <v>539</v>
      </c>
      <c r="D543" s="148">
        <f t="shared" si="78"/>
        <v>4046.5722294225247</v>
      </c>
      <c r="E543" s="148">
        <f t="shared" si="84"/>
        <v>37.346971120763101</v>
      </c>
      <c r="F543" s="74">
        <f t="shared" si="82"/>
        <v>44670</v>
      </c>
      <c r="G543" s="148">
        <f t="shared" si="79"/>
        <v>415038.31800998765</v>
      </c>
      <c r="H543" s="148">
        <f t="shared" si="85"/>
        <v>6048.4966074424447</v>
      </c>
      <c r="I543" s="19">
        <f t="shared" si="83"/>
        <v>44464</v>
      </c>
      <c r="J543" s="19"/>
    </row>
    <row r="544" spans="1:10">
      <c r="A544" s="41"/>
      <c r="B544" s="19">
        <f t="shared" si="80"/>
        <v>44371</v>
      </c>
      <c r="C544" s="148">
        <f t="shared" si="81"/>
        <v>540</v>
      </c>
      <c r="D544" s="148">
        <f t="shared" si="78"/>
        <v>4083.9192005432878</v>
      </c>
      <c r="E544" s="148">
        <f t="shared" si="84"/>
        <v>37.660741983584558</v>
      </c>
      <c r="F544" s="74">
        <f t="shared" si="82"/>
        <v>44671</v>
      </c>
      <c r="G544" s="148">
        <f t="shared" si="79"/>
        <v>421086.81461743009</v>
      </c>
      <c r="H544" s="148">
        <f t="shared" si="85"/>
        <v>6130.2226216315175</v>
      </c>
      <c r="I544" s="19">
        <f t="shared" si="83"/>
        <v>44465</v>
      </c>
      <c r="J544" s="19"/>
    </row>
    <row r="545" spans="1:10">
      <c r="A545" s="41"/>
      <c r="B545" s="19">
        <f t="shared" si="80"/>
        <v>44372</v>
      </c>
      <c r="C545" s="148">
        <f t="shared" si="81"/>
        <v>541</v>
      </c>
      <c r="D545" s="148">
        <f t="shared" si="78"/>
        <v>4121.5799425268724</v>
      </c>
      <c r="E545" s="148">
        <f t="shared" si="84"/>
        <v>37.976576894744539</v>
      </c>
      <c r="F545" s="74">
        <f t="shared" si="82"/>
        <v>44672</v>
      </c>
      <c r="G545" s="148">
        <f t="shared" si="79"/>
        <v>427217.03723906161</v>
      </c>
      <c r="H545" s="148">
        <f t="shared" si="85"/>
        <v>6212.8648876591469</v>
      </c>
      <c r="I545" s="19">
        <f t="shared" si="83"/>
        <v>44466</v>
      </c>
      <c r="J545" s="19"/>
    </row>
    <row r="546" spans="1:10">
      <c r="A546" s="41"/>
      <c r="B546" s="19">
        <f t="shared" si="80"/>
        <v>44373</v>
      </c>
      <c r="C546" s="148">
        <f t="shared" si="81"/>
        <v>542</v>
      </c>
      <c r="D546" s="148">
        <f t="shared" si="78"/>
        <v>4159.5565194216169</v>
      </c>
      <c r="E546" s="148">
        <f t="shared" si="84"/>
        <v>38.29447877052462</v>
      </c>
      <c r="F546" s="74">
        <f t="shared" si="82"/>
        <v>44673</v>
      </c>
      <c r="G546" s="148">
        <f t="shared" si="79"/>
        <v>433429.90212672076</v>
      </c>
      <c r="H546" s="148">
        <f t="shared" si="85"/>
        <v>6296.4281536104972</v>
      </c>
      <c r="I546" s="19">
        <f t="shared" si="83"/>
        <v>44467</v>
      </c>
      <c r="J546" s="19"/>
    </row>
    <row r="547" spans="1:10">
      <c r="A547" s="41"/>
      <c r="B547" s="19">
        <f t="shared" si="80"/>
        <v>44374</v>
      </c>
      <c r="C547" s="148">
        <f t="shared" si="81"/>
        <v>543</v>
      </c>
      <c r="D547" s="148">
        <f t="shared" si="78"/>
        <v>4197.8509981921416</v>
      </c>
      <c r="E547" s="148">
        <f t="shared" si="84"/>
        <v>38.614450304537968</v>
      </c>
      <c r="F547" s="74">
        <f t="shared" si="82"/>
        <v>44674</v>
      </c>
      <c r="G547" s="148">
        <f t="shared" si="79"/>
        <v>439726.33028033125</v>
      </c>
      <c r="H547" s="148">
        <f t="shared" si="85"/>
        <v>6380.9170148007688</v>
      </c>
      <c r="I547" s="19">
        <f t="shared" si="83"/>
        <v>44468</v>
      </c>
      <c r="J547" s="19"/>
    </row>
    <row r="548" spans="1:10">
      <c r="A548" s="41"/>
      <c r="B548" s="19">
        <f t="shared" si="80"/>
        <v>44375</v>
      </c>
      <c r="C548" s="148">
        <f t="shared" si="81"/>
        <v>544</v>
      </c>
      <c r="D548" s="148">
        <f t="shared" si="78"/>
        <v>4236.4654484966795</v>
      </c>
      <c r="E548" s="148">
        <f t="shared" si="84"/>
        <v>38.936493963005887</v>
      </c>
      <c r="F548" s="74">
        <f t="shared" si="82"/>
        <v>44675</v>
      </c>
      <c r="G548" s="148">
        <f t="shared" si="79"/>
        <v>446107.24729513202</v>
      </c>
      <c r="H548" s="148">
        <f t="shared" si="85"/>
        <v>6466.335907173343</v>
      </c>
      <c r="I548" s="19">
        <f t="shared" si="83"/>
        <v>44469</v>
      </c>
      <c r="J548" s="19"/>
    </row>
    <row r="549" spans="1:10">
      <c r="A549" s="41"/>
      <c r="B549" s="19">
        <f t="shared" si="80"/>
        <v>44376</v>
      </c>
      <c r="C549" s="148">
        <f t="shared" si="81"/>
        <v>545</v>
      </c>
      <c r="D549" s="148">
        <f t="shared" si="78"/>
        <v>4275.4019424596854</v>
      </c>
      <c r="E549" s="148">
        <f t="shared" si="84"/>
        <v>39.260611980020258</v>
      </c>
      <c r="F549" s="74">
        <f t="shared" si="82"/>
        <v>44676</v>
      </c>
      <c r="G549" s="148">
        <f t="shared" si="79"/>
        <v>452573.58320230537</v>
      </c>
      <c r="H549" s="148">
        <f t="shared" si="85"/>
        <v>6552.6891005728976</v>
      </c>
      <c r="I549" s="19">
        <f t="shared" si="83"/>
        <v>44470</v>
      </c>
      <c r="J549" s="19"/>
    </row>
    <row r="550" spans="1:10">
      <c r="A550" s="41"/>
      <c r="B550" s="19">
        <f t="shared" si="80"/>
        <v>44377</v>
      </c>
      <c r="C550" s="148">
        <f t="shared" si="81"/>
        <v>546</v>
      </c>
      <c r="D550" s="148">
        <f t="shared" si="78"/>
        <v>4314.6625544397057</v>
      </c>
      <c r="E550" s="148">
        <f t="shared" si="84"/>
        <v>39.586806352715939</v>
      </c>
      <c r="F550" s="74">
        <f t="shared" si="82"/>
        <v>44677</v>
      </c>
      <c r="G550" s="148">
        <f t="shared" si="79"/>
        <v>459126.27230287826</v>
      </c>
      <c r="H550" s="148">
        <f t="shared" si="85"/>
        <v>6639.9806918782415</v>
      </c>
      <c r="I550" s="19">
        <f t="shared" si="83"/>
        <v>44471</v>
      </c>
      <c r="J550" s="19"/>
    </row>
    <row r="551" spans="1:10">
      <c r="A551" s="41"/>
      <c r="B551" s="19">
        <f t="shared" si="80"/>
        <v>44378</v>
      </c>
      <c r="C551" s="148">
        <f t="shared" si="81"/>
        <v>547</v>
      </c>
      <c r="D551" s="148">
        <f t="shared" si="78"/>
        <v>4354.2493607924216</v>
      </c>
      <c r="E551" s="148">
        <f t="shared" si="84"/>
        <v>39.915078836508656</v>
      </c>
      <c r="F551" s="74">
        <f t="shared" si="82"/>
        <v>44678</v>
      </c>
      <c r="G551" s="148">
        <f t="shared" si="79"/>
        <v>465766.25299475651</v>
      </c>
      <c r="H551" s="148">
        <f t="shared" si="85"/>
        <v>6728.2145980119822</v>
      </c>
      <c r="I551" s="19">
        <f t="shared" si="83"/>
        <v>44472</v>
      </c>
      <c r="J551" s="19"/>
    </row>
    <row r="552" spans="1:10">
      <c r="A552" s="41"/>
      <c r="B552" s="19">
        <f t="shared" si="80"/>
        <v>44379</v>
      </c>
      <c r="C552" s="148">
        <f t="shared" si="81"/>
        <v>548</v>
      </c>
      <c r="D552" s="148">
        <f t="shared" si="78"/>
        <v>4394.1644396289303</v>
      </c>
      <c r="E552" s="148">
        <f t="shared" si="84"/>
        <v>40.245430940157348</v>
      </c>
      <c r="F552" s="74">
        <f t="shared" si="82"/>
        <v>44679</v>
      </c>
      <c r="G552" s="148">
        <f t="shared" si="79"/>
        <v>472494.46759276849</v>
      </c>
      <c r="H552" s="148">
        <f t="shared" si="85"/>
        <v>6817.3945488289464</v>
      </c>
      <c r="I552" s="19">
        <f t="shared" si="83"/>
        <v>44473</v>
      </c>
      <c r="J552" s="19"/>
    </row>
    <row r="553" spans="1:10">
      <c r="A553" s="41"/>
      <c r="B553" s="19">
        <f t="shared" si="80"/>
        <v>44380</v>
      </c>
      <c r="C553" s="148">
        <f t="shared" si="81"/>
        <v>549</v>
      </c>
      <c r="D553" s="148">
        <f t="shared" si="78"/>
        <v>4434.4098705690876</v>
      </c>
      <c r="E553" s="148">
        <f t="shared" si="84"/>
        <v>40.577863920892923</v>
      </c>
      <c r="F553" s="74">
        <f t="shared" si="82"/>
        <v>44680</v>
      </c>
      <c r="G553" s="148">
        <f t="shared" si="79"/>
        <v>479311.86214159743</v>
      </c>
      <c r="H553" s="148">
        <f t="shared" si="85"/>
        <v>6907.5240798654268</v>
      </c>
      <c r="I553" s="19">
        <f t="shared" si="83"/>
        <v>44474</v>
      </c>
      <c r="J553" s="19"/>
    </row>
    <row r="554" spans="1:10">
      <c r="A554" s="41"/>
      <c r="B554" s="19">
        <f t="shared" si="80"/>
        <v>44381</v>
      </c>
      <c r="C554" s="148">
        <f t="shared" si="81"/>
        <v>550</v>
      </c>
      <c r="D554" s="148">
        <f t="shared" si="78"/>
        <v>4474.9877344899805</v>
      </c>
      <c r="E554" s="148">
        <f t="shared" si="84"/>
        <v>40.912378779462415</v>
      </c>
      <c r="F554" s="74">
        <f t="shared" si="82"/>
        <v>44681</v>
      </c>
      <c r="G554" s="148">
        <f t="shared" si="79"/>
        <v>486219.38622146286</v>
      </c>
      <c r="H554" s="148">
        <f t="shared" si="85"/>
        <v>6998.6065249692183</v>
      </c>
      <c r="I554" s="19">
        <f t="shared" si="83"/>
        <v>44475</v>
      </c>
      <c r="J554" s="19"/>
    </row>
    <row r="555" spans="1:10">
      <c r="A555" s="41"/>
      <c r="B555" s="19">
        <f t="shared" si="80"/>
        <v>44382</v>
      </c>
      <c r="C555" s="148">
        <f t="shared" si="81"/>
        <v>551</v>
      </c>
      <c r="D555" s="148">
        <f t="shared" si="78"/>
        <v>4515.900113269443</v>
      </c>
      <c r="E555" s="148">
        <f t="shared" si="84"/>
        <v>41.248976255159505</v>
      </c>
      <c r="F555" s="74">
        <f t="shared" si="82"/>
        <v>44682</v>
      </c>
      <c r="G555" s="148">
        <f t="shared" si="79"/>
        <v>493217.99274643208</v>
      </c>
      <c r="H555" s="148">
        <f t="shared" si="85"/>
        <v>7090.6450088113197</v>
      </c>
      <c r="I555" s="19">
        <f t="shared" si="83"/>
        <v>44476</v>
      </c>
      <c r="J555" s="19"/>
    </row>
    <row r="556" spans="1:10">
      <c r="A556" s="41"/>
      <c r="B556" s="19">
        <f t="shared" si="80"/>
        <v>44383</v>
      </c>
      <c r="C556" s="148">
        <f t="shared" si="81"/>
        <v>552</v>
      </c>
      <c r="D556" s="148">
        <f t="shared" si="78"/>
        <v>4557.1490895246025</v>
      </c>
      <c r="E556" s="148">
        <f t="shared" si="84"/>
        <v>41.587656820805023</v>
      </c>
      <c r="F556" s="74">
        <f t="shared" si="82"/>
        <v>44683</v>
      </c>
      <c r="G556" s="148">
        <f t="shared" si="79"/>
        <v>500308.6377552434</v>
      </c>
      <c r="H556" s="148">
        <f t="shared" si="85"/>
        <v>7183.6424392620102</v>
      </c>
      <c r="I556" s="19">
        <f t="shared" si="83"/>
        <v>44477</v>
      </c>
      <c r="J556" s="19"/>
    </row>
    <row r="557" spans="1:10">
      <c r="A557" s="41"/>
      <c r="B557" s="19">
        <f t="shared" si="80"/>
        <v>44384</v>
      </c>
      <c r="C557" s="148">
        <f t="shared" si="81"/>
        <v>553</v>
      </c>
      <c r="D557" s="148">
        <f t="shared" si="78"/>
        <v>4598.7367463454075</v>
      </c>
      <c r="E557" s="148">
        <f t="shared" si="84"/>
        <v>41.928420677711983</v>
      </c>
      <c r="F557" s="74">
        <f t="shared" si="82"/>
        <v>44684</v>
      </c>
      <c r="G557" s="148">
        <f t="shared" si="79"/>
        <v>507492.28019450541</v>
      </c>
      <c r="H557" s="148">
        <f t="shared" si="85"/>
        <v>7277.60149965249</v>
      </c>
      <c r="I557" s="19">
        <f t="shared" si="83"/>
        <v>44478</v>
      </c>
      <c r="J557" s="19"/>
    </row>
    <row r="558" spans="1:10">
      <c r="A558" s="41"/>
      <c r="B558" s="19">
        <f t="shared" si="80"/>
        <v>44385</v>
      </c>
      <c r="C558" s="148">
        <f t="shared" si="81"/>
        <v>554</v>
      </c>
      <c r="D558" s="148">
        <f t="shared" si="78"/>
        <v>4640.6651670231195</v>
      </c>
      <c r="E558" s="148">
        <f t="shared" si="84"/>
        <v>42.271267750556945</v>
      </c>
      <c r="F558" s="74">
        <f t="shared" si="82"/>
        <v>44685</v>
      </c>
      <c r="G558" s="148">
        <f t="shared" si="79"/>
        <v>514769.8816941579</v>
      </c>
      <c r="H558" s="148">
        <f t="shared" si="85"/>
        <v>7372.5246409249376</v>
      </c>
      <c r="I558" s="19">
        <f t="shared" si="83"/>
        <v>44479</v>
      </c>
      <c r="J558" s="19"/>
    </row>
    <row r="559" spans="1:10">
      <c r="A559" s="41"/>
      <c r="B559" s="19">
        <f t="shared" si="80"/>
        <v>44386</v>
      </c>
      <c r="C559" s="148">
        <f t="shared" si="81"/>
        <v>555</v>
      </c>
      <c r="D559" s="148">
        <f t="shared" si="78"/>
        <v>4682.9364347736764</v>
      </c>
      <c r="E559" s="148">
        <f t="shared" si="84"/>
        <v>42.616197682365964</v>
      </c>
      <c r="F559" s="74">
        <f t="shared" si="82"/>
        <v>44686</v>
      </c>
      <c r="G559" s="148">
        <f t="shared" si="79"/>
        <v>522142.40633508284</v>
      </c>
      <c r="H559" s="148">
        <f t="shared" si="85"/>
        <v>7468.4140736504924</v>
      </c>
      <c r="I559" s="19">
        <f t="shared" si="83"/>
        <v>44480</v>
      </c>
      <c r="J559" s="19"/>
    </row>
    <row r="560" spans="1:10">
      <c r="A560" s="41"/>
      <c r="B560" s="19">
        <f t="shared" si="80"/>
        <v>44387</v>
      </c>
      <c r="C560" s="148">
        <f t="shared" si="81"/>
        <v>556</v>
      </c>
      <c r="D560" s="148">
        <f t="shared" si="78"/>
        <v>4725.5526324560424</v>
      </c>
      <c r="E560" s="148">
        <f t="shared" si="84"/>
        <v>42.963209829269545</v>
      </c>
      <c r="F560" s="74">
        <f t="shared" si="82"/>
        <v>44687</v>
      </c>
      <c r="G560" s="148">
        <f t="shared" si="79"/>
        <v>529610.82040873333</v>
      </c>
      <c r="H560" s="148">
        <f t="shared" si="85"/>
        <v>7565.2717599405441</v>
      </c>
      <c r="I560" s="19">
        <f t="shared" si="83"/>
        <v>44481</v>
      </c>
      <c r="J560" s="19"/>
    </row>
    <row r="561" spans="1:10">
      <c r="A561" s="41"/>
      <c r="B561" s="19">
        <f t="shared" si="80"/>
        <v>44388</v>
      </c>
      <c r="C561" s="148">
        <f t="shared" si="81"/>
        <v>557</v>
      </c>
      <c r="D561" s="148">
        <f t="shared" si="78"/>
        <v>4768.5158422853119</v>
      </c>
      <c r="E561" s="148">
        <f t="shared" si="84"/>
        <v>43.312303255397637</v>
      </c>
      <c r="F561" s="74">
        <f t="shared" si="82"/>
        <v>44688</v>
      </c>
      <c r="G561" s="148">
        <f t="shared" si="79"/>
        <v>537176.09216867387</v>
      </c>
      <c r="H561" s="148">
        <f t="shared" si="85"/>
        <v>7663.0994052530732</v>
      </c>
      <c r="I561" s="19">
        <f t="shared" si="83"/>
        <v>44482</v>
      </c>
      <c r="J561" s="19"/>
    </row>
    <row r="562" spans="1:10">
      <c r="A562" s="41"/>
      <c r="B562" s="19">
        <f t="shared" si="80"/>
        <v>44389</v>
      </c>
      <c r="C562" s="148">
        <f t="shared" si="81"/>
        <v>558</v>
      </c>
      <c r="D562" s="148">
        <f t="shared" si="78"/>
        <v>4811.8281455407096</v>
      </c>
      <c r="E562" s="148">
        <f t="shared" si="84"/>
        <v>43.663476727650959</v>
      </c>
      <c r="F562" s="74">
        <f t="shared" si="82"/>
        <v>44689</v>
      </c>
      <c r="G562" s="148">
        <f t="shared" si="79"/>
        <v>544839.19157392695</v>
      </c>
      <c r="H562" s="148">
        <f t="shared" si="85"/>
        <v>7761.8984500752995</v>
      </c>
      <c r="I562" s="19">
        <f t="shared" si="83"/>
        <v>44483</v>
      </c>
      <c r="J562" s="19"/>
    </row>
    <row r="563" spans="1:10">
      <c r="A563" s="41"/>
      <c r="B563" s="19">
        <f t="shared" si="80"/>
        <v>44390</v>
      </c>
      <c r="C563" s="148">
        <f t="shared" si="81"/>
        <v>559</v>
      </c>
      <c r="D563" s="148">
        <f t="shared" si="78"/>
        <v>4855.4916222683605</v>
      </c>
      <c r="E563" s="148">
        <f t="shared" si="84"/>
        <v>44.016728710491407</v>
      </c>
      <c r="F563" s="74">
        <f t="shared" si="82"/>
        <v>44690</v>
      </c>
      <c r="G563" s="148">
        <f t="shared" si="79"/>
        <v>552601.09002400225</v>
      </c>
      <c r="H563" s="148">
        <f t="shared" si="85"/>
        <v>7861.6700615080772</v>
      </c>
      <c r="I563" s="19">
        <f t="shared" si="83"/>
        <v>44484</v>
      </c>
      <c r="J563" s="19"/>
    </row>
    <row r="564" spans="1:10">
      <c r="A564" s="41"/>
      <c r="B564" s="19">
        <f t="shared" si="80"/>
        <v>44391</v>
      </c>
      <c r="C564" s="148">
        <f t="shared" si="81"/>
        <v>560</v>
      </c>
      <c r="D564" s="148">
        <f t="shared" si="78"/>
        <v>4899.5083509788519</v>
      </c>
      <c r="E564" s="148">
        <f t="shared" si="84"/>
        <v>44.372057360683357</v>
      </c>
      <c r="F564" s="74">
        <f t="shared" si="82"/>
        <v>44691</v>
      </c>
      <c r="G564" s="148">
        <f t="shared" si="79"/>
        <v>560462.76008551032</v>
      </c>
      <c r="H564" s="148">
        <f t="shared" si="85"/>
        <v>7962.4151247541886</v>
      </c>
      <c r="I564" s="19">
        <f t="shared" si="83"/>
        <v>44485</v>
      </c>
      <c r="J564" s="19"/>
    </row>
    <row r="565" spans="1:10">
      <c r="A565" s="41"/>
      <c r="B565" s="19">
        <f t="shared" si="80"/>
        <v>44392</v>
      </c>
      <c r="C565" s="148">
        <f t="shared" si="81"/>
        <v>561</v>
      </c>
      <c r="D565" s="148">
        <f t="shared" si="78"/>
        <v>4943.8804083395353</v>
      </c>
      <c r="E565" s="148">
        <f t="shared" si="84"/>
        <v>44.729460522025875</v>
      </c>
      <c r="F565" s="74">
        <f t="shared" si="82"/>
        <v>44692</v>
      </c>
      <c r="G565" s="148">
        <f t="shared" si="79"/>
        <v>568425.17521026451</v>
      </c>
      <c r="H565" s="148">
        <f t="shared" si="85"/>
        <v>8064.134234494064</v>
      </c>
      <c r="I565" s="19">
        <f t="shared" si="83"/>
        <v>44486</v>
      </c>
      <c r="J565" s="19"/>
    </row>
    <row r="566" spans="1:10">
      <c r="A566" s="41"/>
      <c r="B566" s="19">
        <f t="shared" si="80"/>
        <v>44393</v>
      </c>
      <c r="C566" s="148">
        <f t="shared" si="81"/>
        <v>562</v>
      </c>
      <c r="D566" s="148">
        <f t="shared" si="78"/>
        <v>4988.6098688615612</v>
      </c>
      <c r="E566" s="148">
        <f t="shared" si="84"/>
        <v>45.088935720027621</v>
      </c>
      <c r="F566" s="74">
        <f t="shared" si="82"/>
        <v>44693</v>
      </c>
      <c r="G566" s="148">
        <f t="shared" si="79"/>
        <v>576489.30944475858</v>
      </c>
      <c r="H566" s="148">
        <f t="shared" si="85"/>
        <v>8166.8276861719787</v>
      </c>
      <c r="I566" s="19">
        <f t="shared" si="83"/>
        <v>44487</v>
      </c>
      <c r="J566" s="19"/>
    </row>
    <row r="567" spans="1:10">
      <c r="A567" s="41"/>
      <c r="B567" s="19">
        <f t="shared" si="80"/>
        <v>44394</v>
      </c>
      <c r="C567" s="148">
        <f t="shared" si="81"/>
        <v>563</v>
      </c>
      <c r="D567" s="148">
        <f t="shared" si="78"/>
        <v>5033.6988045815888</v>
      </c>
      <c r="E567" s="148">
        <f t="shared" si="84"/>
        <v>45.450480156652702</v>
      </c>
      <c r="F567" s="74">
        <f t="shared" si="82"/>
        <v>44694</v>
      </c>
      <c r="G567" s="148">
        <f t="shared" si="79"/>
        <v>584656.13713093055</v>
      </c>
      <c r="H567" s="148">
        <f t="shared" si="85"/>
        <v>8270.4954672018066</v>
      </c>
      <c r="I567" s="19">
        <f t="shared" si="83"/>
        <v>44488</v>
      </c>
      <c r="J567" s="19"/>
    </row>
    <row r="568" spans="1:10">
      <c r="A568" s="41"/>
      <c r="B568" s="19">
        <f t="shared" si="80"/>
        <v>44395</v>
      </c>
      <c r="C568" s="148">
        <f t="shared" si="81"/>
        <v>564</v>
      </c>
      <c r="D568" s="148">
        <f t="shared" si="78"/>
        <v>5079.1492847382415</v>
      </c>
      <c r="E568" s="148">
        <f t="shared" si="84"/>
        <v>45.814090704914634</v>
      </c>
      <c r="F568" s="74">
        <f t="shared" si="82"/>
        <v>44695</v>
      </c>
      <c r="G568" s="148">
        <f t="shared" si="79"/>
        <v>592926.63259813236</v>
      </c>
      <c r="H568" s="148">
        <f t="shared" si="85"/>
        <v>8375.1372480671853</v>
      </c>
      <c r="I568" s="19">
        <f t="shared" si="83"/>
        <v>44489</v>
      </c>
      <c r="J568" s="19"/>
    </row>
    <row r="569" spans="1:10">
      <c r="A569" s="41"/>
      <c r="B569" s="19">
        <f t="shared" si="80"/>
        <v>44396</v>
      </c>
      <c r="C569" s="148">
        <f t="shared" si="81"/>
        <v>565</v>
      </c>
      <c r="D569" s="148">
        <f t="shared" si="78"/>
        <v>5124.9633754431561</v>
      </c>
      <c r="E569" s="148">
        <f t="shared" si="84"/>
        <v>46.179763903558523</v>
      </c>
      <c r="F569" s="74">
        <f t="shared" si="82"/>
        <v>44696</v>
      </c>
      <c r="G569" s="148">
        <f t="shared" si="79"/>
        <v>601301.76984619955</v>
      </c>
      <c r="H569" s="148">
        <f t="shared" si="85"/>
        <v>8480.7523733518319</v>
      </c>
      <c r="I569" s="19">
        <f t="shared" si="83"/>
        <v>44490</v>
      </c>
      <c r="J569" s="19"/>
    </row>
    <row r="570" spans="1:10">
      <c r="A570" s="41"/>
      <c r="B570" s="19">
        <f t="shared" si="80"/>
        <v>44397</v>
      </c>
      <c r="C570" s="148">
        <f t="shared" si="81"/>
        <v>566</v>
      </c>
      <c r="D570" s="148">
        <f t="shared" si="78"/>
        <v>5171.1431393467146</v>
      </c>
      <c r="E570" s="148">
        <f t="shared" si="84"/>
        <v>46.547495951679593</v>
      </c>
      <c r="F570" s="74">
        <f t="shared" si="82"/>
        <v>44697</v>
      </c>
      <c r="G570" s="16">
        <f t="shared" si="79"/>
        <v>609782.52221955138</v>
      </c>
      <c r="H570" s="16">
        <f t="shared" si="85"/>
        <v>8587.3398526980309</v>
      </c>
      <c r="I570" s="58">
        <f t="shared" si="83"/>
        <v>44491</v>
      </c>
      <c r="J570" s="58"/>
    </row>
    <row r="571" spans="1:10">
      <c r="A571" s="41"/>
      <c r="B571" s="19">
        <f t="shared" si="80"/>
        <v>44398</v>
      </c>
      <c r="C571" s="148">
        <f t="shared" si="81"/>
        <v>567</v>
      </c>
      <c r="D571" s="148">
        <f t="shared" si="78"/>
        <v>5217.6906352983942</v>
      </c>
      <c r="E571" s="148">
        <f t="shared" si="84"/>
        <v>46.917282703341698</v>
      </c>
      <c r="F571" s="74">
        <f t="shared" si="82"/>
        <v>44698</v>
      </c>
      <c r="G571" s="148">
        <f t="shared" si="79"/>
        <v>618369.86207224941</v>
      </c>
      <c r="H571" s="148">
        <f t="shared" si="85"/>
        <v>8694.8983516787412</v>
      </c>
      <c r="I571" s="19">
        <f t="shared" si="83"/>
        <v>44492</v>
      </c>
      <c r="J571" s="19"/>
    </row>
    <row r="572" spans="1:10">
      <c r="A572" s="41"/>
      <c r="B572" s="19">
        <f t="shared" si="80"/>
        <v>44399</v>
      </c>
      <c r="C572" s="148">
        <f t="shared" si="81"/>
        <v>568</v>
      </c>
      <c r="D572" s="148">
        <f t="shared" si="78"/>
        <v>5264.6079180017359</v>
      </c>
      <c r="E572" s="148">
        <f t="shared" si="84"/>
        <v>47.28911966216674</v>
      </c>
      <c r="F572" s="74">
        <f t="shared" si="82"/>
        <v>44699</v>
      </c>
      <c r="G572" s="148">
        <f t="shared" si="79"/>
        <v>627064.76042392815</v>
      </c>
      <c r="H572" s="148">
        <f t="shared" si="85"/>
        <v>8803.426182613126</v>
      </c>
      <c r="I572" s="19">
        <f t="shared" si="83"/>
        <v>44493</v>
      </c>
      <c r="J572" s="19"/>
    </row>
    <row r="573" spans="1:10">
      <c r="A573" s="41"/>
      <c r="B573" s="19">
        <f t="shared" si="80"/>
        <v>44400</v>
      </c>
      <c r="C573" s="148">
        <f t="shared" si="81"/>
        <v>569</v>
      </c>
      <c r="D573" s="148">
        <f t="shared" si="78"/>
        <v>5311.8970376639027</v>
      </c>
      <c r="E573" s="148">
        <f t="shared" si="84"/>
        <v>47.663001975955922</v>
      </c>
      <c r="F573" s="74">
        <f t="shared" si="82"/>
        <v>44700</v>
      </c>
      <c r="G573" s="148">
        <f t="shared" si="79"/>
        <v>635868.18660654128</v>
      </c>
      <c r="H573" s="148">
        <f t="shared" si="85"/>
        <v>8912.9212953299284</v>
      </c>
      <c r="I573" s="19">
        <f t="shared" si="83"/>
        <v>44494</v>
      </c>
      <c r="J573" s="19"/>
    </row>
    <row r="574" spans="1:10">
      <c r="A574" s="41"/>
      <c r="B574" s="19">
        <f t="shared" si="80"/>
        <v>44401</v>
      </c>
      <c r="C574" s="148">
        <f t="shared" si="81"/>
        <v>570</v>
      </c>
      <c r="D574" s="148">
        <f t="shared" si="78"/>
        <v>5359.5600396398586</v>
      </c>
      <c r="E574" s="148">
        <f t="shared" si="84"/>
        <v>48.038924431203668</v>
      </c>
      <c r="F574" s="74">
        <f t="shared" si="82"/>
        <v>44701</v>
      </c>
      <c r="G574" s="148">
        <f t="shared" si="79"/>
        <v>644781.1079018712</v>
      </c>
      <c r="H574" s="148">
        <f t="shared" si="85"/>
        <v>9023.3812678606482</v>
      </c>
      <c r="I574" s="19">
        <f t="shared" si="83"/>
        <v>44495</v>
      </c>
      <c r="J574" s="19"/>
    </row>
    <row r="575" spans="1:10">
      <c r="A575" s="41"/>
      <c r="B575" s="19">
        <f t="shared" si="80"/>
        <v>44402</v>
      </c>
      <c r="C575" s="148">
        <f t="shared" si="81"/>
        <v>571</v>
      </c>
      <c r="D575" s="148">
        <f t="shared" si="78"/>
        <v>5407.5989640710623</v>
      </c>
      <c r="E575" s="148">
        <f t="shared" si="84"/>
        <v>48.416881447772539</v>
      </c>
      <c r="F575" s="74">
        <f t="shared" si="82"/>
        <v>44702</v>
      </c>
      <c r="G575" s="148">
        <f t="shared" si="79"/>
        <v>653804.48916973185</v>
      </c>
      <c r="H575" s="148">
        <f t="shared" si="85"/>
        <v>9134.8032970954664</v>
      </c>
      <c r="I575" s="19">
        <f t="shared" si="83"/>
        <v>44496</v>
      </c>
      <c r="J575" s="19"/>
    </row>
    <row r="576" spans="1:10">
      <c r="A576" s="41"/>
      <c r="B576" s="19">
        <f t="shared" si="80"/>
        <v>44403</v>
      </c>
      <c r="C576" s="148">
        <f t="shared" si="81"/>
        <v>572</v>
      </c>
      <c r="D576" s="148">
        <f t="shared" si="78"/>
        <v>5456.0158455188348</v>
      </c>
      <c r="E576" s="148">
        <f t="shared" si="84"/>
        <v>48.796867073369867</v>
      </c>
      <c r="F576" s="74">
        <f t="shared" si="82"/>
        <v>44703</v>
      </c>
      <c r="G576" s="148">
        <f t="shared" si="79"/>
        <v>662939.29246682732</v>
      </c>
      <c r="H576" s="148">
        <f t="shared" si="85"/>
        <v>9247.1841894066893</v>
      </c>
      <c r="I576" s="19">
        <f t="shared" si="83"/>
        <v>44497</v>
      </c>
      <c r="J576" s="19"/>
    </row>
    <row r="577" spans="1:12">
      <c r="A577" s="41"/>
      <c r="B577" s="19">
        <f t="shared" si="80"/>
        <v>44404</v>
      </c>
      <c r="C577" s="148">
        <f t="shared" si="81"/>
        <v>573</v>
      </c>
      <c r="D577" s="148">
        <f t="shared" si="78"/>
        <v>5504.8127125922047</v>
      </c>
      <c r="E577" s="148">
        <f t="shared" si="84"/>
        <v>49.178874978159001</v>
      </c>
      <c r="F577" s="74">
        <f t="shared" si="82"/>
        <v>44704</v>
      </c>
      <c r="G577" s="148">
        <f t="shared" si="79"/>
        <v>672186.47665623401</v>
      </c>
      <c r="H577" s="148">
        <f t="shared" si="85"/>
        <v>9360.5203512256267</v>
      </c>
      <c r="I577" s="19">
        <f t="shared" si="83"/>
        <v>44498</v>
      </c>
      <c r="J577" s="19"/>
    </row>
    <row r="578" spans="1:12">
      <c r="A578" s="41"/>
      <c r="B578" s="19">
        <f t="shared" si="80"/>
        <v>44405</v>
      </c>
      <c r="C578" s="148">
        <f t="shared" si="81"/>
        <v>574</v>
      </c>
      <c r="D578" s="148">
        <f t="shared" si="78"/>
        <v>5553.9915875703637</v>
      </c>
      <c r="E578" s="148">
        <f t="shared" si="84"/>
        <v>49.562898449315071</v>
      </c>
      <c r="F578" s="74">
        <f t="shared" si="82"/>
        <v>44705</v>
      </c>
      <c r="G578" s="148">
        <f t="shared" si="79"/>
        <v>681546.99700745963</v>
      </c>
      <c r="H578" s="148">
        <f t="shared" si="85"/>
        <v>9474.8077795987483</v>
      </c>
      <c r="I578" s="19">
        <f t="shared" si="83"/>
        <v>44499</v>
      </c>
      <c r="J578" s="19"/>
    </row>
    <row r="579" spans="1:12">
      <c r="A579" s="41"/>
      <c r="B579" s="19">
        <f t="shared" si="80"/>
        <v>44406</v>
      </c>
      <c r="C579" s="148">
        <f t="shared" si="81"/>
        <v>575</v>
      </c>
      <c r="D579" s="148">
        <f t="shared" si="78"/>
        <v>5603.5544860196787</v>
      </c>
      <c r="E579" s="148">
        <f t="shared" si="84"/>
        <v>49.9489303855853</v>
      </c>
      <c r="F579" s="74">
        <f t="shared" si="82"/>
        <v>44706</v>
      </c>
      <c r="G579" s="148">
        <f t="shared" si="79"/>
        <v>691021.80478705838</v>
      </c>
      <c r="H579" s="148">
        <f t="shared" si="85"/>
        <v>9590.0420527420938</v>
      </c>
      <c r="I579" s="19">
        <f t="shared" si="83"/>
        <v>44500</v>
      </c>
      <c r="J579" s="19"/>
    </row>
    <row r="580" spans="1:12">
      <c r="A580" s="41"/>
      <c r="B580" s="19">
        <f t="shared" si="80"/>
        <v>44407</v>
      </c>
      <c r="C580" s="148">
        <f t="shared" si="81"/>
        <v>576</v>
      </c>
      <c r="D580" s="148">
        <f t="shared" si="78"/>
        <v>5653.503416405264</v>
      </c>
      <c r="E580" s="148">
        <f t="shared" si="84"/>
        <v>50.336963291866596</v>
      </c>
      <c r="F580" s="74">
        <f t="shared" si="82"/>
        <v>44707</v>
      </c>
      <c r="G580" s="148">
        <f t="shared" si="79"/>
        <v>700611.84683980048</v>
      </c>
      <c r="H580" s="148">
        <f t="shared" si="85"/>
        <v>9706.2183205650654</v>
      </c>
      <c r="I580" s="19">
        <f t="shared" si="83"/>
        <v>44501</v>
      </c>
      <c r="J580" s="19"/>
    </row>
    <row r="581" spans="1:12">
      <c r="A581" s="41"/>
      <c r="B581" s="19">
        <f t="shared" si="80"/>
        <v>44408</v>
      </c>
      <c r="C581" s="148">
        <f t="shared" si="81"/>
        <v>577</v>
      </c>
      <c r="D581" s="148">
        <f t="shared" ref="D581:D644" si="86">$D$1/(($D$1-1)*EXP(-$E$1*($F581-$B$4))+1)</f>
        <v>5703.8403796971306</v>
      </c>
      <c r="E581" s="148">
        <f t="shared" si="84"/>
        <v>50.726989273767686</v>
      </c>
      <c r="F581" s="74">
        <f t="shared" si="82"/>
        <v>44708</v>
      </c>
      <c r="G581" s="148">
        <f t="shared" ref="G581:G644" si="87">$G$1/(($G$1-1)*EXP(-$H$1*($F581-$B$4))+1)</f>
        <v>710318.06516036554</v>
      </c>
      <c r="H581" s="148">
        <f t="shared" si="85"/>
        <v>9823.331295205513</v>
      </c>
      <c r="I581" s="19">
        <f t="shared" si="83"/>
        <v>44502</v>
      </c>
      <c r="J581" s="19"/>
    </row>
    <row r="582" spans="1:12">
      <c r="A582" s="41"/>
      <c r="B582" s="19">
        <f t="shared" ref="B582:B645" si="88">B581+1</f>
        <v>44409</v>
      </c>
      <c r="C582" s="148">
        <f t="shared" ref="C582:C645" si="89">C581+1</f>
        <v>578</v>
      </c>
      <c r="D582" s="148">
        <f t="shared" si="86"/>
        <v>5754.5673689708983</v>
      </c>
      <c r="E582" s="148">
        <f t="shared" si="84"/>
        <v>51.11900003221217</v>
      </c>
      <c r="F582" s="74">
        <f t="shared" si="82"/>
        <v>44709</v>
      </c>
      <c r="G582" s="4">
        <f t="shared" si="87"/>
        <v>720141.39645557106</v>
      </c>
      <c r="H582" s="4">
        <f t="shared" si="85"/>
        <v>9941.37524158624</v>
      </c>
      <c r="I582" s="19">
        <f t="shared" si="83"/>
        <v>44503</v>
      </c>
      <c r="J582" s="19"/>
    </row>
    <row r="583" spans="1:12">
      <c r="A583" s="41"/>
      <c r="B583" s="19">
        <f t="shared" si="88"/>
        <v>44410</v>
      </c>
      <c r="C583" s="148">
        <f t="shared" si="89"/>
        <v>579</v>
      </c>
      <c r="D583" s="148">
        <f t="shared" si="86"/>
        <v>5805.6863690031105</v>
      </c>
      <c r="E583" s="148">
        <f t="shared" si="84"/>
        <v>51.512986857974283</v>
      </c>
      <c r="F583" s="74">
        <f t="shared" si="82"/>
        <v>44710</v>
      </c>
      <c r="G583" s="148">
        <f t="shared" si="87"/>
        <v>730082.7716971573</v>
      </c>
      <c r="H583" s="148">
        <f t="shared" si="85"/>
        <v>10060.343967966852</v>
      </c>
      <c r="I583" s="19">
        <f t="shared" si="83"/>
        <v>44504</v>
      </c>
      <c r="J583" s="19"/>
    </row>
    <row r="584" spans="1:12">
      <c r="A584" s="41"/>
      <c r="B584" s="19">
        <f t="shared" si="88"/>
        <v>44411</v>
      </c>
      <c r="C584" s="148">
        <f t="shared" si="89"/>
        <v>580</v>
      </c>
      <c r="D584" s="148">
        <f t="shared" si="86"/>
        <v>5857.1993558610848</v>
      </c>
      <c r="E584" s="148">
        <f t="shared" si="84"/>
        <v>51.908940626377444</v>
      </c>
      <c r="F584" s="74">
        <f t="shared" si="82"/>
        <v>44711</v>
      </c>
      <c r="G584" s="148">
        <f t="shared" si="87"/>
        <v>740143.11566512415</v>
      </c>
      <c r="H584" s="148">
        <f t="shared" si="85"/>
        <v>10180.230816540658</v>
      </c>
      <c r="I584" s="19">
        <f t="shared" si="83"/>
        <v>44505</v>
      </c>
      <c r="J584" s="19"/>
    </row>
    <row r="585" spans="1:12">
      <c r="A585" s="41"/>
      <c r="B585" s="19">
        <f t="shared" si="88"/>
        <v>44412</v>
      </c>
      <c r="C585" s="148">
        <f t="shared" si="89"/>
        <v>581</v>
      </c>
      <c r="D585" s="148">
        <f t="shared" si="86"/>
        <v>5909.1082964874622</v>
      </c>
      <c r="E585" s="148">
        <f t="shared" si="84"/>
        <v>52.306851791826375</v>
      </c>
      <c r="F585" s="74">
        <f t="shared" si="82"/>
        <v>44712</v>
      </c>
      <c r="G585" s="29">
        <f t="shared" si="87"/>
        <v>750323.3464816648</v>
      </c>
      <c r="H585" s="29">
        <f t="shared" si="85"/>
        <v>10301.028654074878</v>
      </c>
      <c r="I585" s="19">
        <f t="shared" si="83"/>
        <v>44506</v>
      </c>
      <c r="J585" s="19"/>
    </row>
    <row r="586" spans="1:12">
      <c r="A586" s="41"/>
      <c r="B586" s="19">
        <f t="shared" si="88"/>
        <v>44413</v>
      </c>
      <c r="C586" s="148">
        <f t="shared" si="89"/>
        <v>582</v>
      </c>
      <c r="D586" s="148">
        <f t="shared" si="86"/>
        <v>5961.4151482792886</v>
      </c>
      <c r="E586" s="148">
        <f t="shared" si="84"/>
        <v>52.706710382485653</v>
      </c>
      <c r="F586" s="74">
        <f t="shared" ref="F586:F649" si="90">F585+1</f>
        <v>44713</v>
      </c>
      <c r="G586" s="148">
        <f t="shared" si="87"/>
        <v>760624.37513573968</v>
      </c>
      <c r="H586" s="148">
        <f t="shared" si="85"/>
        <v>10422.729862588109</v>
      </c>
      <c r="I586" s="19">
        <f t="shared" si="83"/>
        <v>44507</v>
      </c>
      <c r="J586" s="19"/>
    </row>
    <row r="587" spans="1:12">
      <c r="A587" s="41"/>
      <c r="B587" s="19">
        <f t="shared" si="88"/>
        <v>44414</v>
      </c>
      <c r="C587" s="148">
        <f t="shared" si="89"/>
        <v>583</v>
      </c>
      <c r="D587" s="148">
        <f t="shared" si="86"/>
        <v>6014.1218586617742</v>
      </c>
      <c r="E587" s="148">
        <f t="shared" si="84"/>
        <v>53.10850599492187</v>
      </c>
      <c r="F587" s="74">
        <f t="shared" si="90"/>
        <v>44714</v>
      </c>
      <c r="G587" s="148">
        <f t="shared" si="87"/>
        <v>771047.10499832779</v>
      </c>
      <c r="H587" s="148">
        <f t="shared" si="85"/>
        <v>10545.326330089709</v>
      </c>
      <c r="I587" s="19">
        <f t="shared" si="83"/>
        <v>44508</v>
      </c>
      <c r="J587" s="19"/>
    </row>
    <row r="588" spans="1:12">
      <c r="A588" s="41"/>
      <c r="B588" s="19">
        <f t="shared" si="88"/>
        <v>44415</v>
      </c>
      <c r="C588" s="148">
        <f t="shared" si="89"/>
        <v>584</v>
      </c>
      <c r="D588" s="148">
        <f t="shared" si="86"/>
        <v>6067.2303646566961</v>
      </c>
      <c r="E588" s="148">
        <f t="shared" si="84"/>
        <v>53.512227788794007</v>
      </c>
      <c r="F588" s="74">
        <f t="shared" si="90"/>
        <v>44715</v>
      </c>
      <c r="G588" s="148">
        <f t="shared" si="87"/>
        <v>781592.4313284175</v>
      </c>
      <c r="H588" s="148">
        <f t="shared" si="85"/>
        <v>10668.80944141245</v>
      </c>
      <c r="I588" s="19">
        <f t="shared" si="83"/>
        <v>44509</v>
      </c>
      <c r="J588" s="19"/>
      <c r="L588" s="28"/>
    </row>
    <row r="589" spans="1:12">
      <c r="A589" s="41"/>
      <c r="B589" s="19">
        <f t="shared" si="88"/>
        <v>44416</v>
      </c>
      <c r="C589" s="148">
        <f t="shared" si="89"/>
        <v>585</v>
      </c>
      <c r="D589" s="148">
        <f t="shared" si="86"/>
        <v>6120.7425924454901</v>
      </c>
      <c r="E589" s="148">
        <f t="shared" si="84"/>
        <v>53.917864481551987</v>
      </c>
      <c r="F589" s="74">
        <f t="shared" si="90"/>
        <v>44716</v>
      </c>
      <c r="G589" s="148">
        <f t="shared" si="87"/>
        <v>792261.24076982995</v>
      </c>
      <c r="H589" s="148">
        <f t="shared" si="85"/>
        <v>10793.17006909987</v>
      </c>
      <c r="I589" s="19">
        <f t="shared" si="83"/>
        <v>44510</v>
      </c>
      <c r="J589" s="19"/>
    </row>
    <row r="590" spans="1:12">
      <c r="A590" s="41"/>
      <c r="B590" s="19">
        <f t="shared" si="88"/>
        <v>44417</v>
      </c>
      <c r="C590" s="148">
        <f t="shared" si="89"/>
        <v>586</v>
      </c>
      <c r="D590" s="148">
        <f t="shared" si="86"/>
        <v>6174.6604569270421</v>
      </c>
      <c r="E590" s="148">
        <f t="shared" si="84"/>
        <v>54.325404343179798</v>
      </c>
      <c r="F590" s="74">
        <f t="shared" si="90"/>
        <v>44717</v>
      </c>
      <c r="G590" s="148">
        <f t="shared" si="87"/>
        <v>803054.41083892982</v>
      </c>
      <c r="H590" s="148">
        <f t="shared" si="85"/>
        <v>10918.398564406554</v>
      </c>
      <c r="I590" s="19">
        <f t="shared" si="83"/>
        <v>44511</v>
      </c>
      <c r="J590" s="19"/>
    </row>
    <row r="591" spans="1:12">
      <c r="A591" s="52"/>
      <c r="B591" s="19">
        <f t="shared" si="88"/>
        <v>44418</v>
      </c>
      <c r="C591" s="148">
        <f t="shared" si="89"/>
        <v>587</v>
      </c>
      <c r="D591" s="148">
        <f t="shared" si="86"/>
        <v>6228.9858612702219</v>
      </c>
      <c r="E591" s="148">
        <f t="shared" si="84"/>
        <v>54.734835190903141</v>
      </c>
      <c r="F591" s="74">
        <f t="shared" si="90"/>
        <v>44718</v>
      </c>
      <c r="G591" s="148">
        <f t="shared" si="87"/>
        <v>813972.80940333637</v>
      </c>
      <c r="H591" s="148">
        <f t="shared" si="85"/>
        <v>11044.484748414601</v>
      </c>
      <c r="I591" s="19">
        <f t="shared" si="83"/>
        <v>44512</v>
      </c>
      <c r="J591" s="19"/>
    </row>
    <row r="592" spans="1:12">
      <c r="A592" s="41"/>
      <c r="B592" s="19">
        <f t="shared" si="88"/>
        <v>44419</v>
      </c>
      <c r="C592" s="148">
        <f t="shared" si="89"/>
        <v>588</v>
      </c>
      <c r="D592" s="148">
        <f t="shared" si="86"/>
        <v>6283.720696461125</v>
      </c>
      <c r="E592" s="148">
        <f t="shared" si="84"/>
        <v>55.146144384107174</v>
      </c>
      <c r="F592" s="74">
        <f t="shared" si="90"/>
        <v>44719</v>
      </c>
      <c r="G592" s="29">
        <f t="shared" si="87"/>
        <v>825017.29415175098</v>
      </c>
      <c r="H592" s="29">
        <f t="shared" si="85"/>
        <v>11171.417903251946</v>
      </c>
      <c r="I592" s="19">
        <f t="shared" si="83"/>
        <v>44513</v>
      </c>
      <c r="J592" s="19"/>
    </row>
    <row r="593" spans="1:10">
      <c r="A593" s="42"/>
      <c r="B593" s="19">
        <f t="shared" si="88"/>
        <v>44420</v>
      </c>
      <c r="C593" s="148">
        <f t="shared" si="89"/>
        <v>589</v>
      </c>
      <c r="D593" s="148">
        <f t="shared" si="86"/>
        <v>6338.8668408452322</v>
      </c>
      <c r="E593" s="148">
        <f t="shared" si="84"/>
        <v>55.559318819048713</v>
      </c>
      <c r="F593" s="74">
        <f t="shared" si="90"/>
        <v>44720</v>
      </c>
      <c r="G593" s="148">
        <f t="shared" si="87"/>
        <v>836188.71205500292</v>
      </c>
      <c r="H593" s="148">
        <f t="shared" si="85"/>
        <v>11299.186763455975</v>
      </c>
      <c r="I593" s="19">
        <f t="shared" si="83"/>
        <v>44514</v>
      </c>
      <c r="J593" s="19"/>
    </row>
    <row r="594" spans="1:10">
      <c r="A594" s="41"/>
      <c r="B594" s="19">
        <f t="shared" si="88"/>
        <v>44421</v>
      </c>
      <c r="C594" s="148">
        <f t="shared" si="89"/>
        <v>590</v>
      </c>
      <c r="D594" s="148">
        <f t="shared" si="86"/>
        <v>6394.4261596642809</v>
      </c>
      <c r="E594" s="148">
        <f t="shared" si="84"/>
        <v>55.974344923793069</v>
      </c>
      <c r="F594" s="74">
        <f t="shared" si="90"/>
        <v>44721</v>
      </c>
      <c r="G594" s="148">
        <f t="shared" si="87"/>
        <v>847487.8988184589</v>
      </c>
      <c r="H594" s="148">
        <f t="shared" si="85"/>
        <v>11427.779507497558</v>
      </c>
      <c r="I594" s="19">
        <f t="shared" si="83"/>
        <v>44515</v>
      </c>
      <c r="J594" s="19"/>
    </row>
    <row r="595" spans="1:10">
      <c r="A595" s="41"/>
      <c r="B595" s="19">
        <f t="shared" si="88"/>
        <v>44422</v>
      </c>
      <c r="C595" s="148">
        <f t="shared" si="89"/>
        <v>591</v>
      </c>
      <c r="D595" s="148">
        <f t="shared" si="86"/>
        <v>6450.400504588074</v>
      </c>
      <c r="E595" s="148">
        <f t="shared" si="84"/>
        <v>56.391208653121794</v>
      </c>
      <c r="F595" s="74">
        <f t="shared" si="90"/>
        <v>44722</v>
      </c>
      <c r="G595" s="148">
        <f t="shared" si="87"/>
        <v>858915.67832595645</v>
      </c>
      <c r="H595" s="148">
        <f t="shared" si="85"/>
        <v>11557.183749444201</v>
      </c>
      <c r="I595" s="19">
        <f t="shared" si="83"/>
        <v>44516</v>
      </c>
      <c r="J595" s="19"/>
    </row>
    <row r="596" spans="1:10">
      <c r="A596" s="41"/>
      <c r="B596" s="19">
        <f t="shared" si="88"/>
        <v>44423</v>
      </c>
      <c r="C596" s="148">
        <f t="shared" si="89"/>
        <v>592</v>
      </c>
      <c r="D596" s="148">
        <f t="shared" si="86"/>
        <v>6506.7917132411958</v>
      </c>
      <c r="E596" s="148">
        <f t="shared" si="84"/>
        <v>56.809895483487708</v>
      </c>
      <c r="F596" s="74">
        <f t="shared" si="90"/>
        <v>44723</v>
      </c>
      <c r="G596" s="148">
        <f t="shared" si="87"/>
        <v>870472.86207540066</v>
      </c>
      <c r="H596" s="148">
        <f t="shared" si="85"/>
        <v>11687.386530812131</v>
      </c>
      <c r="I596" s="19">
        <f t="shared" si="83"/>
        <v>44517</v>
      </c>
      <c r="J596" s="19"/>
    </row>
    <row r="597" spans="1:10">
      <c r="A597" s="41"/>
      <c r="B597" s="19">
        <f t="shared" si="88"/>
        <v>44424</v>
      </c>
      <c r="C597" s="148">
        <f t="shared" si="89"/>
        <v>593</v>
      </c>
      <c r="D597" s="148">
        <f t="shared" si="86"/>
        <v>6563.6016087246835</v>
      </c>
      <c r="E597" s="148">
        <f t="shared" si="84"/>
        <v>57.230390408040876</v>
      </c>
      <c r="F597" s="74">
        <f t="shared" si="90"/>
        <v>44724</v>
      </c>
      <c r="G597" s="148">
        <f t="shared" si="87"/>
        <v>882160.24860621279</v>
      </c>
      <c r="H597" s="148">
        <f t="shared" si="85"/>
        <v>11818.37431262061</v>
      </c>
      <c r="I597" s="19">
        <f t="shared" ref="I597:I660" si="91">I596+1</f>
        <v>44518</v>
      </c>
      <c r="J597" s="19"/>
    </row>
    <row r="598" spans="1:10">
      <c r="A598" s="41"/>
      <c r="B598" s="19">
        <f t="shared" si="88"/>
        <v>44425</v>
      </c>
      <c r="C598" s="148">
        <f t="shared" si="89"/>
        <v>594</v>
      </c>
      <c r="D598" s="148">
        <f t="shared" si="86"/>
        <v>6620.8319991327244</v>
      </c>
      <c r="E598" s="148">
        <f t="shared" si="84"/>
        <v>57.652677931687322</v>
      </c>
      <c r="F598" s="74">
        <f t="shared" si="90"/>
        <v>44725</v>
      </c>
      <c r="G598" s="148">
        <f t="shared" si="87"/>
        <v>893978.6229188334</v>
      </c>
      <c r="H598" s="148">
        <f t="shared" si="85"/>
        <v>11950.132967631449</v>
      </c>
      <c r="I598" s="19">
        <f t="shared" si="91"/>
        <v>44519</v>
      </c>
      <c r="J598" s="19"/>
    </row>
    <row r="599" spans="1:10">
      <c r="A599" s="41"/>
      <c r="B599" s="19">
        <f t="shared" si="88"/>
        <v>44426</v>
      </c>
      <c r="C599" s="148">
        <f t="shared" si="89"/>
        <v>595</v>
      </c>
      <c r="D599" s="148">
        <f t="shared" si="86"/>
        <v>6678.4846770644117</v>
      </c>
      <c r="E599" s="148">
        <f t="shared" si="84"/>
        <v>58.076742066175939</v>
      </c>
      <c r="F599" s="74">
        <f t="shared" si="90"/>
        <v>44726</v>
      </c>
      <c r="G599" s="148">
        <f t="shared" si="87"/>
        <v>905928.75588646485</v>
      </c>
      <c r="H599" s="148">
        <f t="shared" si="85"/>
        <v>12082.64777281764</v>
      </c>
      <c r="I599" s="19">
        <f t="shared" si="91"/>
        <v>44520</v>
      </c>
      <c r="J599" s="19"/>
    </row>
    <row r="600" spans="1:10">
      <c r="A600" s="41"/>
      <c r="B600" s="19">
        <f t="shared" si="88"/>
        <v>44427</v>
      </c>
      <c r="C600" s="148">
        <f t="shared" si="89"/>
        <v>596</v>
      </c>
      <c r="D600" s="148">
        <f t="shared" si="86"/>
        <v>6736.5614191305876</v>
      </c>
      <c r="E600" s="148">
        <f t="shared" si="84"/>
        <v>58.502566325370026</v>
      </c>
      <c r="F600" s="74">
        <f t="shared" si="90"/>
        <v>44727</v>
      </c>
      <c r="G600" s="148">
        <f t="shared" si="87"/>
        <v>918011.40365928249</v>
      </c>
      <c r="H600" s="148">
        <f t="shared" si="85"/>
        <v>12215.90340208658</v>
      </c>
      <c r="I600" s="19">
        <f t="shared" si="91"/>
        <v>44521</v>
      </c>
      <c r="J600" s="19"/>
    </row>
    <row r="601" spans="1:10">
      <c r="A601" s="41"/>
      <c r="B601" s="19">
        <f t="shared" si="88"/>
        <v>44428</v>
      </c>
      <c r="C601" s="148">
        <f t="shared" si="89"/>
        <v>597</v>
      </c>
      <c r="D601" s="148">
        <f t="shared" si="86"/>
        <v>6795.0639854559577</v>
      </c>
      <c r="E601" s="148">
        <f t="shared" si="84"/>
        <v>58.930133720381491</v>
      </c>
      <c r="F601" s="74">
        <f t="shared" si="90"/>
        <v>44728</v>
      </c>
      <c r="G601" s="148">
        <f t="shared" si="87"/>
        <v>930227.30706136907</v>
      </c>
      <c r="H601" s="148">
        <f t="shared" si="85"/>
        <v>12349.883919227286</v>
      </c>
      <c r="I601" s="19">
        <f t="shared" si="91"/>
        <v>44522</v>
      </c>
      <c r="J601" s="19"/>
    </row>
    <row r="602" spans="1:10">
      <c r="A602" s="41"/>
      <c r="B602" s="19">
        <f t="shared" si="88"/>
        <v>44429</v>
      </c>
      <c r="C602" s="148">
        <f t="shared" si="89"/>
        <v>598</v>
      </c>
      <c r="D602" s="148">
        <f t="shared" si="86"/>
        <v>6853.9941191763392</v>
      </c>
      <c r="E602" s="148">
        <f t="shared" si="84"/>
        <v>59.359426754951528</v>
      </c>
      <c r="F602" s="74">
        <f t="shared" si="90"/>
        <v>44729</v>
      </c>
      <c r="G602" s="148">
        <f t="shared" si="87"/>
        <v>942577.19098059635</v>
      </c>
      <c r="H602" s="148">
        <f t="shared" si="85"/>
        <v>12484.572771141655</v>
      </c>
      <c r="I602" s="19">
        <f t="shared" si="91"/>
        <v>44523</v>
      </c>
      <c r="J602" s="19"/>
    </row>
    <row r="603" spans="1:10">
      <c r="A603" s="41"/>
      <c r="B603" s="19">
        <f t="shared" si="88"/>
        <v>44430</v>
      </c>
      <c r="C603" s="148">
        <f t="shared" si="89"/>
        <v>599</v>
      </c>
      <c r="D603" s="148">
        <f t="shared" si="86"/>
        <v>6913.3535459312907</v>
      </c>
      <c r="E603" s="148">
        <f t="shared" ref="E603:E666" si="92">D604-D603</f>
        <v>59.790427420791275</v>
      </c>
      <c r="F603" s="74">
        <f t="shared" si="90"/>
        <v>44730</v>
      </c>
      <c r="G603" s="148">
        <f t="shared" si="87"/>
        <v>955061.76375173801</v>
      </c>
      <c r="H603" s="148">
        <f t="shared" ref="H603:H666" si="93">G604-G603</f>
        <v>12619.952781373751</v>
      </c>
      <c r="I603" s="19">
        <f t="shared" si="91"/>
        <v>44524</v>
      </c>
      <c r="J603" s="19"/>
    </row>
    <row r="604" spans="1:10">
      <c r="A604" s="41"/>
      <c r="B604" s="19">
        <f t="shared" si="88"/>
        <v>44431</v>
      </c>
      <c r="C604" s="148">
        <f t="shared" si="89"/>
        <v>600</v>
      </c>
      <c r="D604" s="148">
        <f t="shared" si="86"/>
        <v>6973.143973352082</v>
      </c>
      <c r="E604" s="148">
        <f t="shared" si="92"/>
        <v>60.223117193050712</v>
      </c>
      <c r="F604" s="74">
        <f t="shared" si="90"/>
        <v>44731</v>
      </c>
      <c r="G604" s="148">
        <f t="shared" si="87"/>
        <v>967681.71653311176</v>
      </c>
      <c r="H604" s="148">
        <f t="shared" si="93"/>
        <v>12756.006143913604</v>
      </c>
      <c r="I604" s="19">
        <f t="shared" si="91"/>
        <v>44525</v>
      </c>
      <c r="J604" s="19"/>
    </row>
    <row r="605" spans="1:10">
      <c r="A605" s="41"/>
      <c r="B605" s="19">
        <f t="shared" si="88"/>
        <v>44432</v>
      </c>
      <c r="C605" s="148">
        <f t="shared" si="89"/>
        <v>601</v>
      </c>
      <c r="D605" s="148">
        <f t="shared" si="86"/>
        <v>7033.3670905451327</v>
      </c>
      <c r="E605" s="148">
        <f t="shared" si="92"/>
        <v>60.657477025831213</v>
      </c>
      <c r="F605" s="74">
        <f t="shared" si="90"/>
        <v>44732</v>
      </c>
      <c r="G605" s="148">
        <f t="shared" si="87"/>
        <v>980437.72267702536</v>
      </c>
      <c r="H605" s="148">
        <f t="shared" si="93"/>
        <v>12892.714417335927</v>
      </c>
      <c r="I605" s="19">
        <f t="shared" si="91"/>
        <v>44526</v>
      </c>
      <c r="J605" s="19"/>
    </row>
    <row r="606" spans="1:10">
      <c r="A606" s="41"/>
      <c r="B606" s="19">
        <f t="shared" si="88"/>
        <v>44433</v>
      </c>
      <c r="C606" s="148">
        <f t="shared" si="89"/>
        <v>602</v>
      </c>
      <c r="D606" s="148">
        <f t="shared" si="86"/>
        <v>7094.0245675709639</v>
      </c>
      <c r="E606" s="148">
        <f t="shared" si="92"/>
        <v>61.09348734780815</v>
      </c>
      <c r="F606" s="74">
        <f t="shared" si="90"/>
        <v>44733</v>
      </c>
      <c r="G606" s="148">
        <f t="shared" si="87"/>
        <v>993330.43709436129</v>
      </c>
      <c r="H606" s="148">
        <f t="shared" si="93"/>
        <v>13030.058519285289</v>
      </c>
      <c r="I606" s="19">
        <f t="shared" si="91"/>
        <v>44527</v>
      </c>
      <c r="J606" s="19"/>
    </row>
    <row r="607" spans="1:10">
      <c r="A607" s="41"/>
      <c r="B607" s="19">
        <f t="shared" si="88"/>
        <v>44434</v>
      </c>
      <c r="C607" s="148">
        <f t="shared" si="89"/>
        <v>603</v>
      </c>
      <c r="D607" s="148">
        <f t="shared" si="86"/>
        <v>7155.118054918772</v>
      </c>
      <c r="E607" s="148">
        <f t="shared" si="92"/>
        <v>61.531128057915339</v>
      </c>
      <c r="F607" s="74">
        <f t="shared" si="90"/>
        <v>44734</v>
      </c>
      <c r="G607" s="148">
        <f t="shared" si="87"/>
        <v>1006360.4956136466</v>
      </c>
      <c r="H607" s="148">
        <f t="shared" si="93"/>
        <v>13168.018721290166</v>
      </c>
      <c r="I607" s="19">
        <f t="shared" si="91"/>
        <v>44528</v>
      </c>
      <c r="J607" s="19"/>
    </row>
    <row r="608" spans="1:10">
      <c r="A608" s="41"/>
      <c r="B608" s="19">
        <f t="shared" si="88"/>
        <v>44435</v>
      </c>
      <c r="C608" s="148">
        <f t="shared" si="89"/>
        <v>604</v>
      </c>
      <c r="D608" s="148">
        <f t="shared" si="86"/>
        <v>7216.6491829766874</v>
      </c>
      <c r="E608" s="148">
        <f t="shared" si="92"/>
        <v>61.970378521074963</v>
      </c>
      <c r="F608" s="74">
        <f t="shared" si="90"/>
        <v>44735</v>
      </c>
      <c r="G608" s="148">
        <f t="shared" si="87"/>
        <v>1019528.5143349367</v>
      </c>
      <c r="H608" s="148">
        <f t="shared" si="93"/>
        <v>13306.574643958127</v>
      </c>
      <c r="I608" s="19">
        <f t="shared" si="91"/>
        <v>44529</v>
      </c>
      <c r="J608" s="19"/>
    </row>
    <row r="609" spans="1:10">
      <c r="A609" s="41"/>
      <c r="B609" s="19">
        <f t="shared" si="88"/>
        <v>44436</v>
      </c>
      <c r="C609" s="148">
        <f t="shared" si="89"/>
        <v>605</v>
      </c>
      <c r="D609" s="148">
        <f t="shared" si="86"/>
        <v>7278.6195614977623</v>
      </c>
      <c r="E609" s="148">
        <f t="shared" si="92"/>
        <v>62.411217564176695</v>
      </c>
      <c r="F609" s="74">
        <f t="shared" si="90"/>
        <v>44736</v>
      </c>
      <c r="G609" s="148">
        <f t="shared" si="87"/>
        <v>1032835.0889788949</v>
      </c>
      <c r="H609" s="148">
        <f t="shared" si="93"/>
        <v>13445.70525257627</v>
      </c>
      <c r="I609" s="19">
        <f t="shared" si="91"/>
        <v>44530</v>
      </c>
      <c r="J609" s="19"/>
    </row>
    <row r="610" spans="1:10">
      <c r="A610" s="41"/>
      <c r="B610" s="19">
        <f t="shared" si="88"/>
        <v>44437</v>
      </c>
      <c r="C610" s="148">
        <f t="shared" si="89"/>
        <v>606</v>
      </c>
      <c r="D610" s="148">
        <f t="shared" si="86"/>
        <v>7341.030779061939</v>
      </c>
      <c r="E610" s="148">
        <f t="shared" si="92"/>
        <v>62.853623471931314</v>
      </c>
      <c r="F610" s="74">
        <f t="shared" si="90"/>
        <v>44737</v>
      </c>
      <c r="G610" s="148">
        <f t="shared" si="87"/>
        <v>1046280.7942314711</v>
      </c>
      <c r="H610" s="148">
        <f t="shared" si="93"/>
        <v>13585.38885308872</v>
      </c>
      <c r="I610" s="19">
        <f t="shared" si="91"/>
        <v>44531</v>
      </c>
      <c r="J610" s="19"/>
    </row>
    <row r="611" spans="1:10">
      <c r="A611" s="41"/>
      <c r="B611" s="19">
        <f t="shared" si="88"/>
        <v>44438</v>
      </c>
      <c r="C611" s="148">
        <f t="shared" si="89"/>
        <v>607</v>
      </c>
      <c r="D611" s="148">
        <f t="shared" si="86"/>
        <v>7403.8844025338703</v>
      </c>
      <c r="E611" s="148">
        <f t="shared" si="92"/>
        <v>63.297573982985341</v>
      </c>
      <c r="F611" s="74">
        <f t="shared" si="90"/>
        <v>44738</v>
      </c>
      <c r="G611" s="148">
        <f t="shared" si="87"/>
        <v>1059866.1830845599</v>
      </c>
      <c r="H611" s="148">
        <f t="shared" si="93"/>
        <v>13725.603088507429</v>
      </c>
      <c r="I611" s="19">
        <f t="shared" si="91"/>
        <v>44532</v>
      </c>
      <c r="J611" s="19"/>
    </row>
    <row r="612" spans="1:10">
      <c r="A612" s="41"/>
      <c r="B612" s="19">
        <f t="shared" si="88"/>
        <v>44439</v>
      </c>
      <c r="C612" s="148">
        <f t="shared" si="89"/>
        <v>608</v>
      </c>
      <c r="D612" s="148">
        <f t="shared" si="86"/>
        <v>7467.1819765168557</v>
      </c>
      <c r="E612" s="148">
        <f t="shared" si="92"/>
        <v>63.743046286075696</v>
      </c>
      <c r="F612" s="74">
        <f t="shared" si="90"/>
        <v>44739</v>
      </c>
      <c r="G612" s="148">
        <f t="shared" si="87"/>
        <v>1073591.7861730673</v>
      </c>
      <c r="H612" s="148">
        <f t="shared" si="93"/>
        <v>13866.32493578759</v>
      </c>
      <c r="I612" s="19">
        <f t="shared" si="91"/>
        <v>44533</v>
      </c>
      <c r="J612" s="19"/>
    </row>
    <row r="613" spans="1:10">
      <c r="A613" s="41"/>
      <c r="B613" s="19">
        <f t="shared" si="88"/>
        <v>44440</v>
      </c>
      <c r="C613" s="148">
        <f t="shared" si="89"/>
        <v>609</v>
      </c>
      <c r="D613" s="148">
        <f t="shared" si="86"/>
        <v>7530.9250228029314</v>
      </c>
      <c r="E613" s="148">
        <f t="shared" si="92"/>
        <v>64.190017016304409</v>
      </c>
      <c r="F613" s="74">
        <f t="shared" si="90"/>
        <v>44740</v>
      </c>
      <c r="G613" s="148">
        <f t="shared" si="87"/>
        <v>1087458.1111088549</v>
      </c>
      <c r="H613" s="148">
        <f t="shared" si="93"/>
        <v>14007.530703123892</v>
      </c>
      <c r="I613" s="19">
        <f t="shared" si="91"/>
        <v>44534</v>
      </c>
      <c r="J613" s="19"/>
    </row>
    <row r="614" spans="1:10">
      <c r="A614" s="41"/>
      <c r="B614" s="19">
        <f t="shared" si="88"/>
        <v>44441</v>
      </c>
      <c r="C614" s="148">
        <f t="shared" si="89"/>
        <v>610</v>
      </c>
      <c r="D614" s="148">
        <f t="shared" si="86"/>
        <v>7595.1150398192358</v>
      </c>
      <c r="E614" s="148">
        <f t="shared" si="92"/>
        <v>64.638462251517012</v>
      </c>
      <c r="F614" s="74">
        <f t="shared" si="90"/>
        <v>44741</v>
      </c>
      <c r="G614" s="148">
        <f t="shared" si="87"/>
        <v>1101465.6418119788</v>
      </c>
      <c r="H614" s="148">
        <f t="shared" si="93"/>
        <v>14149.19602774363</v>
      </c>
      <c r="I614" s="19">
        <f t="shared" si="91"/>
        <v>44535</v>
      </c>
      <c r="J614" s="19"/>
    </row>
    <row r="615" spans="1:10">
      <c r="A615" s="41"/>
      <c r="B615" s="19">
        <f t="shared" si="88"/>
        <v>44442</v>
      </c>
      <c r="C615" s="148">
        <f t="shared" si="89"/>
        <v>611</v>
      </c>
      <c r="D615" s="148">
        <f t="shared" si="86"/>
        <v>7659.7535020707528</v>
      </c>
      <c r="E615" s="148">
        <f t="shared" si="92"/>
        <v>65.088357508814624</v>
      </c>
      <c r="F615" s="74">
        <f t="shared" si="90"/>
        <v>44742</v>
      </c>
      <c r="G615" s="148">
        <f t="shared" si="87"/>
        <v>1115614.8378397224</v>
      </c>
      <c r="H615" s="148">
        <f t="shared" si="93"/>
        <v>14291.295874210075</v>
      </c>
      <c r="I615" s="19">
        <f t="shared" si="91"/>
        <v>44536</v>
      </c>
      <c r="J615" s="19"/>
    </row>
    <row r="616" spans="1:10">
      <c r="A616" s="41"/>
      <c r="B616" s="19">
        <f t="shared" si="88"/>
        <v>44443</v>
      </c>
      <c r="C616" s="148">
        <f t="shared" si="89"/>
        <v>612</v>
      </c>
      <c r="D616" s="148">
        <f t="shared" si="86"/>
        <v>7724.8418595795674</v>
      </c>
      <c r="E616" s="148">
        <f t="shared" si="92"/>
        <v>65.539677741111518</v>
      </c>
      <c r="F616" s="74">
        <f t="shared" si="90"/>
        <v>44743</v>
      </c>
      <c r="G616" s="148">
        <f t="shared" si="87"/>
        <v>1129906.1337139325</v>
      </c>
      <c r="H616" s="148">
        <f t="shared" si="93"/>
        <v>14433.804533203365</v>
      </c>
      <c r="I616" s="19">
        <f t="shared" si="91"/>
        <v>44537</v>
      </c>
      <c r="J616" s="19"/>
    </row>
    <row r="617" spans="1:10">
      <c r="A617" s="41"/>
      <c r="B617" s="19">
        <f t="shared" si="88"/>
        <v>44444</v>
      </c>
      <c r="C617" s="148">
        <f t="shared" si="89"/>
        <v>613</v>
      </c>
      <c r="D617" s="148">
        <f t="shared" si="86"/>
        <v>7790.3815373206789</v>
      </c>
      <c r="E617" s="148">
        <f t="shared" si="92"/>
        <v>65.992397333982808</v>
      </c>
      <c r="F617" s="74">
        <f t="shared" si="90"/>
        <v>44744</v>
      </c>
      <c r="G617" s="148">
        <f t="shared" si="87"/>
        <v>1144339.9382471358</v>
      </c>
      <c r="H617" s="148">
        <f t="shared" si="93"/>
        <v>14576.69562085392</v>
      </c>
      <c r="I617" s="19">
        <f t="shared" si="91"/>
        <v>44538</v>
      </c>
      <c r="J617" s="19"/>
    </row>
    <row r="618" spans="1:10">
      <c r="A618" s="41"/>
      <c r="B618" s="19">
        <f t="shared" si="88"/>
        <v>44445</v>
      </c>
      <c r="C618" s="148">
        <f t="shared" si="89"/>
        <v>614</v>
      </c>
      <c r="D618" s="148">
        <f t="shared" si="86"/>
        <v>7856.3739346546618</v>
      </c>
      <c r="E618" s="148">
        <f t="shared" si="92"/>
        <v>66.446490102426651</v>
      </c>
      <c r="F618" s="74">
        <f t="shared" si="90"/>
        <v>44745</v>
      </c>
      <c r="G618" s="148">
        <f t="shared" si="87"/>
        <v>1158916.6338679898</v>
      </c>
      <c r="H618" s="148">
        <f t="shared" si="93"/>
        <v>14719.942078631138</v>
      </c>
      <c r="I618" s="19">
        <f t="shared" si="91"/>
        <v>44539</v>
      </c>
      <c r="J618" s="19"/>
    </row>
    <row r="619" spans="1:10">
      <c r="A619" s="41"/>
      <c r="B619" s="19">
        <f t="shared" si="88"/>
        <v>44446</v>
      </c>
      <c r="C619" s="148">
        <f t="shared" si="89"/>
        <v>615</v>
      </c>
      <c r="D619" s="148">
        <f t="shared" si="86"/>
        <v>7922.8204247570884</v>
      </c>
      <c r="E619" s="148">
        <f t="shared" si="92"/>
        <v>66.901929287907478</v>
      </c>
      <c r="F619" s="74">
        <f t="shared" si="90"/>
        <v>44746</v>
      </c>
      <c r="G619" s="148">
        <f t="shared" si="87"/>
        <v>1173636.5759466209</v>
      </c>
      <c r="H619" s="148">
        <f t="shared" si="93"/>
        <v>14863.516173773445</v>
      </c>
      <c r="I619" s="19">
        <f t="shared" si="91"/>
        <v>44540</v>
      </c>
      <c r="J619" s="19"/>
    </row>
    <row r="620" spans="1:10">
      <c r="A620" s="41"/>
      <c r="B620" s="19">
        <f t="shared" si="88"/>
        <v>44447</v>
      </c>
      <c r="C620" s="148">
        <f t="shared" si="89"/>
        <v>616</v>
      </c>
      <c r="D620" s="148">
        <f t="shared" si="86"/>
        <v>7989.7223540449959</v>
      </c>
      <c r="E620" s="148">
        <f t="shared" si="92"/>
        <v>67.358687555480174</v>
      </c>
      <c r="F620" s="74">
        <f t="shared" si="90"/>
        <v>44747</v>
      </c>
      <c r="G620" s="148">
        <f t="shared" si="87"/>
        <v>1188500.0921203943</v>
      </c>
      <c r="H620" s="148">
        <f t="shared" si="93"/>
        <v>15007.389500310412</v>
      </c>
      <c r="I620" s="19">
        <f t="shared" si="91"/>
        <v>44541</v>
      </c>
      <c r="J620" s="19"/>
    </row>
    <row r="621" spans="1:10">
      <c r="A621" s="41"/>
      <c r="B621" s="19">
        <f t="shared" si="88"/>
        <v>44448</v>
      </c>
      <c r="C621" s="148">
        <f t="shared" si="89"/>
        <v>617</v>
      </c>
      <c r="D621" s="148">
        <f t="shared" si="86"/>
        <v>8057.0810416004761</v>
      </c>
      <c r="E621" s="148">
        <f t="shared" si="92"/>
        <v>67.81673699105977</v>
      </c>
      <c r="F621" s="74">
        <f t="shared" si="90"/>
        <v>44748</v>
      </c>
      <c r="G621" s="148">
        <f t="shared" si="87"/>
        <v>1203507.4816207048</v>
      </c>
      <c r="H621" s="148">
        <f t="shared" si="93"/>
        <v>15151.532980703516</v>
      </c>
      <c r="I621" s="19">
        <f t="shared" si="91"/>
        <v>44542</v>
      </c>
      <c r="J621" s="19"/>
    </row>
    <row r="622" spans="1:10">
      <c r="A622" s="41"/>
      <c r="B622" s="19">
        <f t="shared" si="88"/>
        <v>44449</v>
      </c>
      <c r="C622" s="148">
        <f t="shared" si="89"/>
        <v>618</v>
      </c>
      <c r="D622" s="148">
        <f t="shared" si="86"/>
        <v>8124.8977785915358</v>
      </c>
      <c r="E622" s="148">
        <f t="shared" si="92"/>
        <v>68.276049098836666</v>
      </c>
      <c r="F622" s="74">
        <f t="shared" si="90"/>
        <v>44749</v>
      </c>
      <c r="G622" s="148">
        <f t="shared" si="87"/>
        <v>1218659.0146014083</v>
      </c>
      <c r="H622" s="148">
        <f t="shared" si="93"/>
        <v>15295.916868068743</v>
      </c>
      <c r="I622" s="19">
        <f t="shared" si="91"/>
        <v>44543</v>
      </c>
      <c r="J622" s="19"/>
    </row>
    <row r="623" spans="1:10">
      <c r="A623" s="41"/>
      <c r="B623" s="19">
        <f t="shared" si="88"/>
        <v>44450</v>
      </c>
      <c r="C623" s="148">
        <f t="shared" si="89"/>
        <v>619</v>
      </c>
      <c r="D623" s="148">
        <f t="shared" si="86"/>
        <v>8193.1738276903725</v>
      </c>
      <c r="E623" s="148">
        <f t="shared" si="92"/>
        <v>68.73659479885464</v>
      </c>
      <c r="F623" s="74">
        <f t="shared" si="90"/>
        <v>44750</v>
      </c>
      <c r="G623" s="148">
        <f t="shared" si="87"/>
        <v>1233954.931469477</v>
      </c>
      <c r="H623" s="148">
        <f t="shared" si="93"/>
        <v>15440.510749048786</v>
      </c>
      <c r="I623" s="19">
        <f t="shared" si="91"/>
        <v>44544</v>
      </c>
      <c r="J623" s="19"/>
    </row>
    <row r="624" spans="1:10">
      <c r="A624" s="41"/>
      <c r="B624" s="19">
        <f t="shared" si="88"/>
        <v>44451</v>
      </c>
      <c r="C624" s="148">
        <f t="shared" si="89"/>
        <v>620</v>
      </c>
      <c r="D624" s="148">
        <f t="shared" si="86"/>
        <v>8261.9104224892271</v>
      </c>
      <c r="E624" s="148">
        <f t="shared" si="92"/>
        <v>69.198344424654351</v>
      </c>
      <c r="F624" s="74">
        <f t="shared" si="90"/>
        <v>44751</v>
      </c>
      <c r="G624" s="148">
        <f t="shared" si="87"/>
        <v>1249395.4422185258</v>
      </c>
      <c r="H624" s="148">
        <f t="shared" si="93"/>
        <v>15585.283547345083</v>
      </c>
      <c r="I624" s="19">
        <f t="shared" si="91"/>
        <v>44545</v>
      </c>
      <c r="J624" s="19"/>
    </row>
    <row r="625" spans="1:10">
      <c r="A625" s="41"/>
      <c r="B625" s="19">
        <f t="shared" si="88"/>
        <v>44452</v>
      </c>
      <c r="C625" s="148">
        <f t="shared" si="89"/>
        <v>621</v>
      </c>
      <c r="D625" s="148">
        <f t="shared" si="86"/>
        <v>8331.1087669138815</v>
      </c>
      <c r="E625" s="148">
        <f t="shared" si="92"/>
        <v>69.661267721270633</v>
      </c>
      <c r="F625" s="74">
        <f t="shared" si="90"/>
        <v>44752</v>
      </c>
      <c r="G625" s="148">
        <f t="shared" si="87"/>
        <v>1264980.7257658709</v>
      </c>
      <c r="H625" s="148">
        <f t="shared" si="93"/>
        <v>15730.203527890146</v>
      </c>
      <c r="I625" s="19">
        <f t="shared" si="91"/>
        <v>44546</v>
      </c>
      <c r="J625" s="19"/>
    </row>
    <row r="626" spans="1:10">
      <c r="A626" s="41"/>
      <c r="B626" s="19">
        <f t="shared" si="88"/>
        <v>44453</v>
      </c>
      <c r="C626" s="148">
        <f t="shared" si="89"/>
        <v>622</v>
      </c>
      <c r="D626" s="148">
        <f t="shared" si="86"/>
        <v>8400.7700346351521</v>
      </c>
      <c r="E626" s="148">
        <f t="shared" si="92"/>
        <v>70.125333843148837</v>
      </c>
      <c r="F626" s="74">
        <f t="shared" si="90"/>
        <v>44753</v>
      </c>
      <c r="G626" s="148">
        <f t="shared" si="87"/>
        <v>1280710.929293761</v>
      </c>
      <c r="H626" s="148">
        <f t="shared" si="93"/>
        <v>15875.238301700912</v>
      </c>
      <c r="I626" s="19">
        <f t="shared" si="91"/>
        <v>44547</v>
      </c>
      <c r="J626" s="19"/>
    </row>
    <row r="627" spans="1:10">
      <c r="A627" s="41"/>
      <c r="B627" s="19">
        <f t="shared" si="88"/>
        <v>44454</v>
      </c>
      <c r="C627" s="148">
        <f t="shared" si="89"/>
        <v>623</v>
      </c>
      <c r="D627" s="148">
        <f t="shared" si="86"/>
        <v>8470.895368478301</v>
      </c>
      <c r="E627" s="148">
        <f t="shared" si="92"/>
        <v>70.590511352387693</v>
      </c>
      <c r="F627" s="74">
        <f t="shared" si="90"/>
        <v>44754</v>
      </c>
      <c r="G627" s="148">
        <f t="shared" si="87"/>
        <v>1296586.1675954619</v>
      </c>
      <c r="H627" s="148">
        <f t="shared" si="93"/>
        <v>16020.354831454577</v>
      </c>
      <c r="I627" s="19">
        <f t="shared" si="91"/>
        <v>44548</v>
      </c>
      <c r="J627" s="19"/>
    </row>
    <row r="628" spans="1:10">
      <c r="A628" s="41"/>
      <c r="B628" s="19">
        <f t="shared" si="88"/>
        <v>44455</v>
      </c>
      <c r="C628" s="148">
        <f t="shared" si="89"/>
        <v>624</v>
      </c>
      <c r="D628" s="148">
        <f t="shared" si="86"/>
        <v>8541.4858798306886</v>
      </c>
      <c r="E628" s="148">
        <f t="shared" si="92"/>
        <v>71.056768217094941</v>
      </c>
      <c r="F628" s="74">
        <f t="shared" si="90"/>
        <v>44755</v>
      </c>
      <c r="G628" s="148">
        <f t="shared" si="87"/>
        <v>1312606.5224269165</v>
      </c>
      <c r="H628" s="148">
        <f t="shared" si="93"/>
        <v>16165.519437731011</v>
      </c>
      <c r="I628" s="19">
        <f t="shared" si="91"/>
        <v>44549</v>
      </c>
      <c r="J628" s="19"/>
    </row>
    <row r="629" spans="1:10">
      <c r="A629" s="41"/>
      <c r="B629" s="19">
        <f t="shared" si="88"/>
        <v>44456</v>
      </c>
      <c r="C629" s="148">
        <f t="shared" si="89"/>
        <v>625</v>
      </c>
      <c r="D629" s="148">
        <f t="shared" si="86"/>
        <v>8612.5426480477836</v>
      </c>
      <c r="E629" s="148">
        <f t="shared" si="92"/>
        <v>71.524071809933957</v>
      </c>
      <c r="F629" s="74">
        <f t="shared" si="90"/>
        <v>44756</v>
      </c>
      <c r="G629" s="148">
        <f t="shared" si="87"/>
        <v>1328772.0418646475</v>
      </c>
      <c r="H629" s="148">
        <f t="shared" si="93"/>
        <v>16310.69780599256</v>
      </c>
      <c r="I629" s="19">
        <f t="shared" si="91"/>
        <v>44550</v>
      </c>
      <c r="J629" s="19"/>
    </row>
    <row r="630" spans="1:10">
      <c r="A630" s="41"/>
      <c r="B630" s="19">
        <f t="shared" si="88"/>
        <v>44457</v>
      </c>
      <c r="C630" s="148">
        <f t="shared" si="89"/>
        <v>626</v>
      </c>
      <c r="D630" s="148">
        <f t="shared" si="86"/>
        <v>8684.0667198577175</v>
      </c>
      <c r="E630" s="148">
        <f t="shared" si="92"/>
        <v>71.992388906828637</v>
      </c>
      <c r="F630" s="74">
        <f t="shared" si="90"/>
        <v>44757</v>
      </c>
      <c r="G630" s="148">
        <f t="shared" si="87"/>
        <v>1345082.7396706401</v>
      </c>
      <c r="H630" s="148">
        <f t="shared" si="93"/>
        <v>16455.854994315887</v>
      </c>
      <c r="I630" s="19">
        <f t="shared" si="91"/>
        <v>44551</v>
      </c>
      <c r="J630" s="19"/>
    </row>
    <row r="631" spans="1:10">
      <c r="A631" s="41"/>
      <c r="B631" s="19">
        <f t="shared" si="88"/>
        <v>44458</v>
      </c>
      <c r="C631" s="148">
        <f t="shared" si="89"/>
        <v>627</v>
      </c>
      <c r="D631" s="148">
        <f t="shared" si="86"/>
        <v>8756.0591087645462</v>
      </c>
      <c r="E631" s="148">
        <f t="shared" si="92"/>
        <v>72.461685685866541</v>
      </c>
      <c r="F631" s="74">
        <f t="shared" si="90"/>
        <v>44758</v>
      </c>
      <c r="G631" s="148">
        <f t="shared" si="87"/>
        <v>1361538.594664956</v>
      </c>
      <c r="H631" s="148">
        <f t="shared" si="93"/>
        <v>16600.955441835104</v>
      </c>
      <c r="I631" s="19">
        <f t="shared" si="91"/>
        <v>44552</v>
      </c>
      <c r="J631" s="19"/>
    </row>
    <row r="632" spans="1:10">
      <c r="A632" s="41"/>
      <c r="B632" s="19">
        <f t="shared" si="88"/>
        <v>44459</v>
      </c>
      <c r="C632" s="148">
        <f t="shared" si="89"/>
        <v>628</v>
      </c>
      <c r="D632" s="148">
        <f t="shared" si="86"/>
        <v>8828.5207944504127</v>
      </c>
      <c r="E632" s="148">
        <f t="shared" si="92"/>
        <v>72.931927726385766</v>
      </c>
      <c r="F632" s="74">
        <f t="shared" si="90"/>
        <v>44759</v>
      </c>
      <c r="G632" s="148">
        <f t="shared" si="87"/>
        <v>1378139.5501067911</v>
      </c>
      <c r="H632" s="148">
        <f t="shared" si="93"/>
        <v>16745.962977954885</v>
      </c>
      <c r="I632" s="19">
        <f t="shared" si="91"/>
        <v>44553</v>
      </c>
      <c r="J632" s="19"/>
    </row>
    <row r="633" spans="1:10">
      <c r="A633" s="41"/>
      <c r="B633" s="19">
        <f t="shared" si="88"/>
        <v>44460</v>
      </c>
      <c r="C633" s="148">
        <f t="shared" si="89"/>
        <v>629</v>
      </c>
      <c r="D633" s="148">
        <f t="shared" si="86"/>
        <v>8901.4527221767985</v>
      </c>
      <c r="E633" s="148">
        <f t="shared" si="92"/>
        <v>73.403080008192774</v>
      </c>
      <c r="F633" s="74">
        <f t="shared" si="90"/>
        <v>44760</v>
      </c>
      <c r="G633" s="148">
        <f t="shared" si="87"/>
        <v>1394885.513084746</v>
      </c>
      <c r="H633" s="148">
        <f t="shared" si="93"/>
        <v>16890.840832351707</v>
      </c>
      <c r="I633" s="19">
        <f t="shared" si="91"/>
        <v>44554</v>
      </c>
      <c r="J633" s="19"/>
    </row>
    <row r="634" spans="1:10">
      <c r="A634" s="41"/>
      <c r="B634" s="19">
        <f t="shared" si="88"/>
        <v>44461</v>
      </c>
      <c r="C634" s="148">
        <f t="shared" si="89"/>
        <v>630</v>
      </c>
      <c r="D634" s="148">
        <f t="shared" si="86"/>
        <v>8974.8558021849913</v>
      </c>
      <c r="E634" s="148">
        <f t="shared" si="92"/>
        <v>73.875106911154944</v>
      </c>
      <c r="F634" s="74">
        <f t="shared" si="90"/>
        <v>44761</v>
      </c>
      <c r="G634" s="148">
        <f t="shared" si="87"/>
        <v>1411776.3539170977</v>
      </c>
      <c r="H634" s="148">
        <f t="shared" si="93"/>
        <v>17035.551645716187</v>
      </c>
      <c r="I634" s="19">
        <f t="shared" si="91"/>
        <v>44555</v>
      </c>
      <c r="J634" s="19"/>
    </row>
    <row r="635" spans="1:10">
      <c r="A635" s="41"/>
      <c r="B635" s="19">
        <f t="shared" si="88"/>
        <v>44462</v>
      </c>
      <c r="C635" s="148">
        <f t="shared" si="89"/>
        <v>631</v>
      </c>
      <c r="D635" s="148">
        <f t="shared" si="86"/>
        <v>9048.7309090961462</v>
      </c>
      <c r="E635" s="148">
        <f t="shared" si="92"/>
        <v>74.347972214744004</v>
      </c>
      <c r="F635" s="74">
        <f t="shared" si="90"/>
        <v>44762</v>
      </c>
      <c r="G635" s="148">
        <f t="shared" si="87"/>
        <v>1428811.9055628139</v>
      </c>
      <c r="H635" s="148">
        <f t="shared" si="93"/>
        <v>17180.057481297059</v>
      </c>
      <c r="I635" s="19">
        <f t="shared" si="91"/>
        <v>44556</v>
      </c>
      <c r="J635" s="19"/>
    </row>
    <row r="636" spans="1:10">
      <c r="A636" s="41"/>
      <c r="B636" s="19">
        <f t="shared" si="88"/>
        <v>44463</v>
      </c>
      <c r="C636" s="148">
        <f t="shared" si="89"/>
        <v>632</v>
      </c>
      <c r="D636" s="148">
        <f t="shared" si="86"/>
        <v>9123.0788813108902</v>
      </c>
      <c r="E636" s="148">
        <f t="shared" si="92"/>
        <v>74.821639097950538</v>
      </c>
      <c r="F636" s="74">
        <f t="shared" si="90"/>
        <v>44763</v>
      </c>
      <c r="G636" s="148">
        <f t="shared" si="87"/>
        <v>1445991.9630441109</v>
      </c>
      <c r="H636" s="148">
        <f t="shared" si="93"/>
        <v>17324.319837253075</v>
      </c>
      <c r="I636" s="19">
        <f t="shared" si="91"/>
        <v>44557</v>
      </c>
      <c r="J636" s="19"/>
    </row>
    <row r="637" spans="1:10">
      <c r="A637" s="41"/>
      <c r="B637" s="19">
        <f t="shared" si="88"/>
        <v>44464</v>
      </c>
      <c r="C637" s="148">
        <f t="shared" si="89"/>
        <v>633</v>
      </c>
      <c r="D637" s="148">
        <f t="shared" si="86"/>
        <v>9197.9005204088407</v>
      </c>
      <c r="E637" s="148">
        <f t="shared" si="92"/>
        <v>75.296070139365838</v>
      </c>
      <c r="F637" s="74">
        <f t="shared" si="90"/>
        <v>44764</v>
      </c>
      <c r="G637" s="148">
        <f t="shared" si="87"/>
        <v>1463316.282881364</v>
      </c>
      <c r="H637" s="148">
        <f t="shared" si="93"/>
        <v>17468.299659781391</v>
      </c>
      <c r="I637" s="19">
        <f t="shared" si="91"/>
        <v>44558</v>
      </c>
      <c r="J637" s="19"/>
    </row>
    <row r="638" spans="1:10">
      <c r="A638" s="41"/>
      <c r="B638" s="19">
        <f t="shared" si="88"/>
        <v>44465</v>
      </c>
      <c r="C638" s="148">
        <f t="shared" si="89"/>
        <v>634</v>
      </c>
      <c r="D638" s="148">
        <f t="shared" si="86"/>
        <v>9273.1965905482066</v>
      </c>
      <c r="E638" s="148">
        <f t="shared" si="92"/>
        <v>75.771227317469311</v>
      </c>
      <c r="F638" s="74">
        <f t="shared" si="90"/>
        <v>44765</v>
      </c>
      <c r="G638" s="148">
        <f t="shared" si="87"/>
        <v>1480784.5825411454</v>
      </c>
      <c r="H638" s="148">
        <f t="shared" si="93"/>
        <v>17611.957357052481</v>
      </c>
      <c r="I638" s="19">
        <f t="shared" si="91"/>
        <v>44559</v>
      </c>
      <c r="J638" s="19"/>
    </row>
    <row r="639" spans="1:10">
      <c r="A639" s="41"/>
      <c r="B639" s="19">
        <f t="shared" si="88"/>
        <v>44466</v>
      </c>
      <c r="C639" s="148">
        <f t="shared" si="89"/>
        <v>635</v>
      </c>
      <c r="D639" s="148">
        <f t="shared" si="86"/>
        <v>9348.9678178656759</v>
      </c>
      <c r="E639" s="148">
        <f t="shared" si="92"/>
        <v>76.24707201111778</v>
      </c>
      <c r="F639" s="74">
        <f t="shared" si="90"/>
        <v>44766</v>
      </c>
      <c r="G639" s="148">
        <f t="shared" si="87"/>
        <v>1498396.5398981979</v>
      </c>
      <c r="H639" s="148">
        <f t="shared" si="93"/>
        <v>17755.252813990926</v>
      </c>
      <c r="I639" s="19">
        <f t="shared" si="91"/>
        <v>44560</v>
      </c>
      <c r="J639" s="19"/>
    </row>
    <row r="640" spans="1:10">
      <c r="A640" s="41"/>
      <c r="B640" s="19">
        <f t="shared" si="88"/>
        <v>44467</v>
      </c>
      <c r="C640" s="148">
        <f t="shared" si="89"/>
        <v>636</v>
      </c>
      <c r="D640" s="148">
        <f t="shared" si="86"/>
        <v>9425.2148898767937</v>
      </c>
      <c r="E640" s="148">
        <f t="shared" si="92"/>
        <v>76.723565000285816</v>
      </c>
      <c r="F640" s="74">
        <f t="shared" si="90"/>
        <v>44767</v>
      </c>
      <c r="G640" s="148">
        <f t="shared" si="87"/>
        <v>1516151.7927121888</v>
      </c>
      <c r="H640" s="148">
        <f t="shared" si="93"/>
        <v>17898.145407823147</v>
      </c>
      <c r="I640" s="19">
        <f t="shared" si="91"/>
        <v>44561</v>
      </c>
    </row>
    <row r="641" spans="1:9">
      <c r="A641" s="41"/>
      <c r="B641" s="19">
        <f t="shared" si="88"/>
        <v>44468</v>
      </c>
      <c r="C641" s="148">
        <f t="shared" si="89"/>
        <v>637</v>
      </c>
      <c r="D641" s="148">
        <f t="shared" si="86"/>
        <v>9501.9384548770795</v>
      </c>
      <c r="E641" s="148">
        <f t="shared" si="92"/>
        <v>77.200666466946132</v>
      </c>
      <c r="F641" s="74">
        <f t="shared" si="90"/>
        <v>44768</v>
      </c>
      <c r="G641" s="148">
        <f t="shared" si="87"/>
        <v>1534049.9381200119</v>
      </c>
      <c r="H641" s="148">
        <f t="shared" si="93"/>
        <v>18040.594024465419</v>
      </c>
      <c r="I641" s="19">
        <f t="shared" si="91"/>
        <v>44562</v>
      </c>
    </row>
    <row r="642" spans="1:9">
      <c r="A642" s="41"/>
      <c r="B642" s="19">
        <f t="shared" si="88"/>
        <v>44469</v>
      </c>
      <c r="C642" s="148">
        <f t="shared" si="89"/>
        <v>638</v>
      </c>
      <c r="D642" s="148">
        <f t="shared" si="86"/>
        <v>9579.1391213440256</v>
      </c>
      <c r="E642" s="148">
        <f t="shared" si="92"/>
        <v>77.678335996375608</v>
      </c>
      <c r="F642" s="74">
        <f t="shared" si="90"/>
        <v>44769</v>
      </c>
      <c r="G642" s="148">
        <f t="shared" si="87"/>
        <v>1552090.5321444774</v>
      </c>
      <c r="H642" s="148">
        <f t="shared" si="93"/>
        <v>18182.557075745892</v>
      </c>
      <c r="I642" s="19">
        <f t="shared" si="91"/>
        <v>44563</v>
      </c>
    </row>
    <row r="643" spans="1:9">
      <c r="A643" s="41"/>
      <c r="B643" s="19">
        <f t="shared" si="88"/>
        <v>44470</v>
      </c>
      <c r="C643" s="148">
        <f t="shared" si="89"/>
        <v>639</v>
      </c>
      <c r="D643" s="148">
        <f t="shared" si="86"/>
        <v>9656.8174573404012</v>
      </c>
      <c r="E643" s="148">
        <f t="shared" si="92"/>
        <v>78.15653257842132</v>
      </c>
      <c r="F643" s="74">
        <f t="shared" si="90"/>
        <v>44770</v>
      </c>
      <c r="G643" s="148">
        <f t="shared" si="87"/>
        <v>1570273.0892202232</v>
      </c>
      <c r="H643" s="148">
        <f t="shared" si="93"/>
        <v>18323.992517416365</v>
      </c>
      <c r="I643" s="19">
        <f t="shared" si="91"/>
        <v>44564</v>
      </c>
    </row>
    <row r="644" spans="1:9">
      <c r="A644" s="41"/>
      <c r="B644" s="19">
        <f t="shared" si="88"/>
        <v>44471</v>
      </c>
      <c r="C644" s="148">
        <f t="shared" si="89"/>
        <v>640</v>
      </c>
      <c r="D644" s="148">
        <f t="shared" si="86"/>
        <v>9734.9739899188226</v>
      </c>
      <c r="E644" s="148">
        <f t="shared" si="92"/>
        <v>78.635214609206741</v>
      </c>
      <c r="F644" s="74">
        <f t="shared" si="90"/>
        <v>44771</v>
      </c>
      <c r="G644" s="148">
        <f t="shared" si="87"/>
        <v>1588597.0817376396</v>
      </c>
      <c r="H644" s="148">
        <f t="shared" si="93"/>
        <v>18464.857867985731</v>
      </c>
      <c r="I644" s="19">
        <f t="shared" si="91"/>
        <v>44565</v>
      </c>
    </row>
    <row r="645" spans="1:9">
      <c r="A645" s="41"/>
      <c r="B645" s="19">
        <f t="shared" si="88"/>
        <v>44472</v>
      </c>
      <c r="C645" s="148">
        <f t="shared" si="89"/>
        <v>641</v>
      </c>
      <c r="D645" s="148">
        <f t="shared" ref="D645:D708" si="94">$D$1/(($D$1-1)*EXP(-$E$1*($F645-$B$4))+1)</f>
        <v>9813.6092045280293</v>
      </c>
      <c r="E645" s="148">
        <f t="shared" si="92"/>
        <v>79.114339892999851</v>
      </c>
      <c r="F645" s="74">
        <f t="shared" si="90"/>
        <v>44772</v>
      </c>
      <c r="G645" s="148">
        <f t="shared" ref="G645:G708" si="95">$G$1/(($G$1-1)*EXP(-$H$1*($F645-$B$4))+1)</f>
        <v>1607061.9396056253</v>
      </c>
      <c r="H645" s="148">
        <f t="shared" si="93"/>
        <v>18605.11022840091</v>
      </c>
      <c r="I645" s="19">
        <f t="shared" si="91"/>
        <v>44566</v>
      </c>
    </row>
    <row r="646" spans="1:9">
      <c r="A646" s="41"/>
      <c r="B646" s="19">
        <f t="shared" ref="B646:B709" si="96">B645+1</f>
        <v>44473</v>
      </c>
      <c r="C646" s="148">
        <f t="shared" ref="C646:C709" si="97">C645+1</f>
        <v>642</v>
      </c>
      <c r="D646" s="148">
        <f t="shared" si="94"/>
        <v>9892.7235444210291</v>
      </c>
      <c r="E646" s="148">
        <f t="shared" si="92"/>
        <v>79.593865644323159</v>
      </c>
      <c r="F646" s="74">
        <f t="shared" si="90"/>
        <v>44773</v>
      </c>
      <c r="G646" s="148">
        <f t="shared" si="95"/>
        <v>1625667.0498340263</v>
      </c>
      <c r="H646" s="148">
        <f t="shared" si="93"/>
        <v>18744.70630249544</v>
      </c>
      <c r="I646" s="19">
        <f t="shared" si="91"/>
        <v>44567</v>
      </c>
    </row>
    <row r="647" spans="1:9">
      <c r="A647" s="41"/>
      <c r="B647" s="19">
        <f t="shared" si="96"/>
        <v>44474</v>
      </c>
      <c r="C647" s="148">
        <f t="shared" si="97"/>
        <v>643</v>
      </c>
      <c r="D647" s="148">
        <f t="shared" si="94"/>
        <v>9972.3174100653523</v>
      </c>
      <c r="E647" s="148">
        <f t="shared" si="92"/>
        <v>80.073748490329308</v>
      </c>
      <c r="F647" s="74">
        <f t="shared" si="90"/>
        <v>44774</v>
      </c>
      <c r="G647" s="148">
        <f t="shared" si="95"/>
        <v>1644411.7561365217</v>
      </c>
      <c r="H647" s="148">
        <f t="shared" si="93"/>
        <v>18883.602418259718</v>
      </c>
      <c r="I647" s="19">
        <f t="shared" si="91"/>
        <v>44568</v>
      </c>
    </row>
    <row r="648" spans="1:9">
      <c r="A648" s="41"/>
      <c r="B648" s="19">
        <f t="shared" si="96"/>
        <v>44475</v>
      </c>
      <c r="C648" s="148">
        <f t="shared" si="97"/>
        <v>644</v>
      </c>
      <c r="D648" s="148">
        <f t="shared" si="94"/>
        <v>10052.391158555682</v>
      </c>
      <c r="E648" s="148">
        <f t="shared" si="92"/>
        <v>80.553944473420415</v>
      </c>
      <c r="F648" s="74">
        <f t="shared" si="90"/>
        <v>44775</v>
      </c>
      <c r="G648" s="148">
        <f t="shared" si="95"/>
        <v>1663295.3585547814</v>
      </c>
      <c r="H648" s="148">
        <f t="shared" si="93"/>
        <v>19021.754549936159</v>
      </c>
      <c r="I648" s="19">
        <f t="shared" si="91"/>
        <v>44569</v>
      </c>
    </row>
    <row r="649" spans="1:9">
      <c r="A649" s="41"/>
      <c r="B649" s="19">
        <f t="shared" si="96"/>
        <v>44476</v>
      </c>
      <c r="C649" s="148">
        <f t="shared" si="97"/>
        <v>645</v>
      </c>
      <c r="D649" s="148">
        <f t="shared" si="94"/>
        <v>10132.945103029102</v>
      </c>
      <c r="E649" s="148">
        <f t="shared" si="92"/>
        <v>81.034409054062053</v>
      </c>
      <c r="F649" s="74">
        <f t="shared" si="90"/>
        <v>44776</v>
      </c>
      <c r="G649" s="148">
        <f t="shared" si="95"/>
        <v>1682317.1131047176</v>
      </c>
      <c r="H649" s="148">
        <f t="shared" si="93"/>
        <v>19159.118340864079</v>
      </c>
      <c r="I649" s="19">
        <f t="shared" si="91"/>
        <v>44570</v>
      </c>
    </row>
    <row r="650" spans="1:9">
      <c r="A650" s="41"/>
      <c r="B650" s="19">
        <f t="shared" si="96"/>
        <v>44477</v>
      </c>
      <c r="C650" s="148">
        <f t="shared" si="97"/>
        <v>646</v>
      </c>
      <c r="D650" s="148">
        <f t="shared" si="94"/>
        <v>10213.979512083164</v>
      </c>
      <c r="E650" s="148">
        <f t="shared" si="92"/>
        <v>81.515097114033779</v>
      </c>
      <c r="F650" s="74">
        <f t="shared" ref="F650:F713" si="98">F649+1</f>
        <v>44777</v>
      </c>
      <c r="G650" s="148">
        <f t="shared" si="95"/>
        <v>1701476.2314455817</v>
      </c>
      <c r="H650" s="148">
        <f t="shared" si="93"/>
        <v>19295.649127119686</v>
      </c>
      <c r="I650" s="19">
        <f t="shared" si="91"/>
        <v>44571</v>
      </c>
    </row>
    <row r="651" spans="1:9">
      <c r="A651" s="41"/>
      <c r="B651" s="19">
        <f t="shared" si="96"/>
        <v>44478</v>
      </c>
      <c r="C651" s="148">
        <f t="shared" si="97"/>
        <v>647</v>
      </c>
      <c r="D651" s="148">
        <f t="shared" si="94"/>
        <v>10295.494609197198</v>
      </c>
      <c r="E651" s="148">
        <f t="shared" si="92"/>
        <v>81.995962959690587</v>
      </c>
      <c r="F651" s="74">
        <f t="shared" si="98"/>
        <v>44778</v>
      </c>
      <c r="G651" s="148">
        <f t="shared" si="95"/>
        <v>1720771.8805727013</v>
      </c>
      <c r="H651" s="148">
        <f t="shared" si="93"/>
        <v>19431.301961958408</v>
      </c>
      <c r="I651" s="19">
        <f t="shared" si="91"/>
        <v>44572</v>
      </c>
    </row>
    <row r="652" spans="1:9">
      <c r="A652" s="41"/>
      <c r="B652" s="19">
        <f t="shared" si="96"/>
        <v>44479</v>
      </c>
      <c r="C652" s="148">
        <f t="shared" si="97"/>
        <v>648</v>
      </c>
      <c r="D652" s="148">
        <f t="shared" si="94"/>
        <v>10377.490572156888</v>
      </c>
      <c r="E652" s="148">
        <f t="shared" si="92"/>
        <v>82.476960325657274</v>
      </c>
      <c r="F652" s="74">
        <f t="shared" si="98"/>
        <v>44779</v>
      </c>
      <c r="G652" s="148">
        <f t="shared" si="95"/>
        <v>1740203.1825346597</v>
      </c>
      <c r="H652" s="148">
        <f t="shared" si="93"/>
        <v>19566.031640962465</v>
      </c>
      <c r="I652" s="19">
        <f t="shared" si="91"/>
        <v>44573</v>
      </c>
    </row>
    <row r="653" spans="1:9">
      <c r="A653" s="41"/>
      <c r="B653" s="19">
        <f t="shared" si="96"/>
        <v>44480</v>
      </c>
      <c r="C653" s="148">
        <f t="shared" si="97"/>
        <v>649</v>
      </c>
      <c r="D653" s="148">
        <f t="shared" si="94"/>
        <v>10459.967532482546</v>
      </c>
      <c r="E653" s="148">
        <f t="shared" si="92"/>
        <v>82.958042378764731</v>
      </c>
      <c r="F653" s="74">
        <f t="shared" si="98"/>
        <v>44780</v>
      </c>
      <c r="G653" s="148">
        <f t="shared" si="95"/>
        <v>1759769.2141756222</v>
      </c>
      <c r="H653" s="148">
        <f t="shared" si="93"/>
        <v>19699.792727960041</v>
      </c>
      <c r="I653" s="19">
        <f t="shared" si="91"/>
        <v>44574</v>
      </c>
    </row>
    <row r="654" spans="1:9">
      <c r="A654" s="41"/>
      <c r="B654" s="19">
        <f t="shared" si="96"/>
        <v>44481</v>
      </c>
      <c r="C654" s="148">
        <f t="shared" si="97"/>
        <v>650</v>
      </c>
      <c r="D654" s="148">
        <f t="shared" si="94"/>
        <v>10542.92557486131</v>
      </c>
      <c r="E654" s="148">
        <f t="shared" si="92"/>
        <v>83.439161722208155</v>
      </c>
      <c r="F654" s="74">
        <f t="shared" si="98"/>
        <v>44781</v>
      </c>
      <c r="G654" s="148">
        <f t="shared" si="95"/>
        <v>1779469.0069035823</v>
      </c>
      <c r="H654" s="148">
        <f t="shared" si="93"/>
        <v>19832.539581688121</v>
      </c>
      <c r="I654" s="19">
        <f t="shared" si="91"/>
        <v>44575</v>
      </c>
    </row>
    <row r="655" spans="1:9">
      <c r="A655" s="41"/>
      <c r="B655" s="19">
        <f t="shared" si="96"/>
        <v>44482</v>
      </c>
      <c r="C655" s="148">
        <f t="shared" si="97"/>
        <v>651</v>
      </c>
      <c r="D655" s="148">
        <f t="shared" si="94"/>
        <v>10626.364736583519</v>
      </c>
      <c r="E655" s="148">
        <f t="shared" si="92"/>
        <v>83.920270400018126</v>
      </c>
      <c r="F655" s="74">
        <f t="shared" si="98"/>
        <v>44782</v>
      </c>
      <c r="G655" s="148">
        <f t="shared" si="95"/>
        <v>1799301.5464852704</v>
      </c>
      <c r="H655" s="148">
        <f t="shared" si="93"/>
        <v>19964.226383127505</v>
      </c>
      <c r="I655" s="19">
        <f t="shared" si="91"/>
        <v>44576</v>
      </c>
    </row>
    <row r="656" spans="1:9">
      <c r="A656" s="41"/>
      <c r="B656" s="19">
        <f t="shared" si="96"/>
        <v>44483</v>
      </c>
      <c r="C656" s="148">
        <f t="shared" si="97"/>
        <v>652</v>
      </c>
      <c r="D656" s="148">
        <f t="shared" si="94"/>
        <v>10710.285006983537</v>
      </c>
      <c r="E656" s="148">
        <f t="shared" si="92"/>
        <v>84.401319901797251</v>
      </c>
      <c r="F656" s="74">
        <f t="shared" si="98"/>
        <v>44783</v>
      </c>
      <c r="G656" s="148">
        <f t="shared" si="95"/>
        <v>1819265.7728683979</v>
      </c>
      <c r="H656" s="148">
        <f t="shared" si="93"/>
        <v>20094.807163547957</v>
      </c>
      <c r="I656" s="19">
        <f t="shared" si="91"/>
        <v>44577</v>
      </c>
    </row>
    <row r="657" spans="1:10">
      <c r="A657" s="41"/>
      <c r="B657" s="19">
        <f t="shared" si="96"/>
        <v>44484</v>
      </c>
      <c r="C657" s="148">
        <f t="shared" si="97"/>
        <v>653</v>
      </c>
      <c r="D657" s="148">
        <f t="shared" si="94"/>
        <v>10794.686326885334</v>
      </c>
      <c r="E657" s="148">
        <f t="shared" si="92"/>
        <v>84.882261167733304</v>
      </c>
      <c r="F657" s="74">
        <f t="shared" si="98"/>
        <v>44784</v>
      </c>
      <c r="G657" s="148">
        <f t="shared" si="95"/>
        <v>1839360.5800319458</v>
      </c>
      <c r="H657" s="148">
        <f t="shared" si="93"/>
        <v>20224.235833244398</v>
      </c>
      <c r="I657" s="19">
        <f t="shared" si="91"/>
        <v>44578</v>
      </c>
    </row>
    <row r="658" spans="1:10">
      <c r="A658" s="41"/>
      <c r="B658" s="19">
        <f t="shared" si="96"/>
        <v>44485</v>
      </c>
      <c r="C658" s="148">
        <f t="shared" si="97"/>
        <v>654</v>
      </c>
      <c r="D658" s="148">
        <f t="shared" si="94"/>
        <v>10879.568588053067</v>
      </c>
      <c r="E658" s="148">
        <f t="shared" si="92"/>
        <v>85.363044593837913</v>
      </c>
      <c r="F658" s="74">
        <f t="shared" si="98"/>
        <v>44785</v>
      </c>
      <c r="G658" s="148">
        <f t="shared" si="95"/>
        <v>1859584.8158651902</v>
      </c>
      <c r="H658" s="148">
        <f t="shared" si="93"/>
        <v>20352.466210882878</v>
      </c>
      <c r="I658" s="19">
        <f t="shared" si="91"/>
        <v>44579</v>
      </c>
    </row>
    <row r="659" spans="1:10">
      <c r="A659" s="41"/>
      <c r="B659" s="19">
        <f t="shared" si="96"/>
        <v>44486</v>
      </c>
      <c r="C659" s="148">
        <f t="shared" si="97"/>
        <v>655</v>
      </c>
      <c r="D659" s="148">
        <f t="shared" si="94"/>
        <v>10964.931632646905</v>
      </c>
      <c r="E659" s="148">
        <f t="shared" si="92"/>
        <v>85.843620037663641</v>
      </c>
      <c r="F659" s="74">
        <f t="shared" si="98"/>
        <v>44786</v>
      </c>
      <c r="G659" s="148">
        <f t="shared" si="95"/>
        <v>1879937.2820760731</v>
      </c>
      <c r="H659" s="148">
        <f t="shared" si="93"/>
        <v>20479.452053487767</v>
      </c>
      <c r="I659" s="19">
        <f t="shared" si="91"/>
        <v>44580</v>
      </c>
      <c r="J659" s="19"/>
    </row>
    <row r="660" spans="1:10">
      <c r="A660" s="41"/>
      <c r="B660" s="19">
        <f t="shared" si="96"/>
        <v>44487</v>
      </c>
      <c r="C660" s="148">
        <f t="shared" si="97"/>
        <v>656</v>
      </c>
      <c r="D660" s="148">
        <f t="shared" si="94"/>
        <v>11050.775252684569</v>
      </c>
      <c r="E660" s="148">
        <f t="shared" si="92"/>
        <v>86.323936823999247</v>
      </c>
      <c r="F660" s="74">
        <f t="shared" si="98"/>
        <v>44787</v>
      </c>
      <c r="G660" s="148">
        <f t="shared" si="95"/>
        <v>1900416.7341295609</v>
      </c>
      <c r="H660" s="148">
        <f t="shared" si="93"/>
        <v>20605.147087055724</v>
      </c>
      <c r="I660" s="19">
        <f t="shared" si="91"/>
        <v>44581</v>
      </c>
      <c r="J660" s="19"/>
    </row>
    <row r="661" spans="1:10">
      <c r="A661" s="41"/>
      <c r="B661" s="19">
        <f t="shared" si="96"/>
        <v>44488</v>
      </c>
      <c r="C661" s="148">
        <f t="shared" si="97"/>
        <v>657</v>
      </c>
      <c r="D661" s="148">
        <f t="shared" si="94"/>
        <v>11137.099189508568</v>
      </c>
      <c r="E661" s="148">
        <f t="shared" si="92"/>
        <v>86.803943751137922</v>
      </c>
      <c r="F661" s="74">
        <f t="shared" si="98"/>
        <v>44788</v>
      </c>
      <c r="G661" s="148">
        <f t="shared" si="95"/>
        <v>1921021.8812166166</v>
      </c>
      <c r="H661" s="148">
        <f t="shared" si="93"/>
        <v>20729.50503769354</v>
      </c>
      <c r="I661" s="19">
        <f t="shared" ref="I661:I724" si="99">I660+1</f>
        <v>44582</v>
      </c>
      <c r="J661" s="19"/>
    </row>
    <row r="662" spans="1:10">
      <c r="A662" s="41"/>
      <c r="B662" s="19">
        <f t="shared" si="96"/>
        <v>44489</v>
      </c>
      <c r="C662" s="148">
        <f t="shared" si="97"/>
        <v>658</v>
      </c>
      <c r="D662" s="148">
        <f t="shared" si="94"/>
        <v>11223.903133259706</v>
      </c>
      <c r="E662" s="148">
        <f t="shared" si="92"/>
        <v>87.283589097261938</v>
      </c>
      <c r="F662" s="74">
        <f t="shared" si="98"/>
        <v>44789</v>
      </c>
      <c r="G662" s="148">
        <f t="shared" si="95"/>
        <v>1941751.3862543101</v>
      </c>
      <c r="H662" s="148">
        <f t="shared" si="93"/>
        <v>20852.479663327336</v>
      </c>
      <c r="I662" s="19">
        <f t="shared" si="99"/>
        <v>44583</v>
      </c>
      <c r="J662" s="19"/>
    </row>
    <row r="663" spans="1:10">
      <c r="A663" s="41"/>
      <c r="B663" s="19">
        <f t="shared" si="96"/>
        <v>44490</v>
      </c>
      <c r="C663" s="148">
        <f t="shared" si="97"/>
        <v>659</v>
      </c>
      <c r="D663" s="148">
        <f t="shared" si="94"/>
        <v>11311.186722356968</v>
      </c>
      <c r="E663" s="148">
        <f t="shared" si="92"/>
        <v>87.76282062719838</v>
      </c>
      <c r="F663" s="74">
        <f t="shared" si="98"/>
        <v>44790</v>
      </c>
      <c r="G663" s="148">
        <f t="shared" si="95"/>
        <v>1962603.8659176375</v>
      </c>
      <c r="H663" s="148">
        <f t="shared" si="93"/>
        <v>20974.024785942165</v>
      </c>
      <c r="I663" s="19">
        <f t="shared" si="99"/>
        <v>44584</v>
      </c>
      <c r="J663" s="19"/>
    </row>
    <row r="664" spans="1:10">
      <c r="A664" s="41"/>
      <c r="B664" s="19">
        <f t="shared" si="96"/>
        <v>44491</v>
      </c>
      <c r="C664" s="148">
        <f t="shared" si="97"/>
        <v>660</v>
      </c>
      <c r="D664" s="148">
        <f t="shared" si="94"/>
        <v>11398.949542984166</v>
      </c>
      <c r="E664" s="148">
        <f t="shared" si="92"/>
        <v>88.241585599449536</v>
      </c>
      <c r="F664" s="74">
        <f t="shared" si="98"/>
        <v>44791</v>
      </c>
      <c r="G664" s="148">
        <f t="shared" si="95"/>
        <v>1983577.8907035796</v>
      </c>
      <c r="H664" s="148">
        <f t="shared" si="93"/>
        <v>21094.094324267935</v>
      </c>
      <c r="I664" s="19">
        <f t="shared" si="99"/>
        <v>44585</v>
      </c>
      <c r="J664" s="19"/>
    </row>
    <row r="665" spans="1:10">
      <c r="A665" s="41"/>
      <c r="B665" s="19">
        <f t="shared" si="96"/>
        <v>44492</v>
      </c>
      <c r="C665" s="148">
        <f t="shared" si="97"/>
        <v>661</v>
      </c>
      <c r="D665" s="148">
        <f t="shared" si="94"/>
        <v>11487.191128583616</v>
      </c>
      <c r="E665" s="148">
        <f t="shared" si="92"/>
        <v>88.719830773503418</v>
      </c>
      <c r="F665" s="74">
        <f t="shared" si="98"/>
        <v>44792</v>
      </c>
      <c r="G665" s="148">
        <f t="shared" si="95"/>
        <v>2004671.9850278476</v>
      </c>
      <c r="H665" s="148">
        <f t="shared" si="93"/>
        <v>21212.642326928675</v>
      </c>
      <c r="I665" s="19">
        <f t="shared" si="99"/>
        <v>44586</v>
      </c>
      <c r="J665" s="19"/>
    </row>
    <row r="666" spans="1:10">
      <c r="A666" s="41"/>
      <c r="B666" s="19">
        <f t="shared" si="96"/>
        <v>44493</v>
      </c>
      <c r="C666" s="148">
        <f t="shared" si="97"/>
        <v>662</v>
      </c>
      <c r="D666" s="148">
        <f t="shared" si="94"/>
        <v>11575.910959357119</v>
      </c>
      <c r="E666" s="148">
        <f t="shared" si="92"/>
        <v>89.197502417428041</v>
      </c>
      <c r="F666" s="74">
        <f t="shared" si="98"/>
        <v>44793</v>
      </c>
      <c r="G666" s="148">
        <f t="shared" si="95"/>
        <v>2025884.6273547763</v>
      </c>
      <c r="H666" s="148">
        <f t="shared" si="93"/>
        <v>21329.623006038601</v>
      </c>
      <c r="I666" s="19">
        <f t="shared" si="99"/>
        <v>44587</v>
      </c>
      <c r="J666" s="19"/>
    </row>
    <row r="667" spans="1:10">
      <c r="A667" s="41"/>
      <c r="B667" s="19">
        <f t="shared" si="96"/>
        <v>44494</v>
      </c>
      <c r="C667" s="148">
        <f t="shared" si="97"/>
        <v>663</v>
      </c>
      <c r="D667" s="148">
        <f t="shared" si="94"/>
        <v>11665.108461774547</v>
      </c>
      <c r="E667" s="148">
        <f t="shared" ref="E667:E730" si="100">D668-D667</f>
        <v>89.674546315882253</v>
      </c>
      <c r="F667" s="74">
        <f t="shared" si="98"/>
        <v>44794</v>
      </c>
      <c r="G667" s="148">
        <f t="shared" si="95"/>
        <v>2047214.2503608149</v>
      </c>
      <c r="H667" s="148">
        <f t="shared" ref="H667:H730" si="101">G668-G667</f>
        <v>21444.990771114826</v>
      </c>
      <c r="I667" s="19">
        <f t="shared" si="99"/>
        <v>44588</v>
      </c>
      <c r="J667" s="19"/>
    </row>
    <row r="668" spans="1:10">
      <c r="A668" s="41"/>
      <c r="B668" s="19">
        <f t="shared" si="96"/>
        <v>44495</v>
      </c>
      <c r="C668" s="148">
        <f t="shared" si="97"/>
        <v>664</v>
      </c>
      <c r="D668" s="148">
        <f t="shared" si="94"/>
        <v>11754.78300809043</v>
      </c>
      <c r="E668" s="148">
        <f t="shared" si="100"/>
        <v>90.150907778237524</v>
      </c>
      <c r="F668" s="74">
        <f t="shared" si="98"/>
        <v>44795</v>
      </c>
      <c r="G668" s="148">
        <f t="shared" si="95"/>
        <v>2068659.2411319297</v>
      </c>
      <c r="H668" s="148">
        <f t="shared" si="101"/>
        <v>21558.700263402658</v>
      </c>
      <c r="I668" s="19">
        <f t="shared" si="99"/>
        <v>44589</v>
      </c>
      <c r="J668" s="19"/>
    </row>
    <row r="669" spans="1:10">
      <c r="A669" s="41"/>
      <c r="B669" s="19">
        <f t="shared" si="96"/>
        <v>44496</v>
      </c>
      <c r="C669" s="148">
        <f t="shared" si="97"/>
        <v>665</v>
      </c>
      <c r="D669" s="148">
        <f t="shared" si="94"/>
        <v>11844.933915868667</v>
      </c>
      <c r="E669" s="148">
        <f t="shared" si="100"/>
        <v>90.626531647145384</v>
      </c>
      <c r="F669" s="74">
        <f t="shared" si="98"/>
        <v>44796</v>
      </c>
      <c r="G669" s="148">
        <f t="shared" si="95"/>
        <v>2090217.9413953323</v>
      </c>
      <c r="H669" s="148">
        <f t="shared" si="101"/>
        <v>21670.706390447682</v>
      </c>
      <c r="I669" s="19">
        <f t="shared" si="99"/>
        <v>44590</v>
      </c>
      <c r="J669" s="19"/>
    </row>
    <row r="670" spans="1:10">
      <c r="A670" s="41"/>
      <c r="B670" s="19">
        <f t="shared" si="96"/>
        <v>44497</v>
      </c>
      <c r="C670" s="148">
        <f t="shared" si="97"/>
        <v>666</v>
      </c>
      <c r="D670" s="148">
        <f t="shared" si="94"/>
        <v>11935.560447515812</v>
      </c>
      <c r="E670" s="148">
        <f t="shared" si="100"/>
        <v>91.101362307348609</v>
      </c>
      <c r="F670" s="74">
        <f t="shared" si="98"/>
        <v>44797</v>
      </c>
      <c r="G670" s="148">
        <f t="shared" si="95"/>
        <v>2111888.64778578</v>
      </c>
      <c r="H670" s="148">
        <f t="shared" si="101"/>
        <v>21780.964360954706</v>
      </c>
      <c r="I670" s="19">
        <f t="shared" si="99"/>
        <v>44591</v>
      </c>
      <c r="J670" s="19"/>
    </row>
    <row r="671" spans="1:10">
      <c r="A671" s="41"/>
      <c r="B671" s="19">
        <f t="shared" si="96"/>
        <v>44498</v>
      </c>
      <c r="C671" s="148">
        <f t="shared" si="97"/>
        <v>667</v>
      </c>
      <c r="D671" s="148">
        <f t="shared" si="94"/>
        <v>12026.661809823161</v>
      </c>
      <c r="E671" s="148">
        <f t="shared" si="100"/>
        <v>91.575343694790718</v>
      </c>
      <c r="F671" s="74">
        <f t="shared" si="98"/>
        <v>44798</v>
      </c>
      <c r="G671" s="148">
        <f t="shared" si="95"/>
        <v>2133669.6121467347</v>
      </c>
      <c r="H671" s="148">
        <f t="shared" si="101"/>
        <v>21889.429719890002</v>
      </c>
      <c r="I671" s="19">
        <f t="shared" si="99"/>
        <v>44592</v>
      </c>
      <c r="J671" s="19"/>
    </row>
    <row r="672" spans="1:10">
      <c r="A672" s="41"/>
      <c r="B672" s="19">
        <f t="shared" si="96"/>
        <v>44499</v>
      </c>
      <c r="C672" s="148">
        <f t="shared" si="97"/>
        <v>668</v>
      </c>
      <c r="D672" s="148">
        <f t="shared" si="94"/>
        <v>12118.237153517952</v>
      </c>
      <c r="E672" s="148">
        <f t="shared" si="100"/>
        <v>92.048419306094729</v>
      </c>
      <c r="F672" s="74">
        <f t="shared" si="98"/>
        <v>44799</v>
      </c>
      <c r="G672" s="148">
        <f t="shared" si="95"/>
        <v>2155559.0418666247</v>
      </c>
      <c r="H672" s="148">
        <f t="shared" si="101"/>
        <v>21996.058383726981</v>
      </c>
      <c r="I672" s="19">
        <f t="shared" si="99"/>
        <v>44593</v>
      </c>
      <c r="J672" s="19"/>
    </row>
    <row r="673" spans="1:10">
      <c r="A673" s="41"/>
      <c r="B673" s="19">
        <f t="shared" si="96"/>
        <v>44500</v>
      </c>
      <c r="C673" s="148">
        <f t="shared" si="97"/>
        <v>669</v>
      </c>
      <c r="D673" s="148">
        <f t="shared" si="94"/>
        <v>12210.285572824047</v>
      </c>
      <c r="E673" s="148">
        <f t="shared" si="100"/>
        <v>92.520532208240184</v>
      </c>
      <c r="F673" s="74">
        <f t="shared" si="98"/>
        <v>44800</v>
      </c>
      <c r="G673" s="148">
        <f t="shared" si="95"/>
        <v>2177555.1002503517</v>
      </c>
      <c r="H673" s="148">
        <f t="shared" si="101"/>
        <v>22100.806675836444</v>
      </c>
      <c r="I673" s="19">
        <f t="shared" si="99"/>
        <v>44594</v>
      </c>
      <c r="J673" s="19"/>
    </row>
    <row r="674" spans="1:10">
      <c r="A674" s="41"/>
      <c r="B674" s="19">
        <f t="shared" si="96"/>
        <v>44501</v>
      </c>
      <c r="C674" s="148">
        <f t="shared" si="97"/>
        <v>670</v>
      </c>
      <c r="D674" s="148">
        <f t="shared" si="94"/>
        <v>12302.806105032287</v>
      </c>
      <c r="E674" s="148">
        <f t="shared" si="100"/>
        <v>92.991625048569404</v>
      </c>
      <c r="F674" s="74">
        <f t="shared" si="98"/>
        <v>44801</v>
      </c>
      <c r="G674" s="148">
        <f t="shared" si="95"/>
        <v>2199655.9069261882</v>
      </c>
      <c r="H674" s="148">
        <f t="shared" si="101"/>
        <v>22203.631362017244</v>
      </c>
      <c r="I674" s="19">
        <f t="shared" si="99"/>
        <v>44595</v>
      </c>
      <c r="J674" s="19"/>
    </row>
    <row r="675" spans="1:10">
      <c r="A675" s="41"/>
      <c r="B675" s="19">
        <f t="shared" si="96"/>
        <v>44502</v>
      </c>
      <c r="C675" s="148">
        <f t="shared" si="97"/>
        <v>671</v>
      </c>
      <c r="D675" s="148">
        <f t="shared" si="94"/>
        <v>12395.797730080856</v>
      </c>
      <c r="E675" s="148">
        <f t="shared" si="100"/>
        <v>93.461640065259417</v>
      </c>
      <c r="F675" s="74">
        <f t="shared" si="98"/>
        <v>44802</v>
      </c>
      <c r="G675" s="148">
        <f t="shared" si="95"/>
        <v>2221859.5382882054</v>
      </c>
      <c r="H675" s="148">
        <f t="shared" si="101"/>
        <v>22304.489685998298</v>
      </c>
      <c r="I675" s="19">
        <f t="shared" si="99"/>
        <v>44596</v>
      </c>
      <c r="J675" s="19"/>
    </row>
    <row r="676" spans="1:10">
      <c r="A676" s="41"/>
      <c r="B676" s="19">
        <f t="shared" si="96"/>
        <v>44503</v>
      </c>
      <c r="C676" s="148">
        <f t="shared" si="97"/>
        <v>672</v>
      </c>
      <c r="D676" s="148">
        <f t="shared" si="94"/>
        <v>12489.259370146116</v>
      </c>
      <c r="E676" s="148">
        <f t="shared" si="100"/>
        <v>93.930519097813885</v>
      </c>
      <c r="F676" s="74">
        <f t="shared" si="98"/>
        <v>44803</v>
      </c>
      <c r="G676" s="148">
        <f t="shared" si="95"/>
        <v>2244164.0279742037</v>
      </c>
      <c r="H676" s="148">
        <f t="shared" si="101"/>
        <v>22403.339404996019</v>
      </c>
      <c r="I676" s="19">
        <f t="shared" si="99"/>
        <v>44597</v>
      </c>
      <c r="J676" s="19"/>
    </row>
    <row r="677" spans="1:10">
      <c r="A677" s="41"/>
      <c r="B677" s="19">
        <f t="shared" si="96"/>
        <v>44504</v>
      </c>
      <c r="C677" s="148">
        <f t="shared" si="97"/>
        <v>673</v>
      </c>
      <c r="D677" s="148">
        <f t="shared" si="94"/>
        <v>12583.189889243929</v>
      </c>
      <c r="E677" s="148">
        <f t="shared" si="100"/>
        <v>94.398203598071632</v>
      </c>
      <c r="F677" s="74">
        <f t="shared" si="98"/>
        <v>44804</v>
      </c>
      <c r="G677" s="148">
        <f t="shared" si="95"/>
        <v>2266567.3673791997</v>
      </c>
      <c r="H677" s="148">
        <f t="shared" si="101"/>
        <v>22500.138825226109</v>
      </c>
      <c r="I677" s="19">
        <f t="shared" si="99"/>
        <v>44598</v>
      </c>
      <c r="J677" s="19"/>
    </row>
    <row r="678" spans="1:10">
      <c r="A678" s="41"/>
      <c r="B678" s="19">
        <f t="shared" si="96"/>
        <v>44505</v>
      </c>
      <c r="C678" s="148">
        <f t="shared" si="97"/>
        <v>674</v>
      </c>
      <c r="D678" s="148">
        <f t="shared" si="94"/>
        <v>12677.588092842001</v>
      </c>
      <c r="E678" s="148">
        <f t="shared" si="100"/>
        <v>94.864634641453449</v>
      </c>
      <c r="F678" s="74">
        <f t="shared" si="98"/>
        <v>44805</v>
      </c>
      <c r="G678" s="148">
        <f t="shared" si="95"/>
        <v>2289067.5062044258</v>
      </c>
      <c r="H678" s="148">
        <f t="shared" si="101"/>
        <v>22594.846837291028</v>
      </c>
      <c r="I678" s="19">
        <f t="shared" si="99"/>
        <v>44599</v>
      </c>
      <c r="J678" s="19"/>
    </row>
    <row r="679" spans="1:10">
      <c r="A679" s="41"/>
      <c r="B679" s="19">
        <f t="shared" si="96"/>
        <v>44506</v>
      </c>
      <c r="C679" s="148">
        <f t="shared" si="97"/>
        <v>675</v>
      </c>
      <c r="D679" s="148">
        <f t="shared" si="94"/>
        <v>12772.452727483455</v>
      </c>
      <c r="E679" s="148">
        <f t="shared" si="100"/>
        <v>95.329752938498132</v>
      </c>
      <c r="F679" s="74">
        <f t="shared" si="98"/>
        <v>44806</v>
      </c>
      <c r="G679" s="148">
        <f t="shared" si="95"/>
        <v>2311662.3530417169</v>
      </c>
      <c r="H679" s="148">
        <f t="shared" si="101"/>
        <v>22687.422951437999</v>
      </c>
      <c r="I679" s="19">
        <f t="shared" si="99"/>
        <v>44600</v>
      </c>
      <c r="J679" s="19"/>
    </row>
    <row r="680" spans="1:10">
      <c r="A680" s="41"/>
      <c r="B680" s="19">
        <f t="shared" si="96"/>
        <v>44507</v>
      </c>
      <c r="C680" s="148">
        <f t="shared" si="97"/>
        <v>676</v>
      </c>
      <c r="D680" s="148">
        <f t="shared" si="94"/>
        <v>12867.782480421953</v>
      </c>
      <c r="E680" s="148">
        <f t="shared" si="100"/>
        <v>95.793498846691364</v>
      </c>
      <c r="F680" s="74">
        <f t="shared" si="98"/>
        <v>44807</v>
      </c>
      <c r="G680" s="148">
        <f t="shared" si="95"/>
        <v>2334349.7759931548</v>
      </c>
      <c r="H680" s="148">
        <f t="shared" si="101"/>
        <v>22777.827332664747</v>
      </c>
      <c r="I680" s="19">
        <f t="shared" si="99"/>
        <v>44601</v>
      </c>
      <c r="J680" s="19"/>
    </row>
    <row r="681" spans="1:10">
      <c r="A681" s="41"/>
      <c r="B681" s="19">
        <f t="shared" si="96"/>
        <v>44508</v>
      </c>
      <c r="C681" s="148">
        <f t="shared" si="97"/>
        <v>677</v>
      </c>
      <c r="D681" s="148">
        <f t="shared" si="94"/>
        <v>12963.575979268644</v>
      </c>
      <c r="E681" s="148">
        <f t="shared" si="100"/>
        <v>96.255812382658405</v>
      </c>
      <c r="F681" s="74">
        <f t="shared" si="98"/>
        <v>44808</v>
      </c>
      <c r="G681" s="148">
        <f t="shared" si="95"/>
        <v>2357127.6033258196</v>
      </c>
      <c r="H681" s="148">
        <f t="shared" si="101"/>
        <v>22866.020835523959</v>
      </c>
      <c r="I681" s="19">
        <f t="shared" si="99"/>
        <v>44602</v>
      </c>
      <c r="J681" s="19"/>
    </row>
    <row r="682" spans="1:10">
      <c r="A682" s="41"/>
      <c r="B682" s="19">
        <f t="shared" si="96"/>
        <v>44509</v>
      </c>
      <c r="C682" s="148">
        <f t="shared" si="97"/>
        <v>678</v>
      </c>
      <c r="D682" s="148">
        <f t="shared" si="94"/>
        <v>13059.831791651302</v>
      </c>
      <c r="E682" s="148">
        <f t="shared" si="100"/>
        <v>96.716633234555047</v>
      </c>
      <c r="F682" s="74">
        <f t="shared" si="98"/>
        <v>44809</v>
      </c>
      <c r="G682" s="148">
        <f t="shared" si="95"/>
        <v>2379993.6241613436</v>
      </c>
      <c r="H682" s="148">
        <f t="shared" si="101"/>
        <v>22951.965038673021</v>
      </c>
      <c r="I682" s="19">
        <f t="shared" si="99"/>
        <v>44603</v>
      </c>
      <c r="J682" s="19"/>
    </row>
    <row r="683" spans="1:10">
      <c r="A683" s="41"/>
      <c r="B683" s="19">
        <f t="shared" si="96"/>
        <v>44510</v>
      </c>
      <c r="C683" s="148">
        <f t="shared" si="97"/>
        <v>679</v>
      </c>
      <c r="D683" s="148">
        <f t="shared" si="94"/>
        <v>13156.548424885857</v>
      </c>
      <c r="E683" s="148">
        <f t="shared" si="100"/>
        <v>97.175900774778711</v>
      </c>
      <c r="F683" s="74">
        <f t="shared" si="98"/>
        <v>44810</v>
      </c>
      <c r="G683" s="148">
        <f t="shared" si="95"/>
        <v>2402945.5892000166</v>
      </c>
      <c r="H683" s="148">
        <f t="shared" si="101"/>
        <v>23035.622279102914</v>
      </c>
      <c r="I683" s="19">
        <f t="shared" si="99"/>
        <v>44604</v>
      </c>
      <c r="J683" s="19"/>
    </row>
    <row r="684" spans="1:10">
      <c r="A684" s="41"/>
      <c r="B684" s="19">
        <f t="shared" si="96"/>
        <v>44511</v>
      </c>
      <c r="C684" s="148">
        <f t="shared" si="97"/>
        <v>680</v>
      </c>
      <c r="D684" s="148">
        <f t="shared" si="94"/>
        <v>13253.724325660636</v>
      </c>
      <c r="E684" s="148">
        <f t="shared" si="100"/>
        <v>97.633554073130654</v>
      </c>
      <c r="F684" s="74">
        <f t="shared" si="98"/>
        <v>44811</v>
      </c>
      <c r="G684" s="148">
        <f t="shared" si="95"/>
        <v>2425981.2114791195</v>
      </c>
      <c r="H684" s="148">
        <f t="shared" si="101"/>
        <v>23116.95568593964</v>
      </c>
      <c r="I684" s="19">
        <f t="shared" si="99"/>
        <v>44605</v>
      </c>
      <c r="J684" s="19"/>
    </row>
    <row r="685" spans="1:10">
      <c r="A685" s="41"/>
      <c r="B685" s="19">
        <f t="shared" si="96"/>
        <v>44512</v>
      </c>
      <c r="C685" s="148">
        <f t="shared" si="97"/>
        <v>681</v>
      </c>
      <c r="D685" s="148">
        <f t="shared" si="94"/>
        <v>13351.357879733767</v>
      </c>
      <c r="E685" s="148">
        <f t="shared" si="100"/>
        <v>98.089531909979996</v>
      </c>
      <c r="F685" s="74">
        <f t="shared" si="98"/>
        <v>44812</v>
      </c>
      <c r="G685" s="148">
        <f t="shared" si="95"/>
        <v>2449098.1671650591</v>
      </c>
      <c r="H685" s="148">
        <f t="shared" si="101"/>
        <v>23195.929213814903</v>
      </c>
      <c r="I685" s="19">
        <f t="shared" si="99"/>
        <v>44606</v>
      </c>
      <c r="J685" s="19"/>
    </row>
    <row r="686" spans="1:10">
      <c r="A686" s="41"/>
      <c r="B686" s="19">
        <f t="shared" si="96"/>
        <v>44513</v>
      </c>
      <c r="C686" s="148">
        <f t="shared" si="97"/>
        <v>682</v>
      </c>
      <c r="D686" s="148">
        <f t="shared" si="94"/>
        <v>13449.447411643747</v>
      </c>
      <c r="E686" s="148">
        <f t="shared" si="100"/>
        <v>98.543772789953437</v>
      </c>
      <c r="F686" s="74">
        <f t="shared" si="98"/>
        <v>44813</v>
      </c>
      <c r="G686" s="148">
        <f t="shared" si="95"/>
        <v>2472294.096378874</v>
      </c>
      <c r="H686" s="148">
        <f t="shared" si="101"/>
        <v>23272.507675795816</v>
      </c>
      <c r="I686" s="19">
        <f t="shared" si="99"/>
        <v>44607</v>
      </c>
      <c r="J686" s="19"/>
    </row>
    <row r="687" spans="1:10">
      <c r="A687" s="41"/>
      <c r="B687" s="19">
        <f t="shared" si="96"/>
        <v>44514</v>
      </c>
      <c r="C687" s="148">
        <f t="shared" si="97"/>
        <v>683</v>
      </c>
      <c r="D687" s="148">
        <f t="shared" si="94"/>
        <v>13547.9911844337</v>
      </c>
      <c r="E687" s="148">
        <f t="shared" si="100"/>
        <v>98.99621495583051</v>
      </c>
      <c r="F687" s="74">
        <f t="shared" si="98"/>
        <v>44814</v>
      </c>
      <c r="G687" s="148">
        <f t="shared" si="95"/>
        <v>2495566.6040546698</v>
      </c>
      <c r="H687" s="148">
        <f t="shared" si="101"/>
        <v>23346.656775701791</v>
      </c>
      <c r="I687" s="19">
        <f t="shared" si="99"/>
        <v>44608</v>
      </c>
      <c r="J687" s="19"/>
    </row>
    <row r="688" spans="1:10">
      <c r="A688" s="41"/>
      <c r="B688" s="19">
        <f t="shared" si="96"/>
        <v>44515</v>
      </c>
      <c r="C688" s="148">
        <f t="shared" si="97"/>
        <v>684</v>
      </c>
      <c r="D688" s="148">
        <f t="shared" si="94"/>
        <v>13646.987399389531</v>
      </c>
      <c r="E688" s="148">
        <f t="shared" si="100"/>
        <v>99.446796402680775</v>
      </c>
      <c r="F688" s="74">
        <f t="shared" si="98"/>
        <v>44815</v>
      </c>
      <c r="G688" s="148">
        <f t="shared" si="95"/>
        <v>2518913.2608303716</v>
      </c>
      <c r="H688" s="148">
        <f t="shared" si="101"/>
        <v>23418.343139883131</v>
      </c>
      <c r="I688" s="19">
        <f t="shared" si="99"/>
        <v>44609</v>
      </c>
      <c r="J688" s="19"/>
    </row>
    <row r="689" spans="1:10">
      <c r="A689" s="41"/>
      <c r="B689" s="19">
        <f t="shared" si="96"/>
        <v>44516</v>
      </c>
      <c r="C689" s="148">
        <f t="shared" si="97"/>
        <v>685</v>
      </c>
      <c r="D689" s="148">
        <f t="shared" si="94"/>
        <v>13746.434195792212</v>
      </c>
      <c r="E689" s="148">
        <f t="shared" si="100"/>
        <v>99.895454892370253</v>
      </c>
      <c r="F689" s="74">
        <f t="shared" si="98"/>
        <v>44816</v>
      </c>
      <c r="G689" s="148">
        <f t="shared" si="95"/>
        <v>2542331.6039702548</v>
      </c>
      <c r="H689" s="148">
        <f t="shared" si="101"/>
        <v>23487.534348368645</v>
      </c>
      <c r="I689" s="19">
        <f t="shared" si="99"/>
        <v>44610</v>
      </c>
      <c r="J689" s="19"/>
    </row>
    <row r="690" spans="1:10">
      <c r="A690" s="41"/>
      <c r="B690" s="19">
        <f t="shared" si="96"/>
        <v>44517</v>
      </c>
      <c r="C690" s="148">
        <f t="shared" si="97"/>
        <v>686</v>
      </c>
      <c r="D690" s="148">
        <f t="shared" si="94"/>
        <v>13846.329650684582</v>
      </c>
      <c r="E690" s="148">
        <f t="shared" si="100"/>
        <v>100.34212796826978</v>
      </c>
      <c r="F690" s="74">
        <f t="shared" si="98"/>
        <v>44817</v>
      </c>
      <c r="G690" s="148">
        <f t="shared" si="95"/>
        <v>2565819.1383186234</v>
      </c>
      <c r="H690" s="148">
        <f t="shared" si="101"/>
        <v>23554.198965291493</v>
      </c>
      <c r="I690" s="19">
        <f t="shared" si="99"/>
        <v>44611</v>
      </c>
      <c r="J690" s="19"/>
    </row>
    <row r="691" spans="1:10">
      <c r="A691" s="41"/>
      <c r="B691" s="19">
        <f t="shared" si="96"/>
        <v>44518</v>
      </c>
      <c r="C691" s="148">
        <f t="shared" si="97"/>
        <v>687</v>
      </c>
      <c r="D691" s="148">
        <f t="shared" si="94"/>
        <v>13946.671778652852</v>
      </c>
      <c r="E691" s="148">
        <f t="shared" si="100"/>
        <v>100.78675297021437</v>
      </c>
      <c r="F691" s="74">
        <f t="shared" si="98"/>
        <v>44818</v>
      </c>
      <c r="G691" s="148">
        <f t="shared" si="95"/>
        <v>2589373.3372839149</v>
      </c>
      <c r="H691" s="148">
        <f t="shared" si="101"/>
        <v>23618.306568597443</v>
      </c>
      <c r="I691" s="19">
        <f t="shared" si="99"/>
        <v>44612</v>
      </c>
      <c r="J691" s="19"/>
    </row>
    <row r="692" spans="1:10">
      <c r="A692" s="41"/>
      <c r="B692" s="19">
        <f t="shared" si="96"/>
        <v>44519</v>
      </c>
      <c r="C692" s="148">
        <f t="shared" si="97"/>
        <v>688</v>
      </c>
      <c r="D692" s="148">
        <f t="shared" si="94"/>
        <v>14047.458531623066</v>
      </c>
      <c r="E692" s="148">
        <f t="shared" si="100"/>
        <v>101.22926704991005</v>
      </c>
      <c r="F692" s="74">
        <f t="shared" si="98"/>
        <v>44819</v>
      </c>
      <c r="G692" s="148">
        <f t="shared" si="95"/>
        <v>2612991.6438525124</v>
      </c>
      <c r="H692" s="148">
        <f t="shared" si="101"/>
        <v>23679.827779013664</v>
      </c>
      <c r="I692" s="19">
        <f t="shared" si="99"/>
        <v>44613</v>
      </c>
      <c r="J692" s="19"/>
    </row>
    <row r="693" spans="1:10">
      <c r="A693" s="41"/>
      <c r="B693" s="19">
        <f t="shared" si="96"/>
        <v>44520</v>
      </c>
      <c r="C693" s="148">
        <f t="shared" si="97"/>
        <v>689</v>
      </c>
      <c r="D693" s="148">
        <f t="shared" si="94"/>
        <v>14148.687798672976</v>
      </c>
      <c r="E693" s="148">
        <f t="shared" si="100"/>
        <v>101.66960718634255</v>
      </c>
      <c r="F693" s="74">
        <f t="shared" si="98"/>
        <v>44820</v>
      </c>
      <c r="G693" s="148">
        <f t="shared" si="95"/>
        <v>2636671.471631526</v>
      </c>
      <c r="H693" s="148">
        <f t="shared" si="101"/>
        <v>23738.734288114123</v>
      </c>
      <c r="I693" s="19">
        <f t="shared" si="99"/>
        <v>44614</v>
      </c>
      <c r="J693" s="19"/>
    </row>
    <row r="694" spans="1:10">
      <c r="A694" s="41"/>
      <c r="B694" s="19">
        <f t="shared" si="96"/>
        <v>44521</v>
      </c>
      <c r="C694" s="148">
        <f t="shared" si="97"/>
        <v>690</v>
      </c>
      <c r="D694" s="148">
        <f t="shared" si="94"/>
        <v>14250.357405859319</v>
      </c>
      <c r="E694" s="148">
        <f t="shared" si="100"/>
        <v>102.10771020163156</v>
      </c>
      <c r="F694" s="74">
        <f t="shared" si="98"/>
        <v>44821</v>
      </c>
      <c r="G694" s="148">
        <f t="shared" si="95"/>
        <v>2660410.2059196401</v>
      </c>
      <c r="H694" s="148">
        <f t="shared" si="101"/>
        <v>23794.998885572422</v>
      </c>
      <c r="I694" s="19">
        <f t="shared" si="99"/>
        <v>44615</v>
      </c>
      <c r="J694" s="19"/>
    </row>
    <row r="695" spans="1:10">
      <c r="A695" s="41"/>
      <c r="B695" s="19">
        <f t="shared" si="96"/>
        <v>44522</v>
      </c>
      <c r="C695" s="148">
        <f t="shared" si="97"/>
        <v>691</v>
      </c>
      <c r="D695" s="148">
        <f t="shared" si="94"/>
        <v>14352.46511606095</v>
      </c>
      <c r="E695" s="148">
        <f t="shared" si="100"/>
        <v>102.54351277709429</v>
      </c>
      <c r="F695" s="74">
        <f t="shared" si="98"/>
        <v>44822</v>
      </c>
      <c r="G695" s="148">
        <f t="shared" si="95"/>
        <v>2684205.2048052126</v>
      </c>
      <c r="H695" s="148">
        <f t="shared" si="101"/>
        <v>23848.595485497732</v>
      </c>
      <c r="I695" s="19">
        <f t="shared" si="99"/>
        <v>44616</v>
      </c>
      <c r="J695" s="19"/>
    </row>
    <row r="696" spans="1:10">
      <c r="A696" s="41"/>
      <c r="B696" s="19">
        <f t="shared" si="96"/>
        <v>44523</v>
      </c>
      <c r="C696" s="148">
        <f t="shared" si="97"/>
        <v>692</v>
      </c>
      <c r="D696" s="148">
        <f t="shared" si="94"/>
        <v>14455.008628838044</v>
      </c>
      <c r="E696" s="148">
        <f t="shared" si="100"/>
        <v>102.97695146952537</v>
      </c>
      <c r="F696" s="74">
        <f t="shared" si="98"/>
        <v>44823</v>
      </c>
      <c r="G696" s="148">
        <f t="shared" si="95"/>
        <v>2708053.8002907103</v>
      </c>
      <c r="H696" s="148">
        <f t="shared" si="101"/>
        <v>23899.499151775148</v>
      </c>
      <c r="I696" s="19">
        <f t="shared" si="99"/>
        <v>44617</v>
      </c>
      <c r="J696" s="19"/>
    </row>
    <row r="697" spans="1:10">
      <c r="A697" s="41"/>
      <c r="B697" s="19">
        <f t="shared" si="96"/>
        <v>44524</v>
      </c>
      <c r="C697" s="148">
        <f t="shared" si="97"/>
        <v>693</v>
      </c>
      <c r="D697" s="148">
        <f t="shared" si="94"/>
        <v>14557.98558030757</v>
      </c>
      <c r="E697" s="148">
        <f t="shared" si="100"/>
        <v>103.40796272778061</v>
      </c>
      <c r="F697" s="74">
        <f t="shared" si="98"/>
        <v>44824</v>
      </c>
      <c r="G697" s="148">
        <f t="shared" si="95"/>
        <v>2731953.2994424854</v>
      </c>
      <c r="H697" s="148">
        <f t="shared" si="101"/>
        <v>23947.686122426763</v>
      </c>
      <c r="I697" s="19">
        <f t="shared" si="99"/>
        <v>44618</v>
      </c>
      <c r="J697" s="19"/>
    </row>
    <row r="698" spans="1:10">
      <c r="A698" s="41"/>
      <c r="B698" s="19">
        <f t="shared" si="96"/>
        <v>44525</v>
      </c>
      <c r="C698" s="148">
        <f t="shared" si="97"/>
        <v>694</v>
      </c>
      <c r="D698" s="148">
        <f t="shared" si="94"/>
        <v>14661.39354303535</v>
      </c>
      <c r="E698" s="148">
        <f t="shared" si="100"/>
        <v>103.83648290957171</v>
      </c>
      <c r="F698" s="74">
        <f t="shared" si="98"/>
        <v>44825</v>
      </c>
      <c r="G698" s="148">
        <f t="shared" si="95"/>
        <v>2755900.9855649122</v>
      </c>
      <c r="H698" s="148">
        <f t="shared" si="101"/>
        <v>23993.13383295713</v>
      </c>
      <c r="I698" s="19">
        <f t="shared" si="99"/>
        <v>44619</v>
      </c>
      <c r="J698" s="19"/>
    </row>
    <row r="699" spans="1:10">
      <c r="A699" s="41"/>
      <c r="B699" s="19">
        <f t="shared" si="96"/>
        <v>44526</v>
      </c>
      <c r="C699" s="148">
        <f t="shared" si="97"/>
        <v>695</v>
      </c>
      <c r="D699" s="148">
        <f t="shared" si="94"/>
        <v>14765.230025944922</v>
      </c>
      <c r="E699" s="148">
        <f t="shared" si="100"/>
        <v>104.26244829839743</v>
      </c>
      <c r="F699" s="74">
        <f t="shared" si="98"/>
        <v>44826</v>
      </c>
      <c r="G699" s="148">
        <f t="shared" si="95"/>
        <v>2779894.1193978693</v>
      </c>
      <c r="H699" s="148">
        <f t="shared" si="101"/>
        <v>24035.820938573685</v>
      </c>
      <c r="I699" s="19">
        <f t="shared" si="99"/>
        <v>44620</v>
      </c>
      <c r="J699" s="19"/>
    </row>
    <row r="700" spans="1:10">
      <c r="A700" s="41"/>
      <c r="B700" s="19">
        <f t="shared" si="96"/>
        <v>44527</v>
      </c>
      <c r="C700" s="148">
        <f t="shared" si="97"/>
        <v>696</v>
      </c>
      <c r="D700" s="148">
        <f t="shared" si="94"/>
        <v>14869.49247424332</v>
      </c>
      <c r="E700" s="148">
        <f t="shared" si="100"/>
        <v>104.68579512100587</v>
      </c>
      <c r="F700" s="74">
        <f t="shared" si="98"/>
        <v>44827</v>
      </c>
      <c r="G700" s="148">
        <f t="shared" si="95"/>
        <v>2803929.940336443</v>
      </c>
      <c r="H700" s="148">
        <f t="shared" si="101"/>
        <v>24075.727335303556</v>
      </c>
      <c r="I700" s="19">
        <f t="shared" si="99"/>
        <v>44621</v>
      </c>
      <c r="J700" s="19"/>
    </row>
    <row r="701" spans="1:10">
      <c r="A701" s="41"/>
      <c r="B701" s="19">
        <f t="shared" si="96"/>
        <v>44528</v>
      </c>
      <c r="C701" s="148">
        <f t="shared" si="97"/>
        <v>697</v>
      </c>
      <c r="D701" s="148">
        <f t="shared" si="94"/>
        <v>14974.178269364325</v>
      </c>
      <c r="E701" s="148">
        <f t="shared" si="100"/>
        <v>105.10645956466578</v>
      </c>
      <c r="F701" s="74">
        <f t="shared" si="98"/>
        <v>44828</v>
      </c>
      <c r="G701" s="148">
        <f t="shared" si="95"/>
        <v>2828005.6676717466</v>
      </c>
      <c r="H701" s="148">
        <f t="shared" si="101"/>
        <v>24112.834180004895</v>
      </c>
      <c r="I701" s="19">
        <f t="shared" si="99"/>
        <v>44622</v>
      </c>
      <c r="J701" s="19"/>
    </row>
    <row r="702" spans="1:10">
      <c r="A702" s="41"/>
      <c r="B702" s="19">
        <f t="shared" si="96"/>
        <v>44529</v>
      </c>
      <c r="C702" s="148">
        <f t="shared" si="97"/>
        <v>698</v>
      </c>
      <c r="D702" s="148">
        <f t="shared" si="94"/>
        <v>15079.284728928991</v>
      </c>
      <c r="E702" s="148">
        <f t="shared" si="100"/>
        <v>105.52437779496904</v>
      </c>
      <c r="F702" s="74">
        <f t="shared" si="98"/>
        <v>44829</v>
      </c>
      <c r="G702" s="148">
        <f t="shared" si="95"/>
        <v>2852118.5018517515</v>
      </c>
      <c r="H702" s="148">
        <f t="shared" si="101"/>
        <v>24147.123909113929</v>
      </c>
      <c r="I702" s="19">
        <f t="shared" si="99"/>
        <v>44623</v>
      </c>
      <c r="J702" s="19"/>
    </row>
    <row r="703" spans="1:10">
      <c r="A703" s="41"/>
      <c r="B703" s="19">
        <f t="shared" si="96"/>
        <v>44530</v>
      </c>
      <c r="C703" s="148">
        <f t="shared" si="97"/>
        <v>699</v>
      </c>
      <c r="D703" s="148">
        <f t="shared" si="94"/>
        <v>15184.80910672396</v>
      </c>
      <c r="E703" s="148">
        <f t="shared" si="100"/>
        <v>105.93948597372037</v>
      </c>
      <c r="F703" s="74">
        <f t="shared" si="98"/>
        <v>44830</v>
      </c>
      <c r="G703" s="148">
        <f t="shared" si="95"/>
        <v>2876265.6257608654</v>
      </c>
      <c r="H703" s="148">
        <f t="shared" si="101"/>
        <v>24178.580256224144</v>
      </c>
      <c r="I703" s="19">
        <f t="shared" si="99"/>
        <v>44624</v>
      </c>
      <c r="J703" s="19"/>
    </row>
    <row r="704" spans="1:10">
      <c r="A704" s="41"/>
      <c r="B704" s="19">
        <f t="shared" si="96"/>
        <v>44531</v>
      </c>
      <c r="C704" s="148">
        <f t="shared" si="97"/>
        <v>700</v>
      </c>
      <c r="D704" s="148">
        <f t="shared" si="94"/>
        <v>15290.748592697681</v>
      </c>
      <c r="E704" s="148">
        <f t="shared" si="100"/>
        <v>106.35172027705448</v>
      </c>
      <c r="F704" s="74">
        <f t="shared" si="98"/>
        <v>44831</v>
      </c>
      <c r="G704" s="148">
        <f t="shared" si="95"/>
        <v>2900444.2060170895</v>
      </c>
      <c r="H704" s="148">
        <f t="shared" si="101"/>
        <v>24207.188268430065</v>
      </c>
      <c r="I704" s="19">
        <f t="shared" si="99"/>
        <v>44625</v>
      </c>
      <c r="J704" s="19"/>
    </row>
    <row r="705" spans="1:10">
      <c r="A705" s="41"/>
      <c r="B705" s="19">
        <f t="shared" si="96"/>
        <v>44532</v>
      </c>
      <c r="C705" s="148">
        <f t="shared" si="97"/>
        <v>701</v>
      </c>
      <c r="D705" s="148">
        <f t="shared" si="94"/>
        <v>15397.100312974735</v>
      </c>
      <c r="E705" s="148">
        <f t="shared" si="100"/>
        <v>106.76101691370604</v>
      </c>
      <c r="F705" s="74">
        <f t="shared" si="98"/>
        <v>44832</v>
      </c>
      <c r="G705" s="148">
        <f t="shared" si="95"/>
        <v>2924651.3942855196</v>
      </c>
      <c r="H705" s="148">
        <f t="shared" si="101"/>
        <v>24232.934321342502</v>
      </c>
      <c r="I705" s="19">
        <f t="shared" si="99"/>
        <v>44626</v>
      </c>
      <c r="J705" s="19"/>
    </row>
    <row r="706" spans="1:10">
      <c r="A706" s="41"/>
      <c r="B706" s="19">
        <f t="shared" si="96"/>
        <v>44533</v>
      </c>
      <c r="C706" s="148">
        <f t="shared" si="97"/>
        <v>702</v>
      </c>
      <c r="D706" s="148">
        <f t="shared" si="94"/>
        <v>15503.861329888441</v>
      </c>
      <c r="E706" s="148">
        <f t="shared" si="100"/>
        <v>107.16731214355968</v>
      </c>
      <c r="F706" s="74">
        <f t="shared" si="98"/>
        <v>44833</v>
      </c>
      <c r="G706" s="148">
        <f t="shared" si="95"/>
        <v>2948884.3286068621</v>
      </c>
      <c r="H706" s="148">
        <f t="shared" si="101"/>
        <v>24255.806132839061</v>
      </c>
      <c r="I706" s="19">
        <f t="shared" si="99"/>
        <v>44627</v>
      </c>
      <c r="J706" s="19"/>
    </row>
    <row r="707" spans="1:10">
      <c r="A707" s="41"/>
      <c r="B707" s="19">
        <f t="shared" si="96"/>
        <v>44534</v>
      </c>
      <c r="C707" s="148">
        <f t="shared" si="97"/>
        <v>703</v>
      </c>
      <c r="D707" s="148">
        <f t="shared" si="94"/>
        <v>15611.028642032001</v>
      </c>
      <c r="E707" s="148">
        <f t="shared" si="100"/>
        <v>107.57054229629102</v>
      </c>
      <c r="F707" s="74">
        <f t="shared" si="98"/>
        <v>44834</v>
      </c>
      <c r="G707" s="148">
        <f t="shared" si="95"/>
        <v>2973140.1347397012</v>
      </c>
      <c r="H707" s="148">
        <f t="shared" si="101"/>
        <v>24275.792775502428</v>
      </c>
      <c r="I707" s="19">
        <f t="shared" si="99"/>
        <v>44628</v>
      </c>
      <c r="J707" s="19"/>
    </row>
    <row r="708" spans="1:10">
      <c r="A708" s="41"/>
      <c r="B708" s="19">
        <f t="shared" si="96"/>
        <v>44535</v>
      </c>
      <c r="C708" s="148">
        <f t="shared" si="97"/>
        <v>704</v>
      </c>
      <c r="D708" s="148">
        <f t="shared" si="94"/>
        <v>15718.599184328292</v>
      </c>
      <c r="E708" s="148">
        <f t="shared" si="100"/>
        <v>107.97064379016956</v>
      </c>
      <c r="F708" s="74">
        <f t="shared" si="98"/>
        <v>44835</v>
      </c>
      <c r="G708" s="148">
        <f t="shared" si="95"/>
        <v>2997415.9275152036</v>
      </c>
      <c r="H708" s="148">
        <f t="shared" si="101"/>
        <v>24292.884687663987</v>
      </c>
      <c r="I708" s="19">
        <f t="shared" si="99"/>
        <v>44629</v>
      </c>
      <c r="J708" s="19"/>
    </row>
    <row r="709" spans="1:10">
      <c r="A709" s="41"/>
      <c r="B709" s="19">
        <f t="shared" si="96"/>
        <v>44536</v>
      </c>
      <c r="C709" s="148">
        <f t="shared" si="97"/>
        <v>705</v>
      </c>
      <c r="D709" s="148">
        <f t="shared" ref="D709:D772" si="102">$D$1/(($D$1-1)*EXP(-$E$1*($F709-$B$4))+1)</f>
        <v>15826.569828118461</v>
      </c>
      <c r="E709" s="148">
        <f t="shared" si="100"/>
        <v>108.36755315122718</v>
      </c>
      <c r="F709" s="74">
        <f t="shared" si="98"/>
        <v>44836</v>
      </c>
      <c r="G709" s="148">
        <f t="shared" ref="G709:G772" si="103">$G$1/(($G$1-1)*EXP(-$H$1*($F709-$B$4))+1)</f>
        <v>3021708.8122028676</v>
      </c>
      <c r="H709" s="148">
        <f t="shared" si="101"/>
        <v>24307.073683115654</v>
      </c>
      <c r="I709" s="19">
        <f t="shared" si="99"/>
        <v>44630</v>
      </c>
      <c r="J709" s="19"/>
    </row>
    <row r="710" spans="1:10">
      <c r="A710" s="41"/>
      <c r="B710" s="19">
        <f t="shared" ref="B710:B773" si="104">B709+1</f>
        <v>44537</v>
      </c>
      <c r="C710" s="148">
        <f t="shared" ref="C710:C773" si="105">C709+1</f>
        <v>706</v>
      </c>
      <c r="D710" s="148">
        <f t="shared" si="102"/>
        <v>15934.937381269689</v>
      </c>
      <c r="E710" s="148">
        <f t="shared" si="100"/>
        <v>108.76120703226479</v>
      </c>
      <c r="F710" s="74">
        <f t="shared" si="98"/>
        <v>44837</v>
      </c>
      <c r="G710" s="148">
        <f t="shared" si="103"/>
        <v>3046015.8858859832</v>
      </c>
      <c r="H710" s="148">
        <f t="shared" si="101"/>
        <v>24318.352959448937</v>
      </c>
      <c r="I710" s="19">
        <f t="shared" si="99"/>
        <v>44631</v>
      </c>
      <c r="J710" s="19"/>
    </row>
    <row r="711" spans="1:10">
      <c r="A711" s="41"/>
      <c r="B711" s="19">
        <f t="shared" si="104"/>
        <v>44538</v>
      </c>
      <c r="C711" s="148">
        <f t="shared" si="105"/>
        <v>707</v>
      </c>
      <c r="D711" s="148">
        <f t="shared" si="102"/>
        <v>16043.698588301953</v>
      </c>
      <c r="E711" s="148">
        <f t="shared" si="100"/>
        <v>109.15154223224818</v>
      </c>
      <c r="F711" s="74">
        <f t="shared" si="98"/>
        <v>44838</v>
      </c>
      <c r="G711" s="148">
        <f t="shared" si="103"/>
        <v>3070334.2388454322</v>
      </c>
      <c r="H711" s="148">
        <f t="shared" si="101"/>
        <v>24326.717104957439</v>
      </c>
      <c r="I711" s="19">
        <f t="shared" si="99"/>
        <v>44632</v>
      </c>
      <c r="J711" s="19"/>
    </row>
    <row r="712" spans="1:10">
      <c r="A712" s="41"/>
      <c r="B712" s="19">
        <f t="shared" si="104"/>
        <v>44539</v>
      </c>
      <c r="C712" s="148">
        <f t="shared" si="105"/>
        <v>708</v>
      </c>
      <c r="D712" s="148">
        <f t="shared" si="102"/>
        <v>16152.850130534202</v>
      </c>
      <c r="E712" s="148">
        <f t="shared" si="100"/>
        <v>109.53849571577848</v>
      </c>
      <c r="F712" s="74">
        <f t="shared" si="98"/>
        <v>44839</v>
      </c>
      <c r="G712" s="148">
        <f t="shared" si="103"/>
        <v>3094660.9559503896</v>
      </c>
      <c r="H712" s="148">
        <f t="shared" si="101"/>
        <v>24332.162104149815</v>
      </c>
      <c r="I712" s="19">
        <f t="shared" si="99"/>
        <v>44633</v>
      </c>
      <c r="J712" s="19"/>
    </row>
    <row r="713" spans="1:10">
      <c r="A713" s="41"/>
      <c r="B713" s="19">
        <f t="shared" si="104"/>
        <v>44540</v>
      </c>
      <c r="C713" s="148">
        <f t="shared" si="105"/>
        <v>709</v>
      </c>
      <c r="D713" s="148">
        <f t="shared" si="102"/>
        <v>16262.38862624998</v>
      </c>
      <c r="E713" s="148">
        <f t="shared" si="100"/>
        <v>109.92200463266272</v>
      </c>
      <c r="F713" s="74">
        <f t="shared" si="98"/>
        <v>44840</v>
      </c>
      <c r="G713" s="148">
        <f t="shared" si="103"/>
        <v>3118993.1180545394</v>
      </c>
      <c r="H713" s="148">
        <f t="shared" si="101"/>
        <v>24334.685341873206</v>
      </c>
      <c r="I713" s="19">
        <f t="shared" si="99"/>
        <v>44634</v>
      </c>
      <c r="J713" s="19"/>
    </row>
    <row r="714" spans="1:10">
      <c r="A714" s="41"/>
      <c r="B714" s="19">
        <f t="shared" si="104"/>
        <v>44541</v>
      </c>
      <c r="C714" s="148">
        <f t="shared" si="105"/>
        <v>710</v>
      </c>
      <c r="D714" s="148">
        <f t="shared" si="102"/>
        <v>16372.310630882643</v>
      </c>
      <c r="E714" s="148">
        <f t="shared" si="100"/>
        <v>110.30200633764252</v>
      </c>
      <c r="F714" s="74">
        <f t="shared" ref="F714:F777" si="106">F713+1</f>
        <v>44841</v>
      </c>
      <c r="G714" s="148">
        <f t="shared" si="103"/>
        <v>3143327.8033964126</v>
      </c>
      <c r="H714" s="148">
        <f t="shared" si="101"/>
        <v>24334.285605947953</v>
      </c>
      <c r="I714" s="19">
        <f t="shared" si="99"/>
        <v>44635</v>
      </c>
      <c r="J714" s="19"/>
    </row>
    <row r="715" spans="1:10">
      <c r="A715" s="41"/>
      <c r="B715" s="19">
        <f t="shared" si="104"/>
        <v>44542</v>
      </c>
      <c r="C715" s="148">
        <f t="shared" si="105"/>
        <v>711</v>
      </c>
      <c r="D715" s="148">
        <f t="shared" si="102"/>
        <v>16482.612637220285</v>
      </c>
      <c r="E715" s="148">
        <f t="shared" si="100"/>
        <v>110.67843841023932</v>
      </c>
      <c r="F715" s="74">
        <f t="shared" si="106"/>
        <v>44842</v>
      </c>
      <c r="G715" s="29">
        <f t="shared" si="103"/>
        <v>3167662.0890023606</v>
      </c>
      <c r="H715" s="29">
        <f t="shared" si="101"/>
        <v>24330.963088414632</v>
      </c>
      <c r="I715" s="57">
        <f t="shared" si="99"/>
        <v>44636</v>
      </c>
      <c r="J715" s="57"/>
    </row>
    <row r="716" spans="1:10">
      <c r="A716" s="41"/>
      <c r="B716" s="19">
        <f t="shared" si="104"/>
        <v>44543</v>
      </c>
      <c r="C716" s="148">
        <f t="shared" si="105"/>
        <v>712</v>
      </c>
      <c r="D716" s="148">
        <f t="shared" si="102"/>
        <v>16593.291075630525</v>
      </c>
      <c r="E716" s="148">
        <f t="shared" si="100"/>
        <v>111.05123867457587</v>
      </c>
      <c r="F716" s="74">
        <f t="shared" si="106"/>
        <v>44843</v>
      </c>
      <c r="G716" s="148">
        <f t="shared" si="103"/>
        <v>3191993.0520907752</v>
      </c>
      <c r="H716" s="148">
        <f t="shared" si="101"/>
        <v>24324.719385358039</v>
      </c>
      <c r="I716" s="19">
        <f t="shared" si="99"/>
        <v>44637</v>
      </c>
      <c r="J716" s="19"/>
    </row>
    <row r="717" spans="1:10">
      <c r="A717" s="41"/>
      <c r="B717" s="19">
        <f t="shared" si="104"/>
        <v>44544</v>
      </c>
      <c r="C717" s="148">
        <f t="shared" si="105"/>
        <v>713</v>
      </c>
      <c r="D717" s="148">
        <f t="shared" si="102"/>
        <v>16704.3423143051</v>
      </c>
      <c r="E717" s="148">
        <f t="shared" si="100"/>
        <v>111.42034521965616</v>
      </c>
      <c r="F717" s="74">
        <f t="shared" si="106"/>
        <v>44844</v>
      </c>
      <c r="G717" s="148">
        <f t="shared" si="103"/>
        <v>3216317.7714761333</v>
      </c>
      <c r="H717" s="148">
        <f t="shared" si="101"/>
        <v>24315.557495254558</v>
      </c>
      <c r="I717" s="19">
        <f t="shared" si="99"/>
        <v>44638</v>
      </c>
      <c r="J717" s="19"/>
    </row>
    <row r="718" spans="1:10">
      <c r="A718" s="41"/>
      <c r="B718" s="19">
        <f t="shared" si="104"/>
        <v>44545</v>
      </c>
      <c r="C718" s="148">
        <f t="shared" si="105"/>
        <v>714</v>
      </c>
      <c r="D718" s="148">
        <f t="shared" si="102"/>
        <v>16815.762659524757</v>
      </c>
      <c r="E718" s="148">
        <f t="shared" si="100"/>
        <v>111.78569641918875</v>
      </c>
      <c r="F718" s="74">
        <f t="shared" si="106"/>
        <v>44845</v>
      </c>
      <c r="G718" s="148">
        <f t="shared" si="103"/>
        <v>3240633.3289713878</v>
      </c>
      <c r="H718" s="148">
        <f t="shared" si="101"/>
        <v>24303.48181590857</v>
      </c>
      <c r="I718" s="19">
        <f t="shared" si="99"/>
        <v>44639</v>
      </c>
      <c r="J718" s="19"/>
    </row>
    <row r="719" spans="1:10">
      <c r="A719" s="41"/>
      <c r="B719" s="19">
        <f t="shared" si="104"/>
        <v>44546</v>
      </c>
      <c r="C719" s="148">
        <f t="shared" si="105"/>
        <v>715</v>
      </c>
      <c r="D719" s="148">
        <f t="shared" si="102"/>
        <v>16927.548355943945</v>
      </c>
      <c r="E719" s="148">
        <f t="shared" si="100"/>
        <v>112.14723095194859</v>
      </c>
      <c r="F719" s="74">
        <f t="shared" si="106"/>
        <v>44846</v>
      </c>
      <c r="G719" s="148">
        <f t="shared" si="103"/>
        <v>3264936.8107872964</v>
      </c>
      <c r="H719" s="148">
        <f t="shared" si="101"/>
        <v>24288.498140004463</v>
      </c>
      <c r="I719" s="19">
        <f t="shared" si="99"/>
        <v>44640</v>
      </c>
      <c r="J719" s="19"/>
    </row>
    <row r="720" spans="1:10">
      <c r="A720" s="41"/>
      <c r="B720" s="19">
        <f t="shared" si="104"/>
        <v>44547</v>
      </c>
      <c r="C720" s="148">
        <f t="shared" si="105"/>
        <v>716</v>
      </c>
      <c r="D720" s="148">
        <f t="shared" si="102"/>
        <v>17039.695586895894</v>
      </c>
      <c r="E720" s="148">
        <f t="shared" si="100"/>
        <v>112.50488782197863</v>
      </c>
      <c r="F720" s="74">
        <f t="shared" si="106"/>
        <v>44847</v>
      </c>
      <c r="G720" s="16">
        <f t="shared" si="103"/>
        <v>3289225.3089273009</v>
      </c>
      <c r="H720" s="16">
        <f t="shared" si="101"/>
        <v>24270.613649166189</v>
      </c>
      <c r="I720" s="58">
        <f t="shared" si="99"/>
        <v>44641</v>
      </c>
      <c r="J720" s="58"/>
    </row>
    <row r="721" spans="1:10">
      <c r="A721" s="41"/>
      <c r="B721" s="19">
        <f t="shared" si="104"/>
        <v>44548</v>
      </c>
      <c r="C721" s="148">
        <f t="shared" si="105"/>
        <v>717</v>
      </c>
      <c r="D721" s="148">
        <f t="shared" si="102"/>
        <v>17152.200474717873</v>
      </c>
      <c r="E721" s="148">
        <f t="shared" si="100"/>
        <v>112.85860637888254</v>
      </c>
      <c r="F721" s="74">
        <f t="shared" si="106"/>
        <v>44848</v>
      </c>
      <c r="G721" s="148">
        <f t="shared" si="103"/>
        <v>3313495.922576467</v>
      </c>
      <c r="H721" s="148">
        <f t="shared" si="101"/>
        <v>24249.836906665005</v>
      </c>
      <c r="I721" s="19">
        <f t="shared" si="99"/>
        <v>44642</v>
      </c>
      <c r="J721" s="19"/>
    </row>
    <row r="722" spans="1:10">
      <c r="A722" s="41"/>
      <c r="B722" s="19">
        <f t="shared" si="104"/>
        <v>44549</v>
      </c>
      <c r="C722" s="148">
        <f t="shared" si="105"/>
        <v>718</v>
      </c>
      <c r="D722" s="148">
        <f t="shared" si="102"/>
        <v>17265.059081096755</v>
      </c>
      <c r="E722" s="148">
        <f t="shared" si="100"/>
        <v>113.20832633821919</v>
      </c>
      <c r="F722" s="74">
        <f t="shared" si="106"/>
        <v>44849</v>
      </c>
      <c r="G722" s="148">
        <f t="shared" si="103"/>
        <v>3337745.759483132</v>
      </c>
      <c r="H722" s="148">
        <f t="shared" si="101"/>
        <v>24226.177848729771</v>
      </c>
      <c r="I722" s="19">
        <f t="shared" si="99"/>
        <v>44643</v>
      </c>
      <c r="J722" s="19"/>
    </row>
    <row r="723" spans="1:10">
      <c r="A723" s="41"/>
      <c r="B723" s="19">
        <f t="shared" si="104"/>
        <v>44550</v>
      </c>
      <c r="C723" s="148">
        <f t="shared" si="105"/>
        <v>719</v>
      </c>
      <c r="D723" s="148">
        <f t="shared" si="102"/>
        <v>17378.267407434974</v>
      </c>
      <c r="E723" s="148">
        <f t="shared" si="100"/>
        <v>113.55398780181713</v>
      </c>
      <c r="F723" s="74">
        <f t="shared" si="106"/>
        <v>44850</v>
      </c>
      <c r="G723" s="148">
        <f t="shared" si="103"/>
        <v>3361971.9373318618</v>
      </c>
      <c r="H723" s="148">
        <f t="shared" si="101"/>
        <v>24199.647774450481</v>
      </c>
      <c r="I723" s="19">
        <f t="shared" si="99"/>
        <v>44644</v>
      </c>
      <c r="J723" s="19"/>
    </row>
    <row r="724" spans="1:10">
      <c r="A724" s="41"/>
      <c r="B724" s="19">
        <f t="shared" si="104"/>
        <v>44551</v>
      </c>
      <c r="C724" s="148">
        <f t="shared" si="105"/>
        <v>720</v>
      </c>
      <c r="D724" s="148">
        <f t="shared" si="102"/>
        <v>17491.821395236791</v>
      </c>
      <c r="E724" s="148">
        <f t="shared" si="100"/>
        <v>113.89553127817271</v>
      </c>
      <c r="F724" s="74">
        <f t="shared" si="106"/>
        <v>44851</v>
      </c>
      <c r="G724" s="148">
        <f t="shared" si="103"/>
        <v>3386171.5851063123</v>
      </c>
      <c r="H724" s="148">
        <f t="shared" si="101"/>
        <v>24170.259334336966</v>
      </c>
      <c r="I724" s="19">
        <f t="shared" si="99"/>
        <v>44645</v>
      </c>
      <c r="J724" s="19"/>
    </row>
    <row r="725" spans="1:10">
      <c r="A725" s="41"/>
      <c r="B725" s="19">
        <f t="shared" si="104"/>
        <v>44552</v>
      </c>
      <c r="C725" s="148">
        <f t="shared" si="105"/>
        <v>721</v>
      </c>
      <c r="D725" s="148">
        <f t="shared" si="102"/>
        <v>17605.716926514964</v>
      </c>
      <c r="E725" s="148">
        <f t="shared" si="100"/>
        <v>114.23289770298652</v>
      </c>
      <c r="F725" s="74">
        <f t="shared" si="106"/>
        <v>44852</v>
      </c>
      <c r="G725" s="148">
        <f t="shared" si="103"/>
        <v>3410341.8444406493</v>
      </c>
      <c r="H725" s="148">
        <f t="shared" si="101"/>
        <v>24138.026517554186</v>
      </c>
      <c r="I725" s="19">
        <f t="shared" ref="I725:I788" si="107">I724+1</f>
        <v>44646</v>
      </c>
      <c r="J725" s="19"/>
    </row>
    <row r="726" spans="1:10">
      <c r="A726" s="41"/>
      <c r="B726" s="19">
        <f t="shared" si="104"/>
        <v>44553</v>
      </c>
      <c r="C726" s="148">
        <f t="shared" si="105"/>
        <v>722</v>
      </c>
      <c r="D726" s="148">
        <f t="shared" si="102"/>
        <v>17719.949824217951</v>
      </c>
      <c r="E726" s="148">
        <f t="shared" si="100"/>
        <v>114.56602845943053</v>
      </c>
      <c r="F726" s="74">
        <f t="shared" si="106"/>
        <v>44853</v>
      </c>
      <c r="G726" s="148">
        <f t="shared" si="103"/>
        <v>3434479.8709582034</v>
      </c>
      <c r="H726" s="148">
        <f t="shared" si="101"/>
        <v>24102.964637806173</v>
      </c>
      <c r="I726" s="19">
        <f t="shared" si="107"/>
        <v>44647</v>
      </c>
      <c r="J726" s="19"/>
    </row>
    <row r="727" spans="1:10">
      <c r="A727" s="41"/>
      <c r="B727" s="19">
        <f t="shared" si="104"/>
        <v>44554</v>
      </c>
      <c r="C727" s="148">
        <f t="shared" si="105"/>
        <v>723</v>
      </c>
      <c r="D727" s="148">
        <f t="shared" si="102"/>
        <v>17834.515852677381</v>
      </c>
      <c r="E727" s="148">
        <f t="shared" si="100"/>
        <v>114.89486539860081</v>
      </c>
      <c r="F727" s="74">
        <f t="shared" si="106"/>
        <v>44854</v>
      </c>
      <c r="G727" s="148">
        <f t="shared" si="103"/>
        <v>3458582.8355960096</v>
      </c>
      <c r="H727" s="148">
        <f t="shared" si="101"/>
        <v>24065.090317929164</v>
      </c>
      <c r="I727" s="19">
        <f t="shared" si="107"/>
        <v>44648</v>
      </c>
      <c r="J727" s="19"/>
    </row>
    <row r="728" spans="1:10">
      <c r="A728" s="41"/>
      <c r="B728" s="19">
        <f t="shared" si="104"/>
        <v>44555</v>
      </c>
      <c r="C728" s="148">
        <f t="shared" si="105"/>
        <v>724</v>
      </c>
      <c r="D728" s="148">
        <f t="shared" si="102"/>
        <v>17949.410718075982</v>
      </c>
      <c r="E728" s="148">
        <f t="shared" si="100"/>
        <v>115.21935085991208</v>
      </c>
      <c r="F728" s="74">
        <f t="shared" si="106"/>
        <v>44855</v>
      </c>
      <c r="G728" s="148">
        <f t="shared" si="103"/>
        <v>3482647.9259139388</v>
      </c>
      <c r="H728" s="148">
        <f t="shared" si="101"/>
        <v>24024.421473257709</v>
      </c>
      <c r="I728" s="19">
        <f t="shared" si="107"/>
        <v>44649</v>
      </c>
      <c r="J728" s="19"/>
    </row>
    <row r="729" spans="1:10">
      <c r="A729" s="41"/>
      <c r="B729" s="19">
        <f t="shared" si="104"/>
        <v>44556</v>
      </c>
      <c r="C729" s="148">
        <f t="shared" si="105"/>
        <v>725</v>
      </c>
      <c r="D729" s="148">
        <f t="shared" si="102"/>
        <v>18064.630068935894</v>
      </c>
      <c r="E729" s="148">
        <f t="shared" si="100"/>
        <v>115.53942769142668</v>
      </c>
      <c r="F729" s="74">
        <f t="shared" si="106"/>
        <v>44856</v>
      </c>
      <c r="G729" s="148">
        <f t="shared" si="103"/>
        <v>3506672.3473871965</v>
      </c>
      <c r="H729" s="148">
        <f t="shared" si="101"/>
        <v>23980.977293695789</v>
      </c>
      <c r="I729" s="19">
        <f t="shared" si="107"/>
        <v>44650</v>
      </c>
      <c r="J729" s="19"/>
    </row>
    <row r="730" spans="1:10">
      <c r="A730" s="41"/>
      <c r="B730" s="19">
        <f t="shared" si="104"/>
        <v>44557</v>
      </c>
      <c r="C730" s="148">
        <f t="shared" si="105"/>
        <v>726</v>
      </c>
      <c r="D730" s="148">
        <f t="shared" si="102"/>
        <v>18180.169496627321</v>
      </c>
      <c r="E730" s="148">
        <f t="shared" si="100"/>
        <v>115.85503927015816</v>
      </c>
      <c r="F730" s="74">
        <f t="shared" si="106"/>
        <v>44857</v>
      </c>
      <c r="G730" s="148">
        <f t="shared" si="103"/>
        <v>3530653.3246808923</v>
      </c>
      <c r="H730" s="148">
        <f t="shared" si="101"/>
        <v>23934.77822459396</v>
      </c>
      <c r="I730" s="19">
        <f t="shared" si="107"/>
        <v>44651</v>
      </c>
      <c r="J730" s="19"/>
    </row>
    <row r="731" spans="1:10">
      <c r="A731" s="41"/>
      <c r="B731" s="19">
        <f t="shared" si="104"/>
        <v>44558</v>
      </c>
      <c r="C731" s="148">
        <f t="shared" si="105"/>
        <v>727</v>
      </c>
      <c r="D731" s="148">
        <f t="shared" si="102"/>
        <v>18296.024535897479</v>
      </c>
      <c r="E731" s="148">
        <f t="shared" ref="E731:E794" si="108">D732-D731</f>
        <v>116.16612952229116</v>
      </c>
      <c r="F731" s="74">
        <f t="shared" si="106"/>
        <v>44858</v>
      </c>
      <c r="G731" s="148">
        <f t="shared" si="103"/>
        <v>3554588.1029054862</v>
      </c>
      <c r="H731" s="148">
        <f t="shared" ref="H731:H794" si="109">G732-G731</f>
        <v>23885.845946491696</v>
      </c>
      <c r="I731" s="19">
        <f t="shared" si="107"/>
        <v>44652</v>
      </c>
      <c r="J731" s="19"/>
    </row>
    <row r="732" spans="1:10">
      <c r="A732" s="41"/>
      <c r="B732" s="19">
        <f t="shared" si="104"/>
        <v>44559</v>
      </c>
      <c r="C732" s="148">
        <f t="shared" si="105"/>
        <v>728</v>
      </c>
      <c r="D732" s="148">
        <f t="shared" si="102"/>
        <v>18412.19066541977</v>
      </c>
      <c r="E732" s="148">
        <f t="shared" si="108"/>
        <v>116.4726429434013</v>
      </c>
      <c r="F732" s="74">
        <f t="shared" si="106"/>
        <v>44859</v>
      </c>
      <c r="G732" s="148">
        <f t="shared" si="103"/>
        <v>3578473.9488519779</v>
      </c>
      <c r="H732" s="148">
        <f t="shared" si="109"/>
        <v>23834.203353655525</v>
      </c>
      <c r="I732" s="19">
        <f t="shared" si="107"/>
        <v>44653</v>
      </c>
      <c r="J732" s="19"/>
    </row>
    <row r="733" spans="1:10">
      <c r="A733" s="41"/>
      <c r="B733" s="19">
        <f t="shared" si="104"/>
        <v>44560</v>
      </c>
      <c r="C733" s="148">
        <f t="shared" si="105"/>
        <v>729</v>
      </c>
      <c r="D733" s="148">
        <f t="shared" si="102"/>
        <v>18528.663308363171</v>
      </c>
      <c r="E733" s="148">
        <f t="shared" si="108"/>
        <v>116.77452461843859</v>
      </c>
      <c r="F733" s="74">
        <f t="shared" si="106"/>
        <v>44860</v>
      </c>
      <c r="G733" s="148">
        <f t="shared" si="103"/>
        <v>3602308.1522056335</v>
      </c>
      <c r="H733" s="148">
        <f t="shared" si="109"/>
        <v>23779.874531536363</v>
      </c>
      <c r="I733" s="19">
        <f t="shared" si="107"/>
        <v>44654</v>
      </c>
      <c r="J733" s="19"/>
    </row>
    <row r="734" spans="1:10">
      <c r="A734" s="41"/>
      <c r="B734" s="19">
        <f t="shared" si="104"/>
        <v>44561</v>
      </c>
      <c r="C734" s="148">
        <f t="shared" si="105"/>
        <v>730</v>
      </c>
      <c r="D734" s="148">
        <f t="shared" si="102"/>
        <v>18645.43783298161</v>
      </c>
      <c r="E734" s="148">
        <f t="shared" si="108"/>
        <v>117.07172024191095</v>
      </c>
      <c r="F734" s="74">
        <f t="shared" si="106"/>
        <v>44861</v>
      </c>
      <c r="G734" s="148">
        <f t="shared" si="103"/>
        <v>3626088.0267371698</v>
      </c>
      <c r="H734" s="148">
        <f t="shared" si="109"/>
        <v>23722.884733185172</v>
      </c>
      <c r="I734" s="19">
        <f t="shared" si="107"/>
        <v>44655</v>
      </c>
      <c r="J734" s="19"/>
    </row>
    <row r="735" spans="1:10">
      <c r="A735" s="15" t="s">
        <v>95</v>
      </c>
      <c r="B735" s="40">
        <f t="shared" si="104"/>
        <v>44562</v>
      </c>
      <c r="C735" s="39">
        <f t="shared" si="105"/>
        <v>731</v>
      </c>
      <c r="D735" s="39">
        <f t="shared" si="102"/>
        <v>18762.509553223521</v>
      </c>
      <c r="E735" s="39">
        <f t="shared" si="108"/>
        <v>117.36417613759113</v>
      </c>
      <c r="F735" s="74">
        <f t="shared" si="106"/>
        <v>44862</v>
      </c>
      <c r="G735" s="39">
        <f t="shared" si="103"/>
        <v>3649810.911470355</v>
      </c>
      <c r="H735" s="39">
        <f t="shared" si="109"/>
        <v>23663.260354590602</v>
      </c>
      <c r="I735" s="19">
        <f t="shared" si="107"/>
        <v>44656</v>
      </c>
      <c r="J735" s="19"/>
    </row>
    <row r="736" spans="1:10">
      <c r="A736" s="39"/>
      <c r="B736" s="19">
        <f t="shared" si="104"/>
        <v>44563</v>
      </c>
      <c r="C736" s="148">
        <f t="shared" si="105"/>
        <v>732</v>
      </c>
      <c r="D736" s="148">
        <f t="shared" si="102"/>
        <v>18879.873729361112</v>
      </c>
      <c r="E736" s="148">
        <f t="shared" si="108"/>
        <v>117.65183927839462</v>
      </c>
      <c r="F736" s="74">
        <f t="shared" si="106"/>
        <v>44863</v>
      </c>
      <c r="G736" s="148">
        <f t="shared" si="103"/>
        <v>3673474.1718249456</v>
      </c>
      <c r="H736" s="148">
        <f t="shared" si="109"/>
        <v>23601.028909051791</v>
      </c>
      <c r="I736" s="19">
        <f t="shared" si="107"/>
        <v>44657</v>
      </c>
      <c r="J736" s="19"/>
    </row>
    <row r="737" spans="1:10">
      <c r="A737" s="39"/>
      <c r="B737" s="19">
        <f t="shared" si="104"/>
        <v>44564</v>
      </c>
      <c r="C737" s="148">
        <f t="shared" si="105"/>
        <v>733</v>
      </c>
      <c r="D737" s="148">
        <f t="shared" si="102"/>
        <v>18997.525568639507</v>
      </c>
      <c r="E737" s="148">
        <f t="shared" si="108"/>
        <v>117.93465730600656</v>
      </c>
      <c r="F737" s="74">
        <f t="shared" si="106"/>
        <v>44864</v>
      </c>
      <c r="G737" s="148">
        <f t="shared" si="103"/>
        <v>3697075.2007339974</v>
      </c>
      <c r="H737" s="148">
        <f t="shared" si="109"/>
        <v>23536.219000614714</v>
      </c>
      <c r="I737" s="19">
        <f t="shared" si="107"/>
        <v>44658</v>
      </c>
      <c r="J737" s="19"/>
    </row>
    <row r="738" spans="1:10">
      <c r="A738" s="39"/>
      <c r="B738" s="19">
        <f t="shared" si="104"/>
        <v>44565</v>
      </c>
      <c r="C738" s="148">
        <f t="shared" si="105"/>
        <v>734</v>
      </c>
      <c r="D738" s="148">
        <f t="shared" si="102"/>
        <v>19115.460225945513</v>
      </c>
      <c r="E738" s="148">
        <f t="shared" si="108"/>
        <v>118.21257855038857</v>
      </c>
      <c r="F738" s="74">
        <f t="shared" si="106"/>
        <v>44865</v>
      </c>
      <c r="G738" s="148">
        <f t="shared" si="103"/>
        <v>3720611.4197346121</v>
      </c>
      <c r="H738" s="148">
        <f t="shared" si="109"/>
        <v>23468.860296591651</v>
      </c>
      <c r="I738" s="19">
        <f t="shared" si="107"/>
        <v>44659</v>
      </c>
      <c r="J738" s="19"/>
    </row>
    <row r="739" spans="1:10">
      <c r="A739" s="39"/>
      <c r="B739" s="19">
        <f t="shared" si="104"/>
        <v>44566</v>
      </c>
      <c r="C739" s="148">
        <f t="shared" si="105"/>
        <v>735</v>
      </c>
      <c r="D739" s="148">
        <f t="shared" si="102"/>
        <v>19233.672804495902</v>
      </c>
      <c r="E739" s="148">
        <f t="shared" si="108"/>
        <v>118.48555204913282</v>
      </c>
      <c r="F739" s="74">
        <f t="shared" si="106"/>
        <v>44866</v>
      </c>
      <c r="G739" s="148">
        <f t="shared" si="103"/>
        <v>3744080.2800312038</v>
      </c>
      <c r="H739" s="148">
        <f t="shared" si="109"/>
        <v>23398.983499213122</v>
      </c>
      <c r="I739" s="19">
        <f t="shared" si="107"/>
        <v>44660</v>
      </c>
      <c r="J739" s="19"/>
    </row>
    <row r="740" spans="1:10">
      <c r="A740" s="39"/>
      <c r="B740" s="19">
        <f t="shared" si="104"/>
        <v>44567</v>
      </c>
      <c r="C740" s="148">
        <f t="shared" si="105"/>
        <v>736</v>
      </c>
      <c r="D740" s="148">
        <f t="shared" si="102"/>
        <v>19352.158356545035</v>
      </c>
      <c r="E740" s="148">
        <f t="shared" si="108"/>
        <v>118.75352756668872</v>
      </c>
      <c r="F740" s="74">
        <f t="shared" si="106"/>
        <v>44867</v>
      </c>
      <c r="G740" s="148">
        <f t="shared" si="103"/>
        <v>3767479.2635304169</v>
      </c>
      <c r="H740" s="148">
        <f t="shared" si="109"/>
        <v>23326.620316483546</v>
      </c>
      <c r="I740" s="19">
        <f t="shared" si="107"/>
        <v>44661</v>
      </c>
      <c r="J740" s="19"/>
    </row>
    <row r="741" spans="1:10">
      <c r="A741" s="39"/>
      <c r="B741" s="19">
        <f t="shared" si="104"/>
        <v>44568</v>
      </c>
      <c r="C741" s="148">
        <f t="shared" si="105"/>
        <v>737</v>
      </c>
      <c r="D741" s="148">
        <f t="shared" si="102"/>
        <v>19470.911884111723</v>
      </c>
      <c r="E741" s="148">
        <f t="shared" si="108"/>
        <v>119.0164556132695</v>
      </c>
      <c r="F741" s="74">
        <f t="shared" si="106"/>
        <v>44868</v>
      </c>
      <c r="G741" s="148">
        <f t="shared" si="103"/>
        <v>3790805.8838469004</v>
      </c>
      <c r="H741" s="148">
        <f t="shared" si="109"/>
        <v>23251.803432262503</v>
      </c>
      <c r="I741" s="19">
        <f t="shared" si="107"/>
        <v>44662</v>
      </c>
      <c r="J741" s="19"/>
    </row>
    <row r="742" spans="1:10">
      <c r="A742" s="39"/>
      <c r="B742" s="19">
        <f t="shared" si="104"/>
        <v>44569</v>
      </c>
      <c r="C742" s="148">
        <f t="shared" si="105"/>
        <v>738</v>
      </c>
      <c r="D742" s="148">
        <f t="shared" si="102"/>
        <v>19589.928339724993</v>
      </c>
      <c r="E742" s="148">
        <f t="shared" si="108"/>
        <v>119.27428746387523</v>
      </c>
      <c r="F742" s="74">
        <f t="shared" si="106"/>
        <v>44869</v>
      </c>
      <c r="G742" s="148">
        <f t="shared" si="103"/>
        <v>3814057.6872791629</v>
      </c>
      <c r="H742" s="148">
        <f t="shared" si="109"/>
        <v>23174.5664756326</v>
      </c>
      <c r="I742" s="19">
        <f t="shared" si="107"/>
        <v>44663</v>
      </c>
      <c r="J742" s="19"/>
    </row>
    <row r="743" spans="1:10">
      <c r="A743" s="39"/>
      <c r="B743" s="19">
        <f t="shared" si="104"/>
        <v>44570</v>
      </c>
      <c r="C743" s="148">
        <f t="shared" si="105"/>
        <v>739</v>
      </c>
      <c r="D743" s="148">
        <f t="shared" si="102"/>
        <v>19709.202627188868</v>
      </c>
      <c r="E743" s="148">
        <f t="shared" si="108"/>
        <v>119.52697517674824</v>
      </c>
      <c r="F743" s="74">
        <f t="shared" si="106"/>
        <v>44870</v>
      </c>
      <c r="G743" s="148">
        <f t="shared" si="103"/>
        <v>3837232.2537547955</v>
      </c>
      <c r="H743" s="148">
        <f t="shared" si="109"/>
        <v>23094.943989560939</v>
      </c>
      <c r="I743" s="19">
        <f t="shared" si="107"/>
        <v>44664</v>
      </c>
      <c r="J743" s="19"/>
    </row>
    <row r="744" spans="1:10">
      <c r="A744" s="39"/>
      <c r="B744" s="19">
        <f t="shared" si="104"/>
        <v>44571</v>
      </c>
      <c r="C744" s="148">
        <f t="shared" si="105"/>
        <v>740</v>
      </c>
      <c r="D744" s="148">
        <f t="shared" si="102"/>
        <v>19828.729602365616</v>
      </c>
      <c r="E744" s="148">
        <f t="shared" si="108"/>
        <v>119.77447161186501</v>
      </c>
      <c r="F744" s="74">
        <f t="shared" si="106"/>
        <v>44871</v>
      </c>
      <c r="G744" s="148">
        <f t="shared" si="103"/>
        <v>3860327.1977443565</v>
      </c>
      <c r="H744" s="148">
        <f t="shared" si="109"/>
        <v>23012.971399021335</v>
      </c>
      <c r="I744" s="19">
        <f t="shared" si="107"/>
        <v>44665</v>
      </c>
      <c r="J744" s="19"/>
    </row>
    <row r="745" spans="1:10">
      <c r="A745" s="39"/>
      <c r="B745" s="19">
        <f t="shared" si="104"/>
        <v>44572</v>
      </c>
      <c r="C745" s="148">
        <f t="shared" si="105"/>
        <v>741</v>
      </c>
      <c r="D745" s="148">
        <f t="shared" si="102"/>
        <v>19948.504073977481</v>
      </c>
      <c r="E745" s="148">
        <f t="shared" si="108"/>
        <v>120.01673044910422</v>
      </c>
      <c r="F745" s="74">
        <f t="shared" si="106"/>
        <v>44872</v>
      </c>
      <c r="G745" s="148">
        <f t="shared" si="103"/>
        <v>3883340.1691433778</v>
      </c>
      <c r="H745" s="148">
        <f t="shared" si="109"/>
        <v>22928.684978434816</v>
      </c>
      <c r="I745" s="19">
        <f t="shared" si="107"/>
        <v>44666</v>
      </c>
      <c r="J745" s="19"/>
    </row>
    <row r="746" spans="1:10">
      <c r="A746" s="39"/>
      <c r="B746" s="19">
        <f t="shared" si="104"/>
        <v>44573</v>
      </c>
      <c r="C746" s="148">
        <f t="shared" si="105"/>
        <v>742</v>
      </c>
      <c r="D746" s="148">
        <f t="shared" si="102"/>
        <v>20068.520804426586</v>
      </c>
      <c r="E746" s="148">
        <f t="shared" si="108"/>
        <v>120.25370620624381</v>
      </c>
      <c r="F746" s="74">
        <f t="shared" si="106"/>
        <v>44873</v>
      </c>
      <c r="G746" s="148">
        <f t="shared" si="103"/>
        <v>3906268.8541218126</v>
      </c>
      <c r="H746" s="148">
        <f t="shared" si="109"/>
        <v>22842.121818662155</v>
      </c>
      <c r="I746" s="19">
        <f t="shared" si="107"/>
        <v>44667</v>
      </c>
      <c r="J746" s="19"/>
    </row>
    <row r="747" spans="1:10">
      <c r="A747" s="39"/>
      <c r="B747" s="19">
        <f t="shared" si="104"/>
        <v>44574</v>
      </c>
      <c r="C747" s="148">
        <f t="shared" si="105"/>
        <v>743</v>
      </c>
      <c r="D747" s="148">
        <f t="shared" si="102"/>
        <v>20188.774510632829</v>
      </c>
      <c r="E747" s="148">
        <f t="shared" si="108"/>
        <v>120.48535425664522</v>
      </c>
      <c r="F747" s="74">
        <f t="shared" si="106"/>
        <v>44874</v>
      </c>
      <c r="G747" s="148">
        <f t="shared" si="103"/>
        <v>3929110.9759404748</v>
      </c>
      <c r="H747" s="148">
        <f t="shared" si="109"/>
        <v>22753.31979349535</v>
      </c>
      <c r="I747" s="19">
        <f t="shared" si="107"/>
        <v>44668</v>
      </c>
      <c r="J747" s="19"/>
    </row>
    <row r="748" spans="1:10">
      <c r="A748" s="39"/>
      <c r="B748" s="19">
        <f t="shared" si="104"/>
        <v>44575</v>
      </c>
      <c r="C748" s="148">
        <f t="shared" si="105"/>
        <v>744</v>
      </c>
      <c r="D748" s="148">
        <f t="shared" si="102"/>
        <v>20309.259864889475</v>
      </c>
      <c r="E748" s="148">
        <f t="shared" si="108"/>
        <v>120.71163084672662</v>
      </c>
      <c r="F748" s="74">
        <f t="shared" si="106"/>
        <v>44875</v>
      </c>
      <c r="G748" s="148">
        <f t="shared" si="103"/>
        <v>3951864.2957339701</v>
      </c>
      <c r="H748" s="148">
        <f t="shared" si="109"/>
        <v>22662.317525735125</v>
      </c>
      <c r="I748" s="19">
        <f t="shared" si="107"/>
        <v>44669</v>
      </c>
      <c r="J748" s="19"/>
    </row>
    <row r="749" spans="1:10">
      <c r="A749" s="39"/>
      <c r="B749" s="19">
        <f t="shared" si="104"/>
        <v>44576</v>
      </c>
      <c r="C749" s="148">
        <f t="shared" si="105"/>
        <v>745</v>
      </c>
      <c r="D749" s="148">
        <f t="shared" si="102"/>
        <v>20429.971495736201</v>
      </c>
      <c r="E749" s="148">
        <f t="shared" si="108"/>
        <v>120.93249311306499</v>
      </c>
      <c r="F749" s="74">
        <f t="shared" si="106"/>
        <v>44876</v>
      </c>
      <c r="G749" s="148">
        <f t="shared" si="103"/>
        <v>3974526.6132597052</v>
      </c>
      <c r="H749" s="148">
        <f t="shared" si="109"/>
        <v>22569.154352851212</v>
      </c>
      <c r="I749" s="19">
        <f t="shared" si="107"/>
        <v>44670</v>
      </c>
      <c r="J749" s="19"/>
    </row>
    <row r="750" spans="1:10">
      <c r="A750" s="39"/>
      <c r="B750" s="19">
        <f t="shared" si="104"/>
        <v>44577</v>
      </c>
      <c r="C750" s="148">
        <f t="shared" si="105"/>
        <v>746</v>
      </c>
      <c r="D750" s="148">
        <f t="shared" si="102"/>
        <v>20550.903988849266</v>
      </c>
      <c r="E750" s="148">
        <f t="shared" si="108"/>
        <v>121.14789909949832</v>
      </c>
      <c r="F750" s="74">
        <f t="shared" si="106"/>
        <v>44877</v>
      </c>
      <c r="G750" s="148">
        <f t="shared" si="103"/>
        <v>3997095.7676125565</v>
      </c>
      <c r="H750" s="148">
        <f t="shared" si="109"/>
        <v>22473.870292412583</v>
      </c>
      <c r="I750" s="19">
        <f t="shared" si="107"/>
        <v>44671</v>
      </c>
      <c r="J750" s="19"/>
    </row>
    <row r="751" spans="1:10">
      <c r="A751" s="39"/>
      <c r="B751" s="19">
        <f t="shared" si="104"/>
        <v>44578</v>
      </c>
      <c r="C751" s="148">
        <f t="shared" si="105"/>
        <v>747</v>
      </c>
      <c r="D751" s="148">
        <f t="shared" si="102"/>
        <v>20672.051887948764</v>
      </c>
      <c r="E751" s="148">
        <f t="shared" si="108"/>
        <v>121.35780777350374</v>
      </c>
      <c r="F751" s="74">
        <f t="shared" si="106"/>
        <v>44878</v>
      </c>
      <c r="G751" s="148">
        <f t="shared" si="103"/>
        <v>4019569.637904969</v>
      </c>
      <c r="H751" s="148">
        <f t="shared" si="109"/>
        <v>22376.506007125601</v>
      </c>
      <c r="I751" s="19">
        <f t="shared" si="107"/>
        <v>44672</v>
      </c>
      <c r="J751" s="19"/>
    </row>
    <row r="752" spans="1:10">
      <c r="A752" s="39"/>
      <c r="B752" s="19">
        <f t="shared" si="104"/>
        <v>44579</v>
      </c>
      <c r="C752" s="148">
        <f t="shared" si="105"/>
        <v>748</v>
      </c>
      <c r="D752" s="148">
        <f t="shared" si="102"/>
        <v>20793.409695722268</v>
      </c>
      <c r="E752" s="148">
        <f t="shared" si="108"/>
        <v>121.56217904266305</v>
      </c>
      <c r="F752" s="74">
        <f t="shared" si="106"/>
        <v>44879</v>
      </c>
      <c r="G752" s="148">
        <f t="shared" si="103"/>
        <v>4041946.1439120946</v>
      </c>
      <c r="H752" s="148">
        <f t="shared" si="109"/>
        <v>22277.102769730147</v>
      </c>
      <c r="I752" s="19">
        <f t="shared" si="107"/>
        <v>44673</v>
      </c>
      <c r="J752" s="19"/>
    </row>
    <row r="753" spans="1:10">
      <c r="A753" s="39"/>
      <c r="B753" s="19">
        <f t="shared" si="104"/>
        <v>44580</v>
      </c>
      <c r="C753" s="148">
        <f t="shared" si="105"/>
        <v>749</v>
      </c>
      <c r="D753" s="148">
        <f t="shared" si="102"/>
        <v>20914.971874764931</v>
      </c>
      <c r="E753" s="148">
        <f t="shared" si="108"/>
        <v>121.76097377059705</v>
      </c>
      <c r="F753" s="74">
        <f t="shared" si="106"/>
        <v>44880</v>
      </c>
      <c r="G753" s="148">
        <f t="shared" si="103"/>
        <v>4064223.2466818248</v>
      </c>
      <c r="H753" s="148">
        <f t="shared" si="109"/>
        <v>22175.702427687589</v>
      </c>
      <c r="I753" s="19">
        <f t="shared" si="107"/>
        <v>44674</v>
      </c>
      <c r="J753" s="19"/>
    </row>
    <row r="754" spans="1:10">
      <c r="A754" s="39"/>
      <c r="B754" s="19">
        <f t="shared" si="104"/>
        <v>44581</v>
      </c>
      <c r="C754" s="148">
        <f t="shared" si="105"/>
        <v>750</v>
      </c>
      <c r="D754" s="148">
        <f t="shared" si="102"/>
        <v>21036.732848535528</v>
      </c>
      <c r="E754" s="148">
        <f t="shared" si="108"/>
        <v>121.95415379264159</v>
      </c>
      <c r="F754" s="74">
        <f t="shared" si="106"/>
        <v>44881</v>
      </c>
      <c r="G754" s="148">
        <f t="shared" si="103"/>
        <v>4086398.9491095124</v>
      </c>
      <c r="H754" s="148">
        <f t="shared" si="109"/>
        <v>22072.347367749549</v>
      </c>
      <c r="I754" s="19">
        <f t="shared" si="107"/>
        <v>44675</v>
      </c>
      <c r="J754" s="19"/>
    </row>
    <row r="755" spans="1:10">
      <c r="A755" s="39"/>
      <c r="B755" s="19">
        <f t="shared" si="104"/>
        <v>44582</v>
      </c>
      <c r="C755" s="148">
        <f t="shared" si="105"/>
        <v>751</v>
      </c>
      <c r="D755" s="148">
        <f t="shared" si="102"/>
        <v>21158.68700232817</v>
      </c>
      <c r="E755" s="148">
        <f t="shared" si="108"/>
        <v>122.14168193119986</v>
      </c>
      <c r="F755" s="74">
        <f t="shared" si="106"/>
        <v>44882</v>
      </c>
      <c r="G755" s="148">
        <f t="shared" si="103"/>
        <v>4108471.2964772619</v>
      </c>
      <c r="H755" s="148">
        <f t="shared" si="109"/>
        <v>21967.080480416305</v>
      </c>
      <c r="I755" s="19">
        <f t="shared" si="107"/>
        <v>44676</v>
      </c>
      <c r="J755" s="19"/>
    </row>
    <row r="756" spans="1:10">
      <c r="A756" s="39"/>
      <c r="B756" s="19">
        <f t="shared" si="104"/>
        <v>44583</v>
      </c>
      <c r="C756" s="148">
        <f t="shared" si="105"/>
        <v>752</v>
      </c>
      <c r="D756" s="148">
        <f t="shared" si="102"/>
        <v>21280.82868425937</v>
      </c>
      <c r="E756" s="148">
        <f t="shared" si="108"/>
        <v>122.32352201070535</v>
      </c>
      <c r="F756" s="74">
        <f t="shared" si="106"/>
        <v>44883</v>
      </c>
      <c r="G756" s="148">
        <f t="shared" si="103"/>
        <v>4130438.3769576782</v>
      </c>
      <c r="H756" s="148">
        <f t="shared" si="109"/>
        <v>21859.945124446414</v>
      </c>
      <c r="I756" s="19">
        <f t="shared" si="107"/>
        <v>44677</v>
      </c>
      <c r="J756" s="19"/>
    </row>
    <row r="757" spans="1:10">
      <c r="A757" s="39"/>
      <c r="B757" s="19">
        <f t="shared" si="104"/>
        <v>44584</v>
      </c>
      <c r="C757" s="148">
        <f t="shared" si="105"/>
        <v>753</v>
      </c>
      <c r="D757" s="148">
        <f t="shared" si="102"/>
        <v>21403.152206270075</v>
      </c>
      <c r="E757" s="148">
        <f t="shared" si="108"/>
        <v>122.49963887230842</v>
      </c>
      <c r="F757" s="74">
        <f t="shared" si="106"/>
        <v>44884</v>
      </c>
      <c r="G757" s="148">
        <f t="shared" si="103"/>
        <v>4152298.3220821247</v>
      </c>
      <c r="H757" s="148">
        <f t="shared" si="109"/>
        <v>21750.98509126436</v>
      </c>
      <c r="I757" s="19">
        <f t="shared" si="107"/>
        <v>44678</v>
      </c>
      <c r="J757" s="19"/>
    </row>
    <row r="758" spans="1:10">
      <c r="A758" s="39"/>
      <c r="B758" s="19">
        <f t="shared" si="104"/>
        <v>44585</v>
      </c>
      <c r="C758" s="148">
        <f t="shared" si="105"/>
        <v>754</v>
      </c>
      <c r="D758" s="148">
        <f t="shared" si="102"/>
        <v>21525.651845142384</v>
      </c>
      <c r="E758" s="148">
        <f t="shared" si="108"/>
        <v>122.66999838799165</v>
      </c>
      <c r="F758" s="74">
        <f t="shared" si="106"/>
        <v>44885</v>
      </c>
      <c r="G758" s="148">
        <f t="shared" si="103"/>
        <v>4174049.307173389</v>
      </c>
      <c r="H758" s="148">
        <f t="shared" si="109"/>
        <v>21640.244569517672</v>
      </c>
      <c r="I758" s="19">
        <f t="shared" si="107"/>
        <v>44679</v>
      </c>
      <c r="J758" s="19"/>
    </row>
    <row r="759" spans="1:10">
      <c r="A759" s="39"/>
      <c r="B759" s="19">
        <f t="shared" si="104"/>
        <v>44586</v>
      </c>
      <c r="C759" s="148">
        <f t="shared" si="105"/>
        <v>755</v>
      </c>
      <c r="D759" s="148">
        <f t="shared" si="102"/>
        <v>21648.321843530375</v>
      </c>
      <c r="E759" s="148">
        <f t="shared" si="108"/>
        <v>122.83456747473247</v>
      </c>
      <c r="F759" s="74">
        <f t="shared" si="106"/>
        <v>44886</v>
      </c>
      <c r="G759" s="148">
        <f t="shared" si="103"/>
        <v>4195689.5517429067</v>
      </c>
      <c r="H759" s="148">
        <f t="shared" si="109"/>
        <v>21527.768109709024</v>
      </c>
      <c r="I759" s="19">
        <f t="shared" si="107"/>
        <v>44680</v>
      </c>
      <c r="J759" s="19"/>
    </row>
    <row r="760" spans="1:10">
      <c r="A760" s="39"/>
      <c r="B760" s="19">
        <f t="shared" si="104"/>
        <v>44587</v>
      </c>
      <c r="C760" s="148">
        <f t="shared" si="105"/>
        <v>756</v>
      </c>
      <c r="D760" s="148">
        <f t="shared" si="102"/>
        <v>21771.156411005108</v>
      </c>
      <c r="E760" s="148">
        <f t="shared" si="108"/>
        <v>122.99331410773084</v>
      </c>
      <c r="F760" s="74">
        <f t="shared" si="106"/>
        <v>44887</v>
      </c>
      <c r="G760" s="148">
        <f t="shared" si="103"/>
        <v>4217217.3198526157</v>
      </c>
      <c r="H760" s="148">
        <f t="shared" si="109"/>
        <v>21413.600588975474</v>
      </c>
      <c r="I760" s="19">
        <f t="shared" si="107"/>
        <v>44681</v>
      </c>
      <c r="J760" s="19"/>
    </row>
    <row r="761" spans="1:10">
      <c r="A761" s="39"/>
      <c r="B761" s="19">
        <f t="shared" si="104"/>
        <v>44588</v>
      </c>
      <c r="C761" s="148">
        <f t="shared" si="105"/>
        <v>757</v>
      </c>
      <c r="D761" s="148">
        <f t="shared" si="102"/>
        <v>21894.149725112838</v>
      </c>
      <c r="E761" s="148">
        <f t="shared" si="108"/>
        <v>123.14620733369156</v>
      </c>
      <c r="F761" s="74">
        <f t="shared" si="106"/>
        <v>44888</v>
      </c>
      <c r="G761" s="148">
        <f t="shared" si="103"/>
        <v>4238630.9204415912</v>
      </c>
      <c r="H761" s="148">
        <f t="shared" si="109"/>
        <v>21297.787176045589</v>
      </c>
      <c r="I761" s="19">
        <f t="shared" si="107"/>
        <v>44682</v>
      </c>
      <c r="J761" s="19"/>
    </row>
    <row r="762" spans="1:10">
      <c r="A762" s="39"/>
      <c r="B762" s="19">
        <f t="shared" si="104"/>
        <v>44589</v>
      </c>
      <c r="C762" s="148">
        <f t="shared" si="105"/>
        <v>758</v>
      </c>
      <c r="D762" s="148">
        <f t="shared" si="102"/>
        <v>22017.29593244653</v>
      </c>
      <c r="E762" s="148">
        <f t="shared" si="108"/>
        <v>123.29321728345167</v>
      </c>
      <c r="F762" s="74">
        <f t="shared" si="106"/>
        <v>44889</v>
      </c>
      <c r="G762" s="148">
        <f t="shared" si="103"/>
        <v>4259928.7076176368</v>
      </c>
      <c r="H762" s="148">
        <f t="shared" si="109"/>
        <v>21180.373296491802</v>
      </c>
      <c r="I762" s="19">
        <f t="shared" si="107"/>
        <v>44683</v>
      </c>
      <c r="J762" s="19"/>
    </row>
    <row r="763" spans="1:10">
      <c r="A763" s="39"/>
      <c r="B763" s="19">
        <f t="shared" si="104"/>
        <v>44590</v>
      </c>
      <c r="C763" s="148">
        <f t="shared" si="105"/>
        <v>759</v>
      </c>
      <c r="D763" s="148">
        <f t="shared" si="102"/>
        <v>22140.589149729982</v>
      </c>
      <c r="E763" s="148">
        <f t="shared" si="108"/>
        <v>123.4343151843168</v>
      </c>
      <c r="F763" s="74">
        <f t="shared" si="106"/>
        <v>44890</v>
      </c>
      <c r="G763" s="148">
        <f t="shared" si="103"/>
        <v>4281109.0809141286</v>
      </c>
      <c r="H763" s="148">
        <f t="shared" si="109"/>
        <v>21061.404598172754</v>
      </c>
      <c r="I763" s="19">
        <f t="shared" si="107"/>
        <v>44684</v>
      </c>
      <c r="J763" s="19"/>
    </row>
    <row r="764" spans="1:10">
      <c r="A764" s="39"/>
      <c r="B764" s="19">
        <f t="shared" si="104"/>
        <v>44591</v>
      </c>
      <c r="C764" s="148">
        <f t="shared" si="105"/>
        <v>760</v>
      </c>
      <c r="D764" s="148">
        <f t="shared" si="102"/>
        <v>22264.023464914299</v>
      </c>
      <c r="E764" s="148">
        <f t="shared" si="108"/>
        <v>123.56947337191377</v>
      </c>
      <c r="F764" s="74">
        <f t="shared" si="106"/>
        <v>44891</v>
      </c>
      <c r="G764" s="148">
        <f t="shared" si="103"/>
        <v>4302170.4855123013</v>
      </c>
      <c r="H764" s="148">
        <f t="shared" si="109"/>
        <v>20940.926917050034</v>
      </c>
      <c r="I764" s="19">
        <f t="shared" si="107"/>
        <v>44685</v>
      </c>
      <c r="J764" s="19"/>
    </row>
    <row r="765" spans="1:10">
      <c r="A765" s="39"/>
      <c r="B765" s="19">
        <f t="shared" si="104"/>
        <v>44592</v>
      </c>
      <c r="C765" s="148">
        <f t="shared" si="105"/>
        <v>761</v>
      </c>
      <c r="D765" s="148">
        <f t="shared" si="102"/>
        <v>22387.592938286212</v>
      </c>
      <c r="E765" s="148">
        <f t="shared" si="108"/>
        <v>123.69866530165746</v>
      </c>
      <c r="F765" s="74">
        <f t="shared" si="106"/>
        <v>44892</v>
      </c>
      <c r="G765" s="148">
        <f t="shared" si="103"/>
        <v>4323111.4124293514</v>
      </c>
      <c r="H765" s="148">
        <f t="shared" si="109"/>
        <v>20818.986243337393</v>
      </c>
      <c r="I765" s="19">
        <f t="shared" si="107"/>
        <v>44686</v>
      </c>
      <c r="J765" s="19"/>
    </row>
    <row r="766" spans="1:10">
      <c r="A766" s="39"/>
      <c r="B766" s="19">
        <f t="shared" si="104"/>
        <v>44593</v>
      </c>
      <c r="C766" s="148">
        <f t="shared" si="105"/>
        <v>762</v>
      </c>
      <c r="D766" s="148">
        <f t="shared" si="102"/>
        <v>22511.29160358787</v>
      </c>
      <c r="E766" s="148">
        <f t="shared" si="108"/>
        <v>123.82186555966109</v>
      </c>
      <c r="F766" s="74">
        <f t="shared" si="106"/>
        <v>44893</v>
      </c>
      <c r="G766" s="148">
        <f t="shared" si="103"/>
        <v>4343930.3986726888</v>
      </c>
      <c r="H766" s="148">
        <f t="shared" si="109"/>
        <v>20695.628688049503</v>
      </c>
      <c r="I766" s="19">
        <f t="shared" si="107"/>
        <v>44687</v>
      </c>
      <c r="J766" s="19"/>
    </row>
    <row r="767" spans="1:10">
      <c r="A767" s="39"/>
      <c r="B767" s="19">
        <f t="shared" si="104"/>
        <v>44594</v>
      </c>
      <c r="C767" s="148">
        <f t="shared" si="105"/>
        <v>763</v>
      </c>
      <c r="D767" s="148">
        <f t="shared" si="102"/>
        <v>22635.113469147531</v>
      </c>
      <c r="E767" s="148">
        <f t="shared" si="108"/>
        <v>123.93904987347923</v>
      </c>
      <c r="F767" s="74">
        <f t="shared" si="106"/>
        <v>44894</v>
      </c>
      <c r="G767" s="148">
        <f t="shared" si="103"/>
        <v>4364626.0273607383</v>
      </c>
      <c r="H767" s="148">
        <f t="shared" si="109"/>
        <v>20570.900449936278</v>
      </c>
      <c r="I767" s="19">
        <f t="shared" si="107"/>
        <v>44688</v>
      </c>
      <c r="J767" s="19"/>
    </row>
    <row r="768" spans="1:10">
      <c r="A768" s="39"/>
      <c r="B768" s="19">
        <f t="shared" si="104"/>
        <v>44595</v>
      </c>
      <c r="C768" s="148">
        <f t="shared" si="105"/>
        <v>764</v>
      </c>
      <c r="D768" s="148">
        <f t="shared" si="102"/>
        <v>22759.05251902101</v>
      </c>
      <c r="E768" s="148">
        <f t="shared" si="108"/>
        <v>124.05019512204672</v>
      </c>
      <c r="F768" s="74">
        <f t="shared" si="106"/>
        <v>44895</v>
      </c>
      <c r="G768" s="148">
        <f t="shared" si="103"/>
        <v>4385196.9278106745</v>
      </c>
      <c r="H768" s="148">
        <f t="shared" si="109"/>
        <v>20444.847782966681</v>
      </c>
      <c r="I768" s="19">
        <f t="shared" si="107"/>
        <v>44689</v>
      </c>
      <c r="J768" s="19"/>
    </row>
    <row r="769" spans="1:10">
      <c r="A769" s="39"/>
      <c r="B769" s="19">
        <f t="shared" si="104"/>
        <v>44596</v>
      </c>
      <c r="C769" s="148">
        <f t="shared" si="105"/>
        <v>765</v>
      </c>
      <c r="D769" s="148">
        <f t="shared" si="102"/>
        <v>22883.102714143057</v>
      </c>
      <c r="E769" s="148">
        <f t="shared" si="108"/>
        <v>124.15527934539205</v>
      </c>
      <c r="F769" s="74">
        <f t="shared" si="106"/>
        <v>44896</v>
      </c>
      <c r="G769" s="148">
        <f t="shared" si="103"/>
        <v>4405641.7755936412</v>
      </c>
      <c r="H769" s="148">
        <f t="shared" si="109"/>
        <v>20317.516964185983</v>
      </c>
      <c r="I769" s="19">
        <f t="shared" si="107"/>
        <v>44690</v>
      </c>
      <c r="J769" s="19"/>
    </row>
    <row r="770" spans="1:10">
      <c r="A770" s="39"/>
      <c r="B770" s="19">
        <f t="shared" si="104"/>
        <v>44597</v>
      </c>
      <c r="C770" s="148">
        <f t="shared" si="105"/>
        <v>766</v>
      </c>
      <c r="D770" s="148">
        <f t="shared" si="102"/>
        <v>23007.257993488449</v>
      </c>
      <c r="E770" s="148">
        <f t="shared" si="108"/>
        <v>124.25428175382331</v>
      </c>
      <c r="F770" s="74">
        <f t="shared" si="106"/>
        <v>44897</v>
      </c>
      <c r="G770" s="148">
        <f t="shared" si="103"/>
        <v>4425959.2925578272</v>
      </c>
      <c r="H770" s="148">
        <f t="shared" si="109"/>
        <v>20188.954262188636</v>
      </c>
      <c r="I770" s="19">
        <f t="shared" si="107"/>
        <v>44691</v>
      </c>
      <c r="J770" s="19"/>
    </row>
    <row r="771" spans="1:10">
      <c r="A771" s="39"/>
      <c r="B771" s="19">
        <f t="shared" si="104"/>
        <v>44598</v>
      </c>
      <c r="C771" s="148">
        <f t="shared" si="105"/>
        <v>767</v>
      </c>
      <c r="D771" s="148">
        <f t="shared" si="102"/>
        <v>23131.512275242272</v>
      </c>
      <c r="E771" s="148">
        <f t="shared" si="108"/>
        <v>124.34718273659746</v>
      </c>
      <c r="F771" s="74">
        <f t="shared" si="106"/>
        <v>44898</v>
      </c>
      <c r="G771" s="148">
        <f t="shared" si="103"/>
        <v>4446148.2468200158</v>
      </c>
      <c r="H771" s="148">
        <f t="shared" si="109"/>
        <v>20059.205906098709</v>
      </c>
      <c r="I771" s="19">
        <f t="shared" si="107"/>
        <v>44692</v>
      </c>
      <c r="J771" s="19"/>
    </row>
    <row r="772" spans="1:10">
      <c r="A772" s="39"/>
      <c r="B772" s="19">
        <f t="shared" si="104"/>
        <v>44599</v>
      </c>
      <c r="C772" s="148">
        <f t="shared" si="105"/>
        <v>768</v>
      </c>
      <c r="D772" s="148">
        <f t="shared" si="102"/>
        <v>23255.85945797887</v>
      </c>
      <c r="E772" s="148">
        <f t="shared" si="108"/>
        <v>124.43396387020039</v>
      </c>
      <c r="F772" s="74">
        <f t="shared" si="106"/>
        <v>44899</v>
      </c>
      <c r="G772" s="148">
        <f t="shared" si="103"/>
        <v>4466207.4527261145</v>
      </c>
      <c r="H772" s="148">
        <f t="shared" si="109"/>
        <v>19928.318055151962</v>
      </c>
      <c r="I772" s="19">
        <f t="shared" si="107"/>
        <v>44693</v>
      </c>
      <c r="J772" s="19"/>
    </row>
    <row r="773" spans="1:10">
      <c r="A773" s="39"/>
      <c r="B773" s="19">
        <f t="shared" si="104"/>
        <v>44600</v>
      </c>
      <c r="C773" s="148">
        <f t="shared" si="105"/>
        <v>769</v>
      </c>
      <c r="D773" s="148">
        <f t="shared" ref="D773:D836" si="110">$D$1/(($D$1-1)*EXP(-$E$1*($F773-$B$4))+1)</f>
        <v>23380.29342184907</v>
      </c>
      <c r="E773" s="148">
        <f t="shared" si="108"/>
        <v>124.51460792606304</v>
      </c>
      <c r="F773" s="74">
        <f t="shared" si="106"/>
        <v>44900</v>
      </c>
      <c r="G773" s="148">
        <f t="shared" ref="G773:G836" si="111">$G$1/(($G$1-1)*EXP(-$H$1*($F773-$B$4))+1)</f>
        <v>4486135.7707812665</v>
      </c>
      <c r="H773" s="148">
        <f t="shared" si="109"/>
        <v>19796.336768846028</v>
      </c>
      <c r="I773" s="19">
        <f t="shared" si="107"/>
        <v>44694</v>
      </c>
      <c r="J773" s="19"/>
    </row>
    <row r="774" spans="1:10">
      <c r="A774" s="39"/>
      <c r="B774" s="19">
        <f t="shared" ref="B774:B837" si="112">B773+1</f>
        <v>44601</v>
      </c>
      <c r="C774" s="148">
        <f t="shared" ref="C774:C837" si="113">C773+1</f>
        <v>770</v>
      </c>
      <c r="D774" s="148">
        <f t="shared" si="110"/>
        <v>23504.808029775133</v>
      </c>
      <c r="E774" s="148">
        <f t="shared" si="108"/>
        <v>124.5890988777137</v>
      </c>
      <c r="F774" s="74">
        <f t="shared" si="106"/>
        <v>44901</v>
      </c>
      <c r="G774" s="148">
        <f t="shared" si="111"/>
        <v>4505932.1075501125</v>
      </c>
      <c r="H774" s="148">
        <f t="shared" si="109"/>
        <v>19663.307977796532</v>
      </c>
      <c r="I774" s="19">
        <f t="shared" si="107"/>
        <v>44695</v>
      </c>
      <c r="J774" s="19"/>
    </row>
    <row r="775" spans="1:10">
      <c r="A775" s="39"/>
      <c r="B775" s="19">
        <f t="shared" si="112"/>
        <v>44602</v>
      </c>
      <c r="C775" s="148">
        <f t="shared" si="113"/>
        <v>771</v>
      </c>
      <c r="D775" s="148">
        <f t="shared" si="110"/>
        <v>23629.397128652847</v>
      </c>
      <c r="E775" s="148">
        <f t="shared" si="108"/>
        <v>124.65742190777382</v>
      </c>
      <c r="F775" s="74">
        <f t="shared" si="106"/>
        <v>44902</v>
      </c>
      <c r="G775" s="148">
        <f t="shared" si="111"/>
        <v>4525595.4155279091</v>
      </c>
      <c r="H775" s="148">
        <f t="shared" si="109"/>
        <v>19529.277455166914</v>
      </c>
      <c r="I775" s="19">
        <f t="shared" si="107"/>
        <v>44696</v>
      </c>
      <c r="J775" s="19"/>
    </row>
    <row r="776" spans="1:10">
      <c r="A776" s="39"/>
      <c r="B776" s="19">
        <f t="shared" si="112"/>
        <v>44603</v>
      </c>
      <c r="C776" s="148">
        <f t="shared" si="113"/>
        <v>772</v>
      </c>
      <c r="D776" s="148">
        <f t="shared" si="110"/>
        <v>23754.054550560621</v>
      </c>
      <c r="E776" s="148">
        <f t="shared" si="108"/>
        <v>124.71956341393525</v>
      </c>
      <c r="F776" s="74">
        <f t="shared" si="106"/>
        <v>44903</v>
      </c>
      <c r="G776" s="148">
        <f t="shared" si="111"/>
        <v>4545124.692983076</v>
      </c>
      <c r="H776" s="148">
        <f t="shared" si="109"/>
        <v>19394.290788811632</v>
      </c>
      <c r="I776" s="19">
        <f t="shared" si="107"/>
        <v>44697</v>
      </c>
      <c r="J776" s="19"/>
    </row>
    <row r="777" spans="1:10">
      <c r="A777" s="39"/>
      <c r="B777" s="19">
        <f t="shared" si="112"/>
        <v>44604</v>
      </c>
      <c r="C777" s="148">
        <f t="shared" si="113"/>
        <v>773</v>
      </c>
      <c r="D777" s="148">
        <f t="shared" si="110"/>
        <v>23878.774113974556</v>
      </c>
      <c r="E777" s="148">
        <f t="shared" si="108"/>
        <v>124.7755110148828</v>
      </c>
      <c r="F777" s="74">
        <f t="shared" si="106"/>
        <v>44904</v>
      </c>
      <c r="G777" s="148">
        <f t="shared" si="111"/>
        <v>4564518.9837718876</v>
      </c>
      <c r="H777" s="148">
        <f t="shared" si="109"/>
        <v>19258.393354135565</v>
      </c>
      <c r="I777" s="19">
        <f t="shared" si="107"/>
        <v>44698</v>
      </c>
      <c r="J777" s="19"/>
    </row>
    <row r="778" spans="1:10">
      <c r="A778" s="39"/>
      <c r="B778" s="19">
        <f t="shared" si="112"/>
        <v>44605</v>
      </c>
      <c r="C778" s="148">
        <f t="shared" si="113"/>
        <v>774</v>
      </c>
      <c r="D778" s="148">
        <f t="shared" si="110"/>
        <v>24003.549624989439</v>
      </c>
      <c r="E778" s="148">
        <f t="shared" si="108"/>
        <v>124.82525355545658</v>
      </c>
      <c r="F778" s="74">
        <f t="shared" ref="F778:F841" si="114">F777+1</f>
        <v>44905</v>
      </c>
      <c r="G778" s="148">
        <f t="shared" si="111"/>
        <v>4583777.3771260232</v>
      </c>
      <c r="H778" s="148">
        <f t="shared" si="109"/>
        <v>19121.630287630484</v>
      </c>
      <c r="I778" s="19">
        <f t="shared" si="107"/>
        <v>44699</v>
      </c>
      <c r="J778" s="19"/>
    </row>
    <row r="779" spans="1:10">
      <c r="A779" s="39"/>
      <c r="B779" s="19">
        <f t="shared" si="112"/>
        <v>44606</v>
      </c>
      <c r="C779" s="148">
        <f t="shared" si="113"/>
        <v>775</v>
      </c>
      <c r="D779" s="148">
        <f t="shared" si="110"/>
        <v>24128.374878544895</v>
      </c>
      <c r="E779" s="148">
        <f t="shared" si="108"/>
        <v>124.86878111138867</v>
      </c>
      <c r="F779" s="74">
        <f t="shared" si="114"/>
        <v>44906</v>
      </c>
      <c r="G779" s="148">
        <f t="shared" si="111"/>
        <v>4602899.0074136537</v>
      </c>
      <c r="H779" s="148">
        <f t="shared" si="109"/>
        <v>18984.046461148188</v>
      </c>
      <c r="I779" s="19">
        <f t="shared" si="107"/>
        <v>44700</v>
      </c>
      <c r="J779" s="19"/>
    </row>
    <row r="780" spans="1:10">
      <c r="A780" s="39"/>
      <c r="B780" s="19">
        <f t="shared" si="112"/>
        <v>44607</v>
      </c>
      <c r="C780" s="148">
        <f t="shared" si="113"/>
        <v>776</v>
      </c>
      <c r="D780" s="148">
        <f t="shared" si="110"/>
        <v>24253.243659656284</v>
      </c>
      <c r="E780" s="148">
        <f t="shared" si="108"/>
        <v>124.90608499350128</v>
      </c>
      <c r="F780" s="74">
        <f t="shared" si="114"/>
        <v>44907</v>
      </c>
      <c r="G780" s="148">
        <f t="shared" si="111"/>
        <v>4621883.0538748018</v>
      </c>
      <c r="H780" s="148">
        <f t="shared" si="109"/>
        <v>18845.686456980184</v>
      </c>
      <c r="I780" s="19">
        <f t="shared" si="107"/>
        <v>44701</v>
      </c>
      <c r="J780" s="19"/>
    </row>
    <row r="781" spans="1:10">
      <c r="A781" s="39"/>
      <c r="B781" s="19">
        <f t="shared" si="112"/>
        <v>44608</v>
      </c>
      <c r="C781" s="148">
        <f t="shared" si="113"/>
        <v>777</v>
      </c>
      <c r="D781" s="148">
        <f t="shared" si="110"/>
        <v>24378.149744649785</v>
      </c>
      <c r="E781" s="148">
        <f t="shared" si="108"/>
        <v>124.93715775142846</v>
      </c>
      <c r="F781" s="74">
        <f t="shared" si="114"/>
        <v>44908</v>
      </c>
      <c r="G781" s="148">
        <f t="shared" si="111"/>
        <v>4640728.740331782</v>
      </c>
      <c r="H781" s="148">
        <f t="shared" si="109"/>
        <v>18706.594543595798</v>
      </c>
      <c r="I781" s="19">
        <f t="shared" si="107"/>
        <v>44702</v>
      </c>
      <c r="J781" s="19"/>
    </row>
    <row r="782" spans="1:10">
      <c r="A782" s="39"/>
      <c r="B782" s="19">
        <f t="shared" si="112"/>
        <v>44609</v>
      </c>
      <c r="C782" s="148">
        <f t="shared" si="113"/>
        <v>778</v>
      </c>
      <c r="D782" s="148">
        <f t="shared" si="110"/>
        <v>24503.086902401214</v>
      </c>
      <c r="E782" s="148">
        <f t="shared" si="108"/>
        <v>124.9619931767229</v>
      </c>
      <c r="F782" s="74">
        <f t="shared" si="114"/>
        <v>44909</v>
      </c>
      <c r="G782" s="148">
        <f t="shared" si="111"/>
        <v>4659435.3348753778</v>
      </c>
      <c r="H782" s="148">
        <f t="shared" si="109"/>
        <v>18566.814652247354</v>
      </c>
      <c r="I782" s="19">
        <f t="shared" si="107"/>
        <v>44703</v>
      </c>
      <c r="J782" s="19"/>
    </row>
    <row r="783" spans="1:10">
      <c r="A783" s="39"/>
      <c r="B783" s="19">
        <f t="shared" si="112"/>
        <v>44610</v>
      </c>
      <c r="C783" s="148">
        <f t="shared" si="113"/>
        <v>779</v>
      </c>
      <c r="D783" s="148">
        <f t="shared" si="110"/>
        <v>24628.048895577936</v>
      </c>
      <c r="E783" s="148">
        <f t="shared" si="108"/>
        <v>124.98058630545347</v>
      </c>
      <c r="F783" s="74">
        <f t="shared" si="114"/>
        <v>44910</v>
      </c>
      <c r="G783" s="148">
        <f t="shared" si="111"/>
        <v>4678002.1495276252</v>
      </c>
      <c r="H783" s="148">
        <f t="shared" si="109"/>
        <v>18426.390354303643</v>
      </c>
      <c r="I783" s="19">
        <f t="shared" si="107"/>
        <v>44704</v>
      </c>
      <c r="J783" s="19"/>
    </row>
    <row r="784" spans="1:10">
      <c r="A784" s="39"/>
      <c r="B784" s="19">
        <f t="shared" si="112"/>
        <v>44611</v>
      </c>
      <c r="C784" s="148">
        <f t="shared" si="113"/>
        <v>780</v>
      </c>
      <c r="D784" s="148">
        <f t="shared" si="110"/>
        <v>24753.02948188339</v>
      </c>
      <c r="E784" s="148">
        <f t="shared" si="108"/>
        <v>124.99293342049714</v>
      </c>
      <c r="F784" s="74">
        <f t="shared" si="114"/>
        <v>44911</v>
      </c>
      <c r="G784" s="148">
        <f t="shared" si="111"/>
        <v>4696428.5398819288</v>
      </c>
      <c r="H784" s="148">
        <f t="shared" si="109"/>
        <v>18285.364839407615</v>
      </c>
      <c r="I784" s="19">
        <f t="shared" si="107"/>
        <v>44705</v>
      </c>
      <c r="J784" s="19"/>
    </row>
    <row r="785" spans="1:10">
      <c r="A785" s="39"/>
      <c r="B785" s="19">
        <f t="shared" si="112"/>
        <v>44612</v>
      </c>
      <c r="C785" s="148">
        <f t="shared" si="113"/>
        <v>781</v>
      </c>
      <c r="D785" s="148">
        <f t="shared" si="110"/>
        <v>24878.022415303887</v>
      </c>
      <c r="E785" s="148">
        <f t="shared" si="108"/>
        <v>124.99903205289957</v>
      </c>
      <c r="F785" s="74">
        <f t="shared" si="114"/>
        <v>44912</v>
      </c>
      <c r="G785" s="148">
        <f t="shared" si="111"/>
        <v>4714713.9047213364</v>
      </c>
      <c r="H785" s="148">
        <f t="shared" si="109"/>
        <v>18143.780894399621</v>
      </c>
      <c r="I785" s="19">
        <f t="shared" si="107"/>
        <v>44706</v>
      </c>
      <c r="J785" s="19"/>
    </row>
    <row r="786" spans="1:10">
      <c r="A786" s="39"/>
      <c r="B786" s="19">
        <f t="shared" si="112"/>
        <v>44613</v>
      </c>
      <c r="C786" s="148">
        <f t="shared" si="113"/>
        <v>782</v>
      </c>
      <c r="D786" s="148">
        <f t="shared" si="110"/>
        <v>25003.021447356787</v>
      </c>
      <c r="E786" s="15">
        <f t="shared" si="108"/>
        <v>124.99888098305382</v>
      </c>
      <c r="F786" s="74">
        <f t="shared" si="114"/>
        <v>44913</v>
      </c>
      <c r="G786" s="148">
        <f t="shared" si="111"/>
        <v>4732857.6856157361</v>
      </c>
      <c r="H786" s="148">
        <f t="shared" si="109"/>
        <v>18001.680883108638</v>
      </c>
      <c r="I786" s="19">
        <f t="shared" si="107"/>
        <v>44707</v>
      </c>
      <c r="J786" s="92" t="s">
        <v>141</v>
      </c>
    </row>
    <row r="787" spans="1:10">
      <c r="A787" s="39"/>
      <c r="B787" s="19">
        <f t="shared" si="112"/>
        <v>44614</v>
      </c>
      <c r="C787" s="148">
        <f t="shared" si="113"/>
        <v>783</v>
      </c>
      <c r="D787" s="148">
        <f t="shared" si="110"/>
        <v>25128.02032833984</v>
      </c>
      <c r="E787" s="148">
        <f t="shared" si="108"/>
        <v>124.99248024116605</v>
      </c>
      <c r="F787" s="74">
        <f t="shared" si="114"/>
        <v>44914</v>
      </c>
      <c r="G787" s="148">
        <f t="shared" si="111"/>
        <v>4750859.3664988447</v>
      </c>
      <c r="H787" s="148">
        <f t="shared" si="109"/>
        <v>17859.106726886705</v>
      </c>
      <c r="I787" s="19">
        <f t="shared" si="107"/>
        <v>44708</v>
      </c>
      <c r="J787" s="19"/>
    </row>
    <row r="788" spans="1:10">
      <c r="A788" s="39"/>
      <c r="B788" s="19">
        <f t="shared" si="112"/>
        <v>44615</v>
      </c>
      <c r="C788" s="148">
        <f t="shared" si="113"/>
        <v>784</v>
      </c>
      <c r="D788" s="148">
        <f t="shared" si="110"/>
        <v>25253.012808581007</v>
      </c>
      <c r="E788" s="148">
        <f t="shared" si="108"/>
        <v>124.97983110726636</v>
      </c>
      <c r="F788" s="74">
        <f t="shared" si="114"/>
        <v>44915</v>
      </c>
      <c r="G788" s="148">
        <f t="shared" si="111"/>
        <v>4768718.4732257314</v>
      </c>
      <c r="H788" s="148">
        <f t="shared" si="109"/>
        <v>17716.0998859955</v>
      </c>
      <c r="I788" s="19">
        <f t="shared" si="107"/>
        <v>44709</v>
      </c>
      <c r="J788" s="19"/>
    </row>
    <row r="789" spans="1:10">
      <c r="A789" s="39"/>
      <c r="B789" s="19">
        <f t="shared" si="112"/>
        <v>44616</v>
      </c>
      <c r="C789" s="148">
        <f t="shared" si="113"/>
        <v>785</v>
      </c>
      <c r="D789" s="148">
        <f t="shared" si="110"/>
        <v>25377.992639688273</v>
      </c>
      <c r="E789" s="148">
        <f t="shared" si="108"/>
        <v>124.96093611064498</v>
      </c>
      <c r="F789" s="74">
        <f t="shared" si="114"/>
        <v>44916</v>
      </c>
      <c r="G789" s="148">
        <f t="shared" si="111"/>
        <v>4786434.5731117269</v>
      </c>
      <c r="H789" s="148">
        <f t="shared" si="109"/>
        <v>17572.701341819949</v>
      </c>
      <c r="I789" s="19">
        <f t="shared" ref="I789:I852" si="115">I788+1</f>
        <v>44710</v>
      </c>
      <c r="J789" s="19"/>
    </row>
    <row r="790" spans="1:10">
      <c r="A790" s="39"/>
      <c r="B790" s="19">
        <f t="shared" si="112"/>
        <v>44617</v>
      </c>
      <c r="C790" s="148">
        <f t="shared" si="113"/>
        <v>786</v>
      </c>
      <c r="D790" s="148">
        <f t="shared" si="110"/>
        <v>25502.953575798918</v>
      </c>
      <c r="E790" s="148">
        <f t="shared" si="108"/>
        <v>124.93579902884085</v>
      </c>
      <c r="F790" s="74">
        <f t="shared" si="114"/>
        <v>44917</v>
      </c>
      <c r="G790" s="148">
        <f t="shared" si="111"/>
        <v>4804007.2744535469</v>
      </c>
      <c r="H790" s="148">
        <f t="shared" si="109"/>
        <v>17428.951579876244</v>
      </c>
      <c r="I790" s="19">
        <f t="shared" si="115"/>
        <v>44711</v>
      </c>
      <c r="J790" s="19"/>
    </row>
    <row r="791" spans="1:10">
      <c r="A791" s="39"/>
      <c r="B791" s="19">
        <f t="shared" si="112"/>
        <v>44618</v>
      </c>
      <c r="C791" s="148">
        <f t="shared" si="113"/>
        <v>787</v>
      </c>
      <c r="D791" s="148">
        <f t="shared" si="110"/>
        <v>25627.889374827759</v>
      </c>
      <c r="E791" s="148">
        <f t="shared" si="108"/>
        <v>124.90442488586996</v>
      </c>
      <c r="F791" s="74">
        <f t="shared" si="114"/>
        <v>44918</v>
      </c>
      <c r="G791" s="148">
        <f t="shared" si="111"/>
        <v>4821436.2260334231</v>
      </c>
      <c r="H791" s="148">
        <f t="shared" si="109"/>
        <v>17284.890573636629</v>
      </c>
      <c r="I791" s="19">
        <f t="shared" si="115"/>
        <v>44712</v>
      </c>
      <c r="J791" s="19"/>
    </row>
    <row r="792" spans="1:10">
      <c r="A792" s="39"/>
      <c r="B792" s="19">
        <f t="shared" si="112"/>
        <v>44619</v>
      </c>
      <c r="C792" s="148">
        <f t="shared" si="113"/>
        <v>788</v>
      </c>
      <c r="D792" s="148">
        <f t="shared" si="110"/>
        <v>25752.793799713629</v>
      </c>
      <c r="E792" s="148">
        <f t="shared" si="108"/>
        <v>124.86681995034814</v>
      </c>
      <c r="F792" s="74">
        <f t="shared" si="114"/>
        <v>44919</v>
      </c>
      <c r="G792" s="148">
        <f t="shared" si="111"/>
        <v>4838721.1166070597</v>
      </c>
      <c r="H792" s="148">
        <f t="shared" si="109"/>
        <v>17140.557769219391</v>
      </c>
      <c r="I792" s="19">
        <f t="shared" si="115"/>
        <v>44713</v>
      </c>
      <c r="J792" s="19"/>
    </row>
    <row r="793" spans="1:10">
      <c r="A793" s="39"/>
      <c r="B793" s="19">
        <f t="shared" si="112"/>
        <v>44620</v>
      </c>
      <c r="C793" s="148">
        <f t="shared" si="113"/>
        <v>789</v>
      </c>
      <c r="D793" s="148">
        <f t="shared" si="110"/>
        <v>25877.660619663977</v>
      </c>
      <c r="E793" s="148">
        <f t="shared" si="108"/>
        <v>124.82299173262072</v>
      </c>
      <c r="F793" s="74">
        <f t="shared" si="114"/>
        <v>44920</v>
      </c>
      <c r="G793" s="148">
        <f t="shared" si="111"/>
        <v>4855861.6743762791</v>
      </c>
      <c r="H793" s="148">
        <f t="shared" si="109"/>
        <v>16995.992070814595</v>
      </c>
      <c r="I793" s="19">
        <f t="shared" si="115"/>
        <v>44714</v>
      </c>
      <c r="J793" s="19"/>
    </row>
    <row r="794" spans="1:10">
      <c r="A794" s="39"/>
      <c r="B794" s="19">
        <f t="shared" si="112"/>
        <v>44621</v>
      </c>
      <c r="C794" s="148">
        <f t="shared" si="113"/>
        <v>790</v>
      </c>
      <c r="D794" s="148">
        <f t="shared" si="110"/>
        <v>26002.483611396598</v>
      </c>
      <c r="E794" s="148">
        <f t="shared" si="108"/>
        <v>124.77294898163382</v>
      </c>
      <c r="F794" s="74">
        <f t="shared" si="114"/>
        <v>44921</v>
      </c>
      <c r="G794" s="148">
        <f t="shared" si="111"/>
        <v>4872857.6664470937</v>
      </c>
      <c r="H794" s="148">
        <f t="shared" si="109"/>
        <v>16851.231826987118</v>
      </c>
      <c r="I794" s="19">
        <f t="shared" si="115"/>
        <v>44715</v>
      </c>
      <c r="J794" s="19"/>
    </row>
    <row r="795" spans="1:10">
      <c r="A795" s="39"/>
      <c r="B795" s="19">
        <f t="shared" si="112"/>
        <v>44622</v>
      </c>
      <c r="C795" s="148">
        <f t="shared" si="113"/>
        <v>791</v>
      </c>
      <c r="D795" s="148">
        <f t="shared" si="110"/>
        <v>26127.256560378231</v>
      </c>
      <c r="E795" s="148">
        <f t="shared" ref="E795:E796" si="116">D796-D795</f>
        <v>124.71670168126366</v>
      </c>
      <c r="F795" s="74">
        <f t="shared" si="114"/>
        <v>44922</v>
      </c>
      <c r="G795" s="148">
        <f t="shared" si="111"/>
        <v>4889708.8982740808</v>
      </c>
      <c r="H795" s="148">
        <f t="shared" ref="H795:H796" si="117">G796-G795</f>
        <v>16706.314817741513</v>
      </c>
      <c r="I795" s="19">
        <f t="shared" si="115"/>
        <v>44716</v>
      </c>
      <c r="J795" s="19"/>
    </row>
    <row r="796" spans="1:10">
      <c r="A796" s="39"/>
      <c r="B796" s="19">
        <f t="shared" si="112"/>
        <v>44623</v>
      </c>
      <c r="C796" s="148">
        <f t="shared" si="113"/>
        <v>792</v>
      </c>
      <c r="D796" s="148">
        <f t="shared" si="110"/>
        <v>26251.973262059495</v>
      </c>
      <c r="E796" s="148">
        <f t="shared" si="116"/>
        <v>124.65426104607104</v>
      </c>
      <c r="F796" s="74">
        <f t="shared" si="114"/>
        <v>44923</v>
      </c>
      <c r="G796" s="148">
        <f t="shared" si="111"/>
        <v>4906415.2130918223</v>
      </c>
      <c r="H796" s="148">
        <f t="shared" si="117"/>
        <v>16561.278242426924</v>
      </c>
      <c r="I796" s="19">
        <f t="shared" si="115"/>
        <v>44717</v>
      </c>
      <c r="J796" s="19"/>
    </row>
    <row r="797" spans="1:10">
      <c r="A797" s="39"/>
      <c r="B797" s="19">
        <f t="shared" si="112"/>
        <v>44624</v>
      </c>
      <c r="C797" s="13">
        <f t="shared" si="113"/>
        <v>793</v>
      </c>
      <c r="D797" s="13">
        <f t="shared" si="110"/>
        <v>26376.627523105566</v>
      </c>
      <c r="E797" s="13">
        <f t="shared" ref="E797:E860" si="118">D798-D797</f>
        <v>124.58563951652468</v>
      </c>
      <c r="F797" s="74">
        <f t="shared" si="114"/>
        <v>44924</v>
      </c>
      <c r="G797" s="32">
        <f t="shared" si="111"/>
        <v>4922976.4913342493</v>
      </c>
      <c r="H797" s="32">
        <f t="shared" ref="H797:H860" si="119">G798-G797</f>
        <v>16416.158708360977</v>
      </c>
      <c r="I797" s="19">
        <f t="shared" si="115"/>
        <v>44718</v>
      </c>
      <c r="J797" s="19"/>
    </row>
    <row r="798" spans="1:10">
      <c r="A798" s="39"/>
      <c r="B798" s="19">
        <f t="shared" si="112"/>
        <v>44625</v>
      </c>
      <c r="C798" s="148">
        <f t="shared" si="113"/>
        <v>794</v>
      </c>
      <c r="D798" s="148">
        <f t="shared" si="110"/>
        <v>26501.213162622091</v>
      </c>
      <c r="E798" s="148">
        <f t="shared" si="118"/>
        <v>124.51085075378796</v>
      </c>
      <c r="F798" s="74">
        <f t="shared" si="114"/>
        <v>44925</v>
      </c>
      <c r="G798" s="148">
        <f t="shared" si="111"/>
        <v>4939392.6500426102</v>
      </c>
      <c r="H798" s="148">
        <f t="shared" si="119"/>
        <v>16270.99222034961</v>
      </c>
      <c r="I798" s="19">
        <f t="shared" si="115"/>
        <v>44719</v>
      </c>
      <c r="J798" s="19"/>
    </row>
    <row r="799" spans="1:10">
      <c r="A799" s="39"/>
      <c r="B799" s="19">
        <f t="shared" si="112"/>
        <v>44626</v>
      </c>
      <c r="C799" s="148">
        <f t="shared" si="113"/>
        <v>795</v>
      </c>
      <c r="D799" s="148">
        <f t="shared" si="110"/>
        <v>26625.724013375879</v>
      </c>
      <c r="E799" s="148">
        <f t="shared" si="118"/>
        <v>124.42990963386546</v>
      </c>
      <c r="F799" s="74">
        <f t="shared" si="114"/>
        <v>44926</v>
      </c>
      <c r="G799" s="148">
        <f t="shared" si="111"/>
        <v>4955663.6422629599</v>
      </c>
      <c r="H799" s="148">
        <f t="shared" si="119"/>
        <v>16125.814170857891</v>
      </c>
      <c r="I799" s="19">
        <f t="shared" si="115"/>
        <v>44720</v>
      </c>
      <c r="J799" s="19"/>
    </row>
    <row r="800" spans="1:10">
      <c r="A800" s="39"/>
      <c r="B800" s="19">
        <f t="shared" si="112"/>
        <v>44627</v>
      </c>
      <c r="C800" s="148">
        <f t="shared" si="113"/>
        <v>796</v>
      </c>
      <c r="D800" s="148">
        <f t="shared" si="110"/>
        <v>26750.153923009744</v>
      </c>
      <c r="E800" s="148">
        <f t="shared" si="118"/>
        <v>124.34283224148385</v>
      </c>
      <c r="F800" s="74">
        <f t="shared" si="114"/>
        <v>44927</v>
      </c>
      <c r="G800" s="148">
        <f t="shared" si="111"/>
        <v>4971789.4564338177</v>
      </c>
      <c r="H800" s="148">
        <f t="shared" si="119"/>
        <v>15980.659331029281</v>
      </c>
      <c r="I800" s="19">
        <f t="shared" si="115"/>
        <v>44721</v>
      </c>
      <c r="J800" s="19"/>
    </row>
    <row r="801" spans="1:10">
      <c r="A801" s="39"/>
      <c r="B801" s="19">
        <f t="shared" si="112"/>
        <v>44628</v>
      </c>
      <c r="C801" s="148">
        <f t="shared" si="113"/>
        <v>797</v>
      </c>
      <c r="D801" s="148">
        <f t="shared" si="110"/>
        <v>26874.496755251228</v>
      </c>
      <c r="E801" s="148">
        <f t="shared" si="118"/>
        <v>124.24963586314698</v>
      </c>
      <c r="F801" s="74">
        <f t="shared" si="114"/>
        <v>44928</v>
      </c>
      <c r="G801" s="148">
        <f t="shared" si="111"/>
        <v>4987770.115764847</v>
      </c>
      <c r="H801" s="148">
        <f t="shared" si="119"/>
        <v>15835.561842431314</v>
      </c>
      <c r="I801" s="19">
        <f t="shared" si="115"/>
        <v>44722</v>
      </c>
      <c r="J801" s="19"/>
    </row>
    <row r="802" spans="1:10">
      <c r="A802" s="39"/>
      <c r="B802" s="19">
        <f t="shared" si="112"/>
        <v>44629</v>
      </c>
      <c r="C802" s="148">
        <f t="shared" si="113"/>
        <v>798</v>
      </c>
      <c r="D802" s="148">
        <f t="shared" si="110"/>
        <v>26998.746391114375</v>
      </c>
      <c r="E802" s="148">
        <f t="shared" si="118"/>
        <v>124.15033897996545</v>
      </c>
      <c r="F802" s="74">
        <f t="shared" si="114"/>
        <v>44929</v>
      </c>
      <c r="G802" s="148">
        <f t="shared" si="111"/>
        <v>5003605.6776072783</v>
      </c>
      <c r="H802" s="148">
        <f t="shared" si="119"/>
        <v>15690.555209537037</v>
      </c>
      <c r="I802" s="19">
        <f t="shared" si="115"/>
        <v>44723</v>
      </c>
      <c r="J802" s="19"/>
    </row>
    <row r="803" spans="1:10">
      <c r="A803" s="39"/>
      <c r="B803" s="19">
        <f t="shared" si="112"/>
        <v>44630</v>
      </c>
      <c r="C803" s="148">
        <f t="shared" si="113"/>
        <v>799</v>
      </c>
      <c r="D803" s="148">
        <f t="shared" si="110"/>
        <v>27122.89673009434</v>
      </c>
      <c r="E803" s="148">
        <f t="shared" si="118"/>
        <v>124.04496125985315</v>
      </c>
      <c r="F803" s="74">
        <f t="shared" si="114"/>
        <v>44930</v>
      </c>
      <c r="G803" s="148">
        <f t="shared" si="111"/>
        <v>5019296.2328168154</v>
      </c>
      <c r="H803" s="148">
        <f t="shared" si="119"/>
        <v>15545.672292932868</v>
      </c>
      <c r="I803" s="19">
        <f t="shared" si="115"/>
        <v>44724</v>
      </c>
      <c r="J803" s="19"/>
    </row>
    <row r="804" spans="1:10">
      <c r="A804" s="39"/>
      <c r="B804" s="19">
        <f t="shared" si="112"/>
        <v>44631</v>
      </c>
      <c r="C804" s="148">
        <f t="shared" si="113"/>
        <v>800</v>
      </c>
      <c r="D804" s="148">
        <f t="shared" si="110"/>
        <v>27246.941691354194</v>
      </c>
      <c r="E804" s="148">
        <f t="shared" si="118"/>
        <v>123.93352354927993</v>
      </c>
      <c r="F804" s="74">
        <f t="shared" si="114"/>
        <v>44931</v>
      </c>
      <c r="G804" s="148">
        <f t="shared" si="111"/>
        <v>5034841.9051097482</v>
      </c>
      <c r="H804" s="148">
        <f t="shared" si="119"/>
        <v>15400.945303285494</v>
      </c>
      <c r="I804" s="19">
        <f t="shared" si="115"/>
        <v>44725</v>
      </c>
      <c r="J804" s="19"/>
    </row>
    <row r="805" spans="1:10">
      <c r="A805" s="39"/>
      <c r="B805" s="19">
        <f t="shared" si="112"/>
        <v>44632</v>
      </c>
      <c r="C805" s="148">
        <f t="shared" si="113"/>
        <v>801</v>
      </c>
      <c r="D805" s="148">
        <f t="shared" si="110"/>
        <v>27370.875214903474</v>
      </c>
      <c r="E805" s="148">
        <f t="shared" si="118"/>
        <v>123.81604786457319</v>
      </c>
      <c r="F805" s="74">
        <f t="shared" si="114"/>
        <v>44932</v>
      </c>
      <c r="G805" s="148">
        <f t="shared" si="111"/>
        <v>5050242.8504130337</v>
      </c>
      <c r="H805" s="148">
        <f t="shared" si="119"/>
        <v>15256.405795940198</v>
      </c>
      <c r="I805" s="19">
        <f t="shared" si="115"/>
        <v>44726</v>
      </c>
      <c r="J805" s="19"/>
    </row>
    <row r="806" spans="1:10">
      <c r="A806" s="39"/>
      <c r="B806" s="19">
        <f t="shared" si="112"/>
        <v>44633</v>
      </c>
      <c r="C806" s="148">
        <f t="shared" si="113"/>
        <v>802</v>
      </c>
      <c r="D806" s="148">
        <f t="shared" si="110"/>
        <v>27494.691262768047</v>
      </c>
      <c r="E806" s="148">
        <f t="shared" si="118"/>
        <v>123.69255738266293</v>
      </c>
      <c r="F806" s="74">
        <f t="shared" si="114"/>
        <v>44933</v>
      </c>
      <c r="G806" s="148">
        <f t="shared" si="111"/>
        <v>5065499.2562089739</v>
      </c>
      <c r="H806" s="148">
        <f t="shared" si="119"/>
        <v>15112.084666272625</v>
      </c>
      <c r="I806" s="19">
        <f t="shared" si="115"/>
        <v>44727</v>
      </c>
      <c r="J806" s="19"/>
    </row>
    <row r="807" spans="1:10">
      <c r="A807" s="39"/>
      <c r="B807" s="19">
        <f t="shared" si="112"/>
        <v>44634</v>
      </c>
      <c r="C807" s="148">
        <f t="shared" si="113"/>
        <v>803</v>
      </c>
      <c r="D807" s="148">
        <f t="shared" si="110"/>
        <v>27618.38382015071</v>
      </c>
      <c r="E807" s="148">
        <f t="shared" si="118"/>
        <v>123.56307643148466</v>
      </c>
      <c r="F807" s="74">
        <f t="shared" si="114"/>
        <v>44934</v>
      </c>
      <c r="G807" s="148">
        <f t="shared" si="111"/>
        <v>5080611.3408752466</v>
      </c>
      <c r="H807" s="148">
        <f t="shared" si="119"/>
        <v>14968.012145677581</v>
      </c>
      <c r="I807" s="19">
        <f t="shared" si="115"/>
        <v>44728</v>
      </c>
      <c r="J807" s="19"/>
    </row>
    <row r="808" spans="1:10">
      <c r="A808" s="39"/>
      <c r="B808" s="19">
        <f t="shared" si="112"/>
        <v>44635</v>
      </c>
      <c r="C808" s="148">
        <f t="shared" si="113"/>
        <v>804</v>
      </c>
      <c r="D808" s="148">
        <f t="shared" si="110"/>
        <v>27741.946896582194</v>
      </c>
      <c r="E808" s="148">
        <f t="shared" si="118"/>
        <v>123.42763047972039</v>
      </c>
      <c r="F808" s="74">
        <f t="shared" si="114"/>
        <v>44935</v>
      </c>
      <c r="G808" s="148">
        <f t="shared" si="111"/>
        <v>5095579.3530209241</v>
      </c>
      <c r="H808" s="148">
        <f t="shared" si="119"/>
        <v>14824.217798237689</v>
      </c>
      <c r="I808" s="19">
        <f t="shared" si="115"/>
        <v>44729</v>
      </c>
      <c r="J808" s="19"/>
    </row>
    <row r="809" spans="1:10">
      <c r="A809" s="39"/>
      <c r="B809" s="19">
        <f t="shared" si="112"/>
        <v>44636</v>
      </c>
      <c r="C809" s="148">
        <f t="shared" si="113"/>
        <v>805</v>
      </c>
      <c r="D809" s="148">
        <f t="shared" si="110"/>
        <v>27865.374527061915</v>
      </c>
      <c r="E809" s="148">
        <f t="shared" si="118"/>
        <v>123.28624612642307</v>
      </c>
      <c r="F809" s="74">
        <f t="shared" si="114"/>
        <v>44936</v>
      </c>
      <c r="G809" s="148">
        <f t="shared" si="111"/>
        <v>5110403.5708191618</v>
      </c>
      <c r="H809" s="148">
        <f t="shared" si="119"/>
        <v>14680.730518002994</v>
      </c>
      <c r="I809" s="19">
        <f t="shared" si="115"/>
        <v>44730</v>
      </c>
      <c r="J809" s="19"/>
    </row>
    <row r="810" spans="1:10">
      <c r="A810" s="39"/>
      <c r="B810" s="19">
        <f t="shared" si="112"/>
        <v>44637</v>
      </c>
      <c r="C810" s="148">
        <f t="shared" si="113"/>
        <v>806</v>
      </c>
      <c r="D810" s="148">
        <f t="shared" si="110"/>
        <v>27988.660773188338</v>
      </c>
      <c r="E810" s="148">
        <f t="shared" si="118"/>
        <v>123.13895108978613</v>
      </c>
      <c r="F810" s="74">
        <f t="shared" si="114"/>
        <v>44937</v>
      </c>
      <c r="G810" s="148">
        <f t="shared" si="111"/>
        <v>5125084.3013371648</v>
      </c>
      <c r="H810" s="148">
        <f t="shared" si="119"/>
        <v>14537.578526968136</v>
      </c>
      <c r="I810" s="19">
        <f t="shared" si="115"/>
        <v>44731</v>
      </c>
      <c r="J810" s="19"/>
    </row>
    <row r="811" spans="1:10">
      <c r="A811" s="39"/>
      <c r="B811" s="19">
        <f t="shared" si="112"/>
        <v>44638</v>
      </c>
      <c r="C811" s="148">
        <f t="shared" si="113"/>
        <v>807</v>
      </c>
      <c r="D811" s="148">
        <f t="shared" si="110"/>
        <v>28111.799724278124</v>
      </c>
      <c r="E811" s="148">
        <f t="shared" si="118"/>
        <v>122.98577419580397</v>
      </c>
      <c r="F811" s="74">
        <f t="shared" si="114"/>
        <v>44938</v>
      </c>
      <c r="G811" s="148">
        <f t="shared" si="111"/>
        <v>5139621.879864133</v>
      </c>
      <c r="H811" s="148">
        <f t="shared" si="119"/>
        <v>14394.789373565465</v>
      </c>
      <c r="I811" s="19">
        <f t="shared" si="115"/>
        <v>44732</v>
      </c>
      <c r="J811" s="19"/>
    </row>
    <row r="812" spans="1:10">
      <c r="A812" s="39"/>
      <c r="B812" s="19">
        <f t="shared" si="112"/>
        <v>44639</v>
      </c>
      <c r="C812" s="148">
        <f t="shared" si="113"/>
        <v>808</v>
      </c>
      <c r="D812" s="148">
        <f t="shared" si="110"/>
        <v>28234.785498473928</v>
      </c>
      <c r="E812" s="148">
        <f t="shared" si="118"/>
        <v>122.82674536632112</v>
      </c>
      <c r="F812" s="74">
        <f t="shared" si="114"/>
        <v>44939</v>
      </c>
      <c r="G812" s="148">
        <f t="shared" si="111"/>
        <v>5154016.6692376984</v>
      </c>
      <c r="H812" s="148">
        <f t="shared" si="119"/>
        <v>14252.389931827784</v>
      </c>
      <c r="I812" s="19">
        <f t="shared" si="115"/>
        <v>44733</v>
      </c>
      <c r="J812" s="19"/>
    </row>
    <row r="813" spans="1:10">
      <c r="A813" s="39"/>
      <c r="B813" s="19">
        <f t="shared" si="112"/>
        <v>44640</v>
      </c>
      <c r="C813" s="148">
        <f t="shared" si="113"/>
        <v>809</v>
      </c>
      <c r="D813" s="148">
        <f t="shared" si="110"/>
        <v>28357.612243840249</v>
      </c>
      <c r="E813" s="148">
        <f t="shared" si="118"/>
        <v>122.66189560673229</v>
      </c>
      <c r="F813" s="74">
        <f t="shared" si="114"/>
        <v>44940</v>
      </c>
      <c r="G813" s="148">
        <f t="shared" si="111"/>
        <v>5168269.0591695262</v>
      </c>
      <c r="H813" s="148">
        <f t="shared" si="119"/>
        <v>14110.406401096843</v>
      </c>
      <c r="I813" s="19">
        <f t="shared" si="115"/>
        <v>44734</v>
      </c>
      <c r="J813" s="19"/>
    </row>
    <row r="814" spans="1:10">
      <c r="A814" s="39"/>
      <c r="B814" s="19">
        <f t="shared" si="112"/>
        <v>44641</v>
      </c>
      <c r="C814" s="148">
        <f t="shared" si="113"/>
        <v>810</v>
      </c>
      <c r="D814" s="148">
        <f t="shared" si="110"/>
        <v>28480.274139446981</v>
      </c>
      <c r="E814" s="148">
        <f t="shared" si="118"/>
        <v>122.49125699327487</v>
      </c>
      <c r="F814" s="74">
        <f t="shared" si="114"/>
        <v>44941</v>
      </c>
      <c r="G814" s="148">
        <f t="shared" si="111"/>
        <v>5182379.4655706231</v>
      </c>
      <c r="H814" s="148">
        <f t="shared" si="119"/>
        <v>13968.864306303672</v>
      </c>
      <c r="I814" s="19">
        <f t="shared" si="115"/>
        <v>44735</v>
      </c>
      <c r="J814" s="19"/>
    </row>
    <row r="815" spans="1:10">
      <c r="A815" s="39"/>
      <c r="B815" s="19">
        <f t="shared" si="112"/>
        <v>44642</v>
      </c>
      <c r="C815" s="148">
        <f t="shared" si="113"/>
        <v>811</v>
      </c>
      <c r="D815" s="148">
        <f t="shared" si="110"/>
        <v>28602.765396440256</v>
      </c>
      <c r="E815" s="148">
        <f t="shared" si="118"/>
        <v>122.31486265990679</v>
      </c>
      <c r="F815" s="74">
        <f t="shared" si="114"/>
        <v>44942</v>
      </c>
      <c r="G815" s="148">
        <f t="shared" si="111"/>
        <v>5196348.3298769267</v>
      </c>
      <c r="H815" s="148">
        <f t="shared" si="119"/>
        <v>13827.788498758338</v>
      </c>
      <c r="I815" s="19">
        <f t="shared" si="115"/>
        <v>44736</v>
      </c>
      <c r="J815" s="19"/>
    </row>
    <row r="816" spans="1:10">
      <c r="A816" s="39"/>
      <c r="B816" s="19">
        <f t="shared" si="112"/>
        <v>44643</v>
      </c>
      <c r="C816" s="148">
        <f t="shared" si="113"/>
        <v>812</v>
      </c>
      <c r="D816" s="148">
        <f t="shared" si="110"/>
        <v>28725.080259100163</v>
      </c>
      <c r="E816" s="148">
        <f t="shared" si="118"/>
        <v>122.13274678464586</v>
      </c>
      <c r="F816" s="74">
        <f t="shared" si="114"/>
        <v>44943</v>
      </c>
      <c r="G816" s="148">
        <f t="shared" si="111"/>
        <v>5210176.1183756851</v>
      </c>
      <c r="H816" s="148">
        <f t="shared" si="119"/>
        <v>13687.203157544136</v>
      </c>
      <c r="I816" s="19">
        <f t="shared" si="115"/>
        <v>44737</v>
      </c>
      <c r="J816" s="19"/>
    </row>
    <row r="817" spans="1:10">
      <c r="A817" s="39"/>
      <c r="B817" s="19">
        <f t="shared" si="112"/>
        <v>44644</v>
      </c>
      <c r="C817" s="148">
        <f t="shared" si="113"/>
        <v>813</v>
      </c>
      <c r="D817" s="148">
        <f t="shared" si="110"/>
        <v>28847.213005884809</v>
      </c>
      <c r="E817" s="148">
        <f t="shared" si="118"/>
        <v>121.94494457594192</v>
      </c>
      <c r="F817" s="74">
        <f t="shared" si="114"/>
        <v>44944</v>
      </c>
      <c r="G817" s="148">
        <f t="shared" si="111"/>
        <v>5223863.3215332292</v>
      </c>
      <c r="H817" s="148">
        <f t="shared" si="119"/>
        <v>13547.13179131411</v>
      </c>
      <c r="I817" s="19">
        <f t="shared" si="115"/>
        <v>44738</v>
      </c>
      <c r="J817" s="19"/>
    </row>
    <row r="818" spans="1:10">
      <c r="A818" s="39"/>
      <c r="B818" s="19">
        <f t="shared" si="112"/>
        <v>44645</v>
      </c>
      <c r="C818" s="148">
        <f t="shared" si="113"/>
        <v>814</v>
      </c>
      <c r="D818" s="148">
        <f t="shared" si="110"/>
        <v>28969.157950460751</v>
      </c>
      <c r="E818" s="148">
        <f t="shared" si="118"/>
        <v>121.75149225807763</v>
      </c>
      <c r="F818" s="74">
        <f t="shared" si="114"/>
        <v>44945</v>
      </c>
      <c r="G818" s="148">
        <f t="shared" si="111"/>
        <v>5237410.4533245433</v>
      </c>
      <c r="H818" s="148">
        <f t="shared" si="119"/>
        <v>13407.597240666859</v>
      </c>
      <c r="I818" s="19">
        <f t="shared" si="115"/>
        <v>44739</v>
      </c>
      <c r="J818" s="19"/>
    </row>
    <row r="819" spans="1:10">
      <c r="A819" s="39"/>
      <c r="B819" s="19">
        <f t="shared" si="112"/>
        <v>44646</v>
      </c>
      <c r="C819" s="148">
        <f t="shared" si="113"/>
        <v>815</v>
      </c>
      <c r="D819" s="148">
        <f t="shared" si="110"/>
        <v>29090.909442718828</v>
      </c>
      <c r="E819" s="148">
        <f t="shared" si="118"/>
        <v>121.55242705676574</v>
      </c>
      <c r="F819" s="74">
        <f t="shared" si="114"/>
        <v>44946</v>
      </c>
      <c r="G819" s="148">
        <f t="shared" si="111"/>
        <v>5250818.0505652102</v>
      </c>
      <c r="H819" s="148">
        <f t="shared" si="119"/>
        <v>13268.621680941433</v>
      </c>
      <c r="I819" s="19">
        <f t="shared" si="115"/>
        <v>44740</v>
      </c>
      <c r="J819" s="19"/>
    </row>
    <row r="820" spans="1:10">
      <c r="A820" s="39"/>
      <c r="B820" s="19">
        <f t="shared" si="112"/>
        <v>44647</v>
      </c>
      <c r="C820" s="148">
        <f t="shared" si="113"/>
        <v>816</v>
      </c>
      <c r="D820" s="148">
        <f t="shared" si="110"/>
        <v>29212.461869775594</v>
      </c>
      <c r="E820" s="148">
        <f t="shared" si="118"/>
        <v>121.34778718395683</v>
      </c>
      <c r="F820" s="74">
        <f t="shared" si="114"/>
        <v>44947</v>
      </c>
      <c r="G820" s="148">
        <f t="shared" si="111"/>
        <v>5264086.6722461516</v>
      </c>
      <c r="H820" s="148">
        <f t="shared" si="119"/>
        <v>13130.226625494659</v>
      </c>
      <c r="I820" s="19">
        <f t="shared" si="115"/>
        <v>44741</v>
      </c>
      <c r="J820" s="19"/>
    </row>
    <row r="821" spans="1:10">
      <c r="A821" s="39"/>
      <c r="B821" s="19">
        <f t="shared" si="112"/>
        <v>44648</v>
      </c>
      <c r="C821" s="148">
        <f t="shared" si="113"/>
        <v>817</v>
      </c>
      <c r="D821" s="148">
        <f t="shared" si="110"/>
        <v>29333.809656959551</v>
      </c>
      <c r="E821" s="148">
        <f t="shared" si="118"/>
        <v>121.13761182264716</v>
      </c>
      <c r="F821" s="74">
        <f t="shared" si="114"/>
        <v>44948</v>
      </c>
      <c r="G821" s="148">
        <f t="shared" si="111"/>
        <v>5277216.8988716463</v>
      </c>
      <c r="H821" s="148">
        <f t="shared" si="119"/>
        <v>12992.432929387316</v>
      </c>
      <c r="I821" s="19">
        <f t="shared" si="115"/>
        <v>44742</v>
      </c>
      <c r="J821" s="19"/>
    </row>
    <row r="822" spans="1:10">
      <c r="A822" s="39"/>
      <c r="B822" s="19">
        <f t="shared" si="112"/>
        <v>44649</v>
      </c>
      <c r="C822" s="148">
        <f t="shared" si="113"/>
        <v>818</v>
      </c>
      <c r="D822" s="148">
        <f t="shared" si="110"/>
        <v>29454.947268782198</v>
      </c>
      <c r="E822" s="148">
        <f t="shared" si="118"/>
        <v>120.92194111104982</v>
      </c>
      <c r="F822" s="74">
        <f t="shared" si="114"/>
        <v>44949</v>
      </c>
      <c r="G822" s="148">
        <f t="shared" si="111"/>
        <v>5290209.3318010336</v>
      </c>
      <c r="H822" s="148">
        <f t="shared" si="119"/>
        <v>12855.260793533176</v>
      </c>
      <c r="I822" s="19">
        <f t="shared" si="115"/>
        <v>44743</v>
      </c>
      <c r="J822" s="19"/>
    </row>
    <row r="823" spans="1:10">
      <c r="A823" s="39"/>
      <c r="B823" s="19">
        <f t="shared" si="112"/>
        <v>44650</v>
      </c>
      <c r="C823" s="148">
        <f t="shared" si="113"/>
        <v>819</v>
      </c>
      <c r="D823" s="148">
        <f t="shared" si="110"/>
        <v>29575.869209893248</v>
      </c>
      <c r="E823" s="148">
        <f t="shared" si="118"/>
        <v>120.70081612672584</v>
      </c>
      <c r="F823" s="74">
        <f t="shared" si="114"/>
        <v>44950</v>
      </c>
      <c r="G823" s="148">
        <f t="shared" si="111"/>
        <v>5303064.5925945668</v>
      </c>
      <c r="H823" s="148">
        <f t="shared" si="119"/>
        <v>12718.729769201949</v>
      </c>
      <c r="I823" s="19">
        <f t="shared" si="115"/>
        <v>44744</v>
      </c>
      <c r="J823" s="19"/>
    </row>
    <row r="824" spans="1:10">
      <c r="A824" s="39"/>
      <c r="B824" s="19">
        <f t="shared" si="112"/>
        <v>44651</v>
      </c>
      <c r="C824" s="148">
        <f t="shared" si="113"/>
        <v>820</v>
      </c>
      <c r="D824" s="148">
        <f t="shared" si="110"/>
        <v>29696.570026019974</v>
      </c>
      <c r="E824" s="148">
        <f t="shared" si="118"/>
        <v>120.47427887007871</v>
      </c>
      <c r="F824" s="74">
        <f t="shared" si="114"/>
        <v>44951</v>
      </c>
      <c r="G824" s="148">
        <f t="shared" si="111"/>
        <v>5315783.3223637687</v>
      </c>
      <c r="H824" s="148">
        <f t="shared" si="119"/>
        <v>12582.858762921765</v>
      </c>
      <c r="I824" s="19">
        <f t="shared" si="115"/>
        <v>44745</v>
      </c>
      <c r="J824" s="19"/>
    </row>
    <row r="825" spans="1:10">
      <c r="A825" s="39"/>
      <c r="B825" s="19">
        <f t="shared" si="112"/>
        <v>44652</v>
      </c>
      <c r="C825" s="148">
        <f t="shared" si="113"/>
        <v>821</v>
      </c>
      <c r="D825" s="148">
        <f t="shared" si="110"/>
        <v>29817.044304890052</v>
      </c>
      <c r="E825" s="148">
        <f t="shared" si="118"/>
        <v>120.2423722479507</v>
      </c>
      <c r="F825" s="74">
        <f t="shared" si="114"/>
        <v>44952</v>
      </c>
      <c r="G825" s="148">
        <f t="shared" si="111"/>
        <v>5328366.1811266905</v>
      </c>
      <c r="H825" s="148">
        <f t="shared" si="119"/>
        <v>12447.666041768156</v>
      </c>
      <c r="I825" s="19">
        <f t="shared" si="115"/>
        <v>44746</v>
      </c>
      <c r="J825" s="19"/>
    </row>
    <row r="826" spans="1:10">
      <c r="A826" s="39"/>
      <c r="B826" s="19">
        <f t="shared" si="112"/>
        <v>44653</v>
      </c>
      <c r="C826" s="148">
        <f t="shared" si="113"/>
        <v>822</v>
      </c>
      <c r="D826" s="148">
        <f t="shared" si="110"/>
        <v>29937.286677138003</v>
      </c>
      <c r="E826" s="148">
        <f t="shared" si="118"/>
        <v>120.00514005654622</v>
      </c>
      <c r="F826" s="74">
        <f t="shared" si="114"/>
        <v>44953</v>
      </c>
      <c r="G826" s="148">
        <f t="shared" si="111"/>
        <v>5340813.8471684586</v>
      </c>
      <c r="H826" s="148">
        <f t="shared" si="119"/>
        <v>12313.169238978066</v>
      </c>
      <c r="I826" s="19">
        <f t="shared" si="115"/>
        <v>44747</v>
      </c>
      <c r="J826" s="19"/>
    </row>
    <row r="827" spans="1:10">
      <c r="A827" s="39"/>
      <c r="B827" s="19">
        <f t="shared" si="112"/>
        <v>44654</v>
      </c>
      <c r="C827" s="148">
        <f t="shared" si="113"/>
        <v>823</v>
      </c>
      <c r="D827" s="148">
        <f t="shared" si="110"/>
        <v>30057.291817194549</v>
      </c>
      <c r="E827" s="148">
        <f t="shared" si="118"/>
        <v>119.76262696424601</v>
      </c>
      <c r="F827" s="74">
        <f t="shared" si="114"/>
        <v>44954</v>
      </c>
      <c r="G827" s="148">
        <f t="shared" si="111"/>
        <v>5353127.0164074367</v>
      </c>
      <c r="H827" s="148">
        <f t="shared" si="119"/>
        <v>12179.385359881446</v>
      </c>
      <c r="I827" s="19">
        <f t="shared" si="115"/>
        <v>44748</v>
      </c>
      <c r="J827" s="19"/>
    </row>
    <row r="828" spans="1:10">
      <c r="A828" s="39"/>
      <c r="B828" s="19">
        <f t="shared" si="112"/>
        <v>44655</v>
      </c>
      <c r="C828" s="148">
        <f t="shared" si="113"/>
        <v>824</v>
      </c>
      <c r="D828" s="148">
        <f t="shared" si="110"/>
        <v>30177.054444158795</v>
      </c>
      <c r="E828" s="148">
        <f t="shared" si="118"/>
        <v>119.51487849421028</v>
      </c>
      <c r="F828" s="74">
        <f t="shared" si="114"/>
        <v>44955</v>
      </c>
      <c r="G828" s="148">
        <f t="shared" si="111"/>
        <v>5365306.4017673181</v>
      </c>
      <c r="H828" s="148">
        <f t="shared" si="119"/>
        <v>12046.330788209103</v>
      </c>
      <c r="I828" s="19">
        <f t="shared" si="115"/>
        <v>44749</v>
      </c>
      <c r="J828" s="19"/>
    </row>
    <row r="829" spans="1:10">
      <c r="A829" s="39"/>
      <c r="B829" s="19">
        <f t="shared" si="112"/>
        <v>44656</v>
      </c>
      <c r="C829" s="148">
        <f t="shared" si="113"/>
        <v>825</v>
      </c>
      <c r="D829" s="148">
        <f t="shared" si="110"/>
        <v>30296.569322653006</v>
      </c>
      <c r="E829" s="148">
        <f t="shared" si="118"/>
        <v>119.26194100659268</v>
      </c>
      <c r="F829" s="74">
        <f t="shared" si="114"/>
        <v>44956</v>
      </c>
      <c r="G829" s="148">
        <f t="shared" si="111"/>
        <v>5377352.7325555272</v>
      </c>
      <c r="H829" s="148">
        <f t="shared" si="119"/>
        <v>11914.02129262127</v>
      </c>
      <c r="I829" s="19">
        <f t="shared" si="115"/>
        <v>44750</v>
      </c>
      <c r="J829" s="19"/>
    </row>
    <row r="830" spans="1:10">
      <c r="A830" s="39"/>
      <c r="B830" s="19">
        <f t="shared" si="112"/>
        <v>44657</v>
      </c>
      <c r="C830" s="148">
        <f t="shared" si="113"/>
        <v>826</v>
      </c>
      <c r="D830" s="148">
        <f t="shared" si="110"/>
        <v>30415.831263659598</v>
      </c>
      <c r="E830" s="148">
        <f t="shared" si="118"/>
        <v>119.00386168059777</v>
      </c>
      <c r="F830" s="74">
        <f t="shared" si="114"/>
        <v>44957</v>
      </c>
      <c r="G830" s="148">
        <f t="shared" si="111"/>
        <v>5389266.7538481485</v>
      </c>
      <c r="H830" s="148">
        <f t="shared" si="119"/>
        <v>11782.472033560276</v>
      </c>
      <c r="I830" s="19">
        <f t="shared" si="115"/>
        <v>44751</v>
      </c>
      <c r="J830" s="19"/>
    </row>
    <row r="831" spans="1:10">
      <c r="A831" s="39"/>
      <c r="B831" s="19">
        <f t="shared" si="112"/>
        <v>44658</v>
      </c>
      <c r="C831" s="148">
        <f t="shared" si="113"/>
        <v>827</v>
      </c>
      <c r="D831" s="148">
        <f t="shared" si="110"/>
        <v>30534.835125340196</v>
      </c>
      <c r="E831" s="148">
        <f t="shared" si="118"/>
        <v>118.74068849626929</v>
      </c>
      <c r="F831" s="74">
        <f t="shared" si="114"/>
        <v>44958</v>
      </c>
      <c r="G831" s="148">
        <f t="shared" si="111"/>
        <v>5401049.2258817088</v>
      </c>
      <c r="H831" s="148">
        <f t="shared" si="119"/>
        <v>11651.697570369579</v>
      </c>
      <c r="I831" s="19">
        <f t="shared" si="115"/>
        <v>44752</v>
      </c>
      <c r="J831" s="19"/>
    </row>
    <row r="832" spans="1:10">
      <c r="A832" s="39"/>
      <c r="B832" s="19">
        <f t="shared" si="112"/>
        <v>44659</v>
      </c>
      <c r="C832" s="148">
        <f t="shared" si="113"/>
        <v>828</v>
      </c>
      <c r="D832" s="148">
        <f t="shared" si="110"/>
        <v>30653.575813836465</v>
      </c>
      <c r="E832" s="148">
        <f t="shared" si="118"/>
        <v>118.47247021607836</v>
      </c>
      <c r="F832" s="74">
        <f t="shared" si="114"/>
        <v>44959</v>
      </c>
      <c r="G832" s="148">
        <f t="shared" si="111"/>
        <v>5412700.9234520784</v>
      </c>
      <c r="H832" s="148">
        <f t="shared" si="119"/>
        <v>11521.711868645623</v>
      </c>
      <c r="I832" s="19">
        <f t="shared" si="115"/>
        <v>44753</v>
      </c>
      <c r="J832" s="19"/>
    </row>
    <row r="833" spans="1:10">
      <c r="A833" s="39"/>
      <c r="B833" s="19">
        <f t="shared" si="112"/>
        <v>44660</v>
      </c>
      <c r="C833" s="148">
        <f t="shared" si="113"/>
        <v>829</v>
      </c>
      <c r="D833" s="148">
        <f t="shared" si="110"/>
        <v>30772.048284052544</v>
      </c>
      <c r="E833" s="148">
        <f t="shared" si="118"/>
        <v>118.19925636616608</v>
      </c>
      <c r="F833" s="74">
        <f t="shared" si="114"/>
        <v>44960</v>
      </c>
      <c r="G833" s="148">
        <f t="shared" si="111"/>
        <v>5424222.635320724</v>
      </c>
      <c r="H833" s="148">
        <f t="shared" si="119"/>
        <v>11392.528307817876</v>
      </c>
      <c r="I833" s="19">
        <f t="shared" si="115"/>
        <v>44754</v>
      </c>
      <c r="J833" s="19"/>
    </row>
    <row r="834" spans="1:10">
      <c r="A834" s="39"/>
      <c r="B834" s="19">
        <f t="shared" si="112"/>
        <v>44661</v>
      </c>
      <c r="C834" s="148">
        <f t="shared" si="113"/>
        <v>830</v>
      </c>
      <c r="D834" s="148">
        <f t="shared" si="110"/>
        <v>30890.24754041871</v>
      </c>
      <c r="E834" s="148">
        <f t="shared" si="118"/>
        <v>117.92109721777524</v>
      </c>
      <c r="F834" s="74">
        <f t="shared" si="114"/>
        <v>44961</v>
      </c>
      <c r="G834" s="148">
        <f t="shared" si="111"/>
        <v>5435615.1636285419</v>
      </c>
      <c r="H834" s="148">
        <f t="shared" si="119"/>
        <v>11264.159688983113</v>
      </c>
      <c r="I834" s="19">
        <f t="shared" si="115"/>
        <v>44755</v>
      </c>
      <c r="J834" s="19"/>
    </row>
    <row r="835" spans="1:10">
      <c r="A835" s="39"/>
      <c r="B835" s="19">
        <f t="shared" si="112"/>
        <v>44662</v>
      </c>
      <c r="C835" s="148">
        <f t="shared" si="113"/>
        <v>831</v>
      </c>
      <c r="D835" s="148">
        <f t="shared" si="110"/>
        <v>31008.168637636485</v>
      </c>
      <c r="E835" s="148">
        <f t="shared" si="118"/>
        <v>117.63804376791086</v>
      </c>
      <c r="F835" s="74">
        <f t="shared" si="114"/>
        <v>44962</v>
      </c>
      <c r="G835" s="148">
        <f t="shared" si="111"/>
        <v>5446879.323317525</v>
      </c>
      <c r="H835" s="148">
        <f t="shared" si="119"/>
        <v>11136.618242893368</v>
      </c>
      <c r="I835" s="19">
        <f t="shared" si="115"/>
        <v>44756</v>
      </c>
      <c r="J835" s="19"/>
    </row>
    <row r="836" spans="1:10">
      <c r="A836" s="39"/>
      <c r="B836" s="19">
        <f t="shared" si="112"/>
        <v>44663</v>
      </c>
      <c r="C836" s="148">
        <f t="shared" si="113"/>
        <v>832</v>
      </c>
      <c r="D836" s="148">
        <f t="shared" si="110"/>
        <v>31125.806681404396</v>
      </c>
      <c r="E836" s="148">
        <f t="shared" si="118"/>
        <v>117.35014772034992</v>
      </c>
      <c r="F836" s="74">
        <f t="shared" si="114"/>
        <v>44963</v>
      </c>
      <c r="G836" s="148">
        <f t="shared" si="111"/>
        <v>5458015.9415604183</v>
      </c>
      <c r="H836" s="148">
        <f t="shared" si="119"/>
        <v>11009.915638158098</v>
      </c>
      <c r="I836" s="19">
        <f t="shared" si="115"/>
        <v>44757</v>
      </c>
      <c r="J836" s="19"/>
    </row>
    <row r="837" spans="1:10">
      <c r="A837" s="39"/>
      <c r="B837" s="19">
        <f t="shared" si="112"/>
        <v>44664</v>
      </c>
      <c r="C837" s="148">
        <f t="shared" si="113"/>
        <v>833</v>
      </c>
      <c r="D837" s="148">
        <f t="shared" ref="D837:D900" si="120">$D$1/(($D$1-1)*EXP(-$E$1*($F837-$B$4))+1)</f>
        <v>31243.156829124746</v>
      </c>
      <c r="E837" s="148">
        <f t="shared" si="118"/>
        <v>117.05746146617821</v>
      </c>
      <c r="F837" s="74">
        <f t="shared" si="114"/>
        <v>44964</v>
      </c>
      <c r="G837" s="148">
        <f t="shared" ref="G837:G900" si="121">$G$1/(($G$1-1)*EXP(-$H$1*($F837-$B$4))+1)</f>
        <v>5469025.8571985764</v>
      </c>
      <c r="H837" s="148">
        <f t="shared" si="119"/>
        <v>10884.062989625148</v>
      </c>
      <c r="I837" s="19">
        <f t="shared" si="115"/>
        <v>44758</v>
      </c>
      <c r="J837" s="19"/>
    </row>
    <row r="838" spans="1:10">
      <c r="A838" s="39"/>
      <c r="B838" s="19">
        <f t="shared" ref="B838:C901" si="122">B837+1</f>
        <v>44665</v>
      </c>
      <c r="C838" s="148">
        <f t="shared" si="122"/>
        <v>834</v>
      </c>
      <c r="D838" s="148">
        <f t="shared" si="120"/>
        <v>31360.214290590924</v>
      </c>
      <c r="E838" s="148">
        <f t="shared" si="118"/>
        <v>116.76003806432345</v>
      </c>
      <c r="F838" s="74">
        <f t="shared" si="114"/>
        <v>44965</v>
      </c>
      <c r="G838" s="148">
        <f t="shared" si="121"/>
        <v>5479909.9201882016</v>
      </c>
      <c r="H838" s="148">
        <f t="shared" si="119"/>
        <v>10759.070866899565</v>
      </c>
      <c r="I838" s="19">
        <f t="shared" si="115"/>
        <v>44759</v>
      </c>
      <c r="J838" s="19"/>
    </row>
    <row r="839" spans="1:10">
      <c r="A839" s="39"/>
      <c r="B839" s="19">
        <f t="shared" si="122"/>
        <v>44666</v>
      </c>
      <c r="C839" s="148">
        <f t="shared" si="122"/>
        <v>835</v>
      </c>
      <c r="D839" s="148">
        <f t="shared" si="120"/>
        <v>31476.974328655248</v>
      </c>
      <c r="E839" s="148">
        <f t="shared" si="118"/>
        <v>116.4579312218666</v>
      </c>
      <c r="F839" s="74">
        <f t="shared" si="114"/>
        <v>44966</v>
      </c>
      <c r="G839" s="148">
        <f t="shared" si="121"/>
        <v>5490668.9910551012</v>
      </c>
      <c r="H839" s="148">
        <f t="shared" si="119"/>
        <v>10634.949303016067</v>
      </c>
      <c r="I839" s="19">
        <f t="shared" si="115"/>
        <v>44760</v>
      </c>
      <c r="J839" s="19"/>
    </row>
    <row r="840" spans="1:10">
      <c r="A840" s="39"/>
      <c r="B840" s="19">
        <f t="shared" si="122"/>
        <v>44667</v>
      </c>
      <c r="C840" s="148">
        <f t="shared" si="122"/>
        <v>836</v>
      </c>
      <c r="D840" s="148">
        <f t="shared" si="120"/>
        <v>31593.432259877114</v>
      </c>
      <c r="E840" s="148">
        <f t="shared" si="118"/>
        <v>116.15119527429488</v>
      </c>
      <c r="F840" s="74">
        <f t="shared" si="114"/>
        <v>44967</v>
      </c>
      <c r="G840" s="148">
        <f t="shared" si="121"/>
        <v>5501303.9403581172</v>
      </c>
      <c r="H840" s="148">
        <f t="shared" si="119"/>
        <v>10511.707803266123</v>
      </c>
      <c r="I840" s="19">
        <f t="shared" si="115"/>
        <v>44761</v>
      </c>
      <c r="J840" s="19"/>
    </row>
    <row r="841" spans="1:10">
      <c r="A841" s="39"/>
      <c r="B841" s="19">
        <f t="shared" si="122"/>
        <v>44668</v>
      </c>
      <c r="C841" s="148">
        <f t="shared" si="122"/>
        <v>837</v>
      </c>
      <c r="D841" s="148">
        <f t="shared" si="120"/>
        <v>31709.583455151409</v>
      </c>
      <c r="E841" s="148">
        <f t="shared" si="118"/>
        <v>115.83988516551108</v>
      </c>
      <c r="F841" s="74">
        <f t="shared" si="114"/>
        <v>44968</v>
      </c>
      <c r="G841" s="148">
        <f t="shared" si="121"/>
        <v>5511815.6481613833</v>
      </c>
      <c r="H841" s="148">
        <f t="shared" si="119"/>
        <v>10389.355354091153</v>
      </c>
      <c r="I841" s="19">
        <f t="shared" si="115"/>
        <v>44762</v>
      </c>
      <c r="J841" s="19"/>
    </row>
    <row r="842" spans="1:10">
      <c r="A842" s="39"/>
      <c r="B842" s="19">
        <f t="shared" si="122"/>
        <v>44669</v>
      </c>
      <c r="C842" s="148">
        <f t="shared" si="122"/>
        <v>838</v>
      </c>
      <c r="D842" s="148">
        <f t="shared" si="120"/>
        <v>31825.42334031692</v>
      </c>
      <c r="E842" s="148">
        <f t="shared" si="118"/>
        <v>115.52405642800295</v>
      </c>
      <c r="F842" s="74">
        <f t="shared" ref="F842:F905" si="123">F841+1</f>
        <v>44969</v>
      </c>
      <c r="G842" s="148">
        <f t="shared" si="121"/>
        <v>5522205.0035154745</v>
      </c>
      <c r="H842" s="148">
        <f t="shared" si="119"/>
        <v>10267.900432137772</v>
      </c>
      <c r="I842" s="19">
        <f t="shared" si="115"/>
        <v>44763</v>
      </c>
      <c r="J842" s="19"/>
    </row>
    <row r="843" spans="1:10">
      <c r="A843" s="39"/>
      <c r="B843" s="19">
        <f t="shared" si="122"/>
        <v>44670</v>
      </c>
      <c r="C843" s="148">
        <f t="shared" si="122"/>
        <v>839</v>
      </c>
      <c r="D843" s="148">
        <f t="shared" si="120"/>
        <v>31940.947396744923</v>
      </c>
      <c r="E843" s="148">
        <f t="shared" si="118"/>
        <v>115.20376516256511</v>
      </c>
      <c r="F843" s="74">
        <f t="shared" si="123"/>
        <v>44970</v>
      </c>
      <c r="G843" s="148">
        <f t="shared" si="121"/>
        <v>5532472.9039476123</v>
      </c>
      <c r="H843" s="148">
        <f t="shared" si="119"/>
        <v>10147.351013362408</v>
      </c>
      <c r="I843" s="19">
        <f t="shared" si="115"/>
        <v>44764</v>
      </c>
      <c r="J843" s="19"/>
    </row>
    <row r="844" spans="1:10">
      <c r="A844" s="39"/>
      <c r="B844" s="19">
        <f t="shared" si="122"/>
        <v>44671</v>
      </c>
      <c r="C844" s="148">
        <f t="shared" si="122"/>
        <v>840</v>
      </c>
      <c r="D844" s="148">
        <f t="shared" si="120"/>
        <v>32056.151161907488</v>
      </c>
      <c r="E844" s="148">
        <f t="shared" si="118"/>
        <v>114.87906801823192</v>
      </c>
      <c r="F844" s="74">
        <f t="shared" si="123"/>
        <v>44971</v>
      </c>
      <c r="G844" s="148">
        <f t="shared" si="121"/>
        <v>5542620.2549609747</v>
      </c>
      <c r="H844" s="148">
        <f t="shared" si="119"/>
        <v>10027.714582256973</v>
      </c>
      <c r="I844" s="19">
        <f t="shared" si="115"/>
        <v>44765</v>
      </c>
      <c r="J844" s="19"/>
    </row>
    <row r="845" spans="1:10">
      <c r="A845" s="39"/>
      <c r="B845" s="19">
        <f t="shared" si="122"/>
        <v>44672</v>
      </c>
      <c r="C845" s="148">
        <f t="shared" si="122"/>
        <v>841</v>
      </c>
      <c r="D845" s="148">
        <f t="shared" si="120"/>
        <v>32171.03022992572</v>
      </c>
      <c r="E845" s="148">
        <f t="shared" si="118"/>
        <v>114.55002217199944</v>
      </c>
      <c r="F845" s="74">
        <f t="shared" si="123"/>
        <v>44972</v>
      </c>
      <c r="G845" s="148">
        <f t="shared" si="121"/>
        <v>5552647.9695432317</v>
      </c>
      <c r="H845" s="148">
        <f t="shared" si="119"/>
        <v>9908.998141082935</v>
      </c>
      <c r="I845" s="19">
        <f t="shared" si="115"/>
        <v>44766</v>
      </c>
      <c r="J845" s="19"/>
    </row>
    <row r="846" spans="1:10">
      <c r="A846" s="39"/>
      <c r="B846" s="19">
        <f t="shared" si="122"/>
        <v>44673</v>
      </c>
      <c r="C846" s="148">
        <f t="shared" si="122"/>
        <v>842</v>
      </c>
      <c r="D846" s="148">
        <f t="shared" si="120"/>
        <v>32285.580252097719</v>
      </c>
      <c r="E846" s="148">
        <f t="shared" si="118"/>
        <v>114.2166853085364</v>
      </c>
      <c r="F846" s="74">
        <f t="shared" si="123"/>
        <v>44973</v>
      </c>
      <c r="G846" s="148">
        <f t="shared" si="121"/>
        <v>5562556.9676843146</v>
      </c>
      <c r="H846" s="148">
        <f t="shared" si="119"/>
        <v>9791.2082192562521</v>
      </c>
      <c r="I846" s="19">
        <f t="shared" si="115"/>
        <v>44767</v>
      </c>
      <c r="J846" s="19"/>
    </row>
    <row r="847" spans="1:10">
      <c r="A847" s="39"/>
      <c r="B847" s="19">
        <f t="shared" si="122"/>
        <v>44674</v>
      </c>
      <c r="C847" s="148">
        <f t="shared" si="122"/>
        <v>843</v>
      </c>
      <c r="D847" s="148">
        <f t="shared" si="120"/>
        <v>32399.796937406256</v>
      </c>
      <c r="E847" s="148">
        <f t="shared" si="118"/>
        <v>113.87911559980785</v>
      </c>
      <c r="F847" s="74">
        <f t="shared" si="123"/>
        <v>44974</v>
      </c>
      <c r="G847" s="148">
        <f t="shared" si="121"/>
        <v>5572348.1759035708</v>
      </c>
      <c r="H847" s="148">
        <f t="shared" si="119"/>
        <v>9674.350882682018</v>
      </c>
      <c r="I847" s="19">
        <f t="shared" si="115"/>
        <v>44768</v>
      </c>
      <c r="J847" s="19"/>
    </row>
    <row r="848" spans="1:10">
      <c r="A848" s="39"/>
      <c r="B848" s="19">
        <f t="shared" si="122"/>
        <v>44675</v>
      </c>
      <c r="C848" s="148">
        <f t="shared" si="122"/>
        <v>844</v>
      </c>
      <c r="D848" s="148">
        <f t="shared" si="120"/>
        <v>32513.676053006064</v>
      </c>
      <c r="E848" s="148">
        <f t="shared" si="118"/>
        <v>113.53737168477892</v>
      </c>
      <c r="F848" s="74">
        <f t="shared" si="123"/>
        <v>44975</v>
      </c>
      <c r="G848" s="148">
        <f t="shared" si="121"/>
        <v>5582022.5267862529</v>
      </c>
      <c r="H848" s="148">
        <f t="shared" si="119"/>
        <v>9558.4317431841046</v>
      </c>
      <c r="I848" s="19">
        <f t="shared" si="115"/>
        <v>44769</v>
      </c>
      <c r="J848" s="19"/>
    </row>
    <row r="849" spans="1:10">
      <c r="A849" s="39"/>
      <c r="B849" s="19">
        <f t="shared" si="122"/>
        <v>44676</v>
      </c>
      <c r="C849" s="148">
        <f t="shared" si="122"/>
        <v>845</v>
      </c>
      <c r="D849" s="148">
        <f t="shared" si="120"/>
        <v>32627.213424690843</v>
      </c>
      <c r="E849" s="148">
        <f t="shared" si="118"/>
        <v>113.1915126488384</v>
      </c>
      <c r="F849" s="74">
        <f t="shared" si="123"/>
        <v>44976</v>
      </c>
      <c r="G849" s="148">
        <f t="shared" si="121"/>
        <v>5591580.958529437</v>
      </c>
      <c r="H849" s="148">
        <f t="shared" si="119"/>
        <v>9443.4559679571539</v>
      </c>
      <c r="I849" s="19">
        <f t="shared" si="115"/>
        <v>44770</v>
      </c>
      <c r="J849" s="19"/>
    </row>
    <row r="850" spans="1:10">
      <c r="A850" s="39"/>
      <c r="B850" s="19">
        <f t="shared" si="122"/>
        <v>44677</v>
      </c>
      <c r="C850" s="148">
        <f t="shared" si="122"/>
        <v>846</v>
      </c>
      <c r="D850" s="148">
        <f t="shared" si="120"/>
        <v>32740.404937339681</v>
      </c>
      <c r="E850" s="148">
        <f t="shared" si="118"/>
        <v>112.84159800364796</v>
      </c>
      <c r="F850" s="74">
        <f t="shared" si="123"/>
        <v>44977</v>
      </c>
      <c r="G850" s="148">
        <f t="shared" si="121"/>
        <v>5601024.4144973941</v>
      </c>
      <c r="H850" s="148">
        <f t="shared" si="119"/>
        <v>9329.4282890073955</v>
      </c>
      <c r="I850" s="19">
        <f t="shared" si="115"/>
        <v>44771</v>
      </c>
      <c r="J850" s="19"/>
    </row>
    <row r="851" spans="1:10">
      <c r="A851" s="39"/>
      <c r="B851" s="19">
        <f t="shared" si="122"/>
        <v>44678</v>
      </c>
      <c r="C851" s="148">
        <f t="shared" si="122"/>
        <v>847</v>
      </c>
      <c r="D851" s="148">
        <f t="shared" si="120"/>
        <v>32853.246535343329</v>
      </c>
      <c r="E851" s="148">
        <f t="shared" si="118"/>
        <v>112.48768766650028</v>
      </c>
      <c r="F851" s="74">
        <f t="shared" si="123"/>
        <v>44978</v>
      </c>
      <c r="G851" s="148">
        <f t="shared" si="121"/>
        <v>5610353.8427864015</v>
      </c>
      <c r="H851" s="148">
        <f t="shared" si="119"/>
        <v>9216.353012627922</v>
      </c>
      <c r="I851" s="19">
        <f t="shared" si="115"/>
        <v>44772</v>
      </c>
      <c r="J851" s="19"/>
    </row>
    <row r="852" spans="1:10">
      <c r="A852" s="39"/>
      <c r="B852" s="19">
        <f t="shared" si="122"/>
        <v>44679</v>
      </c>
      <c r="C852" s="148">
        <f t="shared" si="122"/>
        <v>848</v>
      </c>
      <c r="D852" s="148">
        <f t="shared" si="120"/>
        <v>32965.734223009829</v>
      </c>
      <c r="E852" s="148">
        <f t="shared" si="118"/>
        <v>112.12984194001183</v>
      </c>
      <c r="F852" s="74">
        <f t="shared" si="123"/>
        <v>44979</v>
      </c>
      <c r="G852" s="148">
        <f t="shared" si="121"/>
        <v>5619570.1957990294</v>
      </c>
      <c r="H852" s="148">
        <f t="shared" si="119"/>
        <v>9104.2340288702399</v>
      </c>
      <c r="I852" s="19">
        <f t="shared" si="115"/>
        <v>44773</v>
      </c>
      <c r="J852" s="19"/>
    </row>
    <row r="853" spans="1:10">
      <c r="A853" s="39"/>
      <c r="B853" s="19">
        <f t="shared" si="122"/>
        <v>44680</v>
      </c>
      <c r="C853" s="148">
        <f t="shared" si="122"/>
        <v>849</v>
      </c>
      <c r="D853" s="148">
        <f t="shared" si="120"/>
        <v>33077.864064949841</v>
      </c>
      <c r="E853" s="148">
        <f t="shared" si="118"/>
        <v>111.76812149173202</v>
      </c>
      <c r="F853" s="74">
        <f t="shared" si="123"/>
        <v>44980</v>
      </c>
      <c r="G853" s="148">
        <f t="shared" si="121"/>
        <v>5628674.4298278997</v>
      </c>
      <c r="H853" s="148">
        <f t="shared" si="119"/>
        <v>8993.074820978567</v>
      </c>
      <c r="I853" s="19">
        <f t="shared" ref="I853:I916" si="124">I852+1</f>
        <v>44774</v>
      </c>
      <c r="J853" s="19"/>
    </row>
    <row r="854" spans="1:10">
      <c r="A854" s="39"/>
      <c r="B854" s="19">
        <f t="shared" si="122"/>
        <v>44681</v>
      </c>
      <c r="C854" s="148">
        <f t="shared" si="122"/>
        <v>850</v>
      </c>
      <c r="D854" s="148">
        <f t="shared" si="120"/>
        <v>33189.632186441573</v>
      </c>
      <c r="E854" s="148">
        <f t="shared" si="118"/>
        <v>111.40258733383962</v>
      </c>
      <c r="F854" s="74">
        <f t="shared" si="123"/>
        <v>44981</v>
      </c>
      <c r="G854" s="148">
        <f t="shared" si="121"/>
        <v>5637667.5046488782</v>
      </c>
      <c r="H854" s="148">
        <f t="shared" si="119"/>
        <v>8882.8784748418257</v>
      </c>
      <c r="I854" s="19">
        <f t="shared" si="124"/>
        <v>44775</v>
      </c>
      <c r="J854" s="19"/>
    </row>
    <row r="855" spans="1:10">
      <c r="A855" s="39"/>
      <c r="B855" s="19">
        <f t="shared" si="122"/>
        <v>44682</v>
      </c>
      <c r="C855" s="148">
        <f t="shared" si="122"/>
        <v>851</v>
      </c>
      <c r="D855" s="148">
        <f t="shared" si="120"/>
        <v>33301.034773775413</v>
      </c>
      <c r="E855" s="148">
        <f t="shared" si="118"/>
        <v>111.03330080273736</v>
      </c>
      <c r="F855" s="74">
        <f t="shared" si="123"/>
        <v>44982</v>
      </c>
      <c r="G855" s="148">
        <f t="shared" si="121"/>
        <v>5646550.3831237201</v>
      </c>
      <c r="H855" s="148">
        <f t="shared" si="119"/>
        <v>8773.647688399069</v>
      </c>
      <c r="I855" s="19">
        <f t="shared" si="124"/>
        <v>44776</v>
      </c>
      <c r="J855" s="19"/>
    </row>
    <row r="856" spans="1:10">
      <c r="A856" s="39"/>
      <c r="B856" s="19">
        <f t="shared" si="122"/>
        <v>44683</v>
      </c>
      <c r="C856" s="148">
        <f t="shared" si="122"/>
        <v>852</v>
      </c>
      <c r="D856" s="148">
        <f t="shared" si="120"/>
        <v>33412.06807457815</v>
      </c>
      <c r="E856" s="148">
        <f t="shared" si="118"/>
        <v>110.66032353895571</v>
      </c>
      <c r="F856" s="74">
        <f t="shared" si="123"/>
        <v>44983</v>
      </c>
      <c r="G856" s="148">
        <f t="shared" si="121"/>
        <v>5655324.0308121191</v>
      </c>
      <c r="H856" s="148">
        <f t="shared" si="119"/>
        <v>8665.3847810002044</v>
      </c>
      <c r="I856" s="19">
        <f t="shared" si="124"/>
        <v>44777</v>
      </c>
      <c r="J856" s="19"/>
    </row>
    <row r="857" spans="1:10">
      <c r="A857" s="39"/>
      <c r="B857" s="19">
        <f t="shared" si="122"/>
        <v>44684</v>
      </c>
      <c r="C857" s="148">
        <f t="shared" si="122"/>
        <v>853</v>
      </c>
      <c r="D857" s="148">
        <f t="shared" si="120"/>
        <v>33522.728398117106</v>
      </c>
      <c r="E857" s="148">
        <f t="shared" si="118"/>
        <v>110.2837174668166</v>
      </c>
      <c r="F857" s="74">
        <f t="shared" si="123"/>
        <v>44984</v>
      </c>
      <c r="G857" s="148">
        <f t="shared" si="121"/>
        <v>5663989.4155931193</v>
      </c>
      <c r="H857" s="148">
        <f t="shared" si="119"/>
        <v>8558.0917027601972</v>
      </c>
      <c r="I857" s="19">
        <f t="shared" si="124"/>
        <v>44778</v>
      </c>
      <c r="J857" s="19"/>
    </row>
    <row r="858" spans="1:10">
      <c r="A858" s="39"/>
      <c r="B858" s="19">
        <f t="shared" si="122"/>
        <v>44685</v>
      </c>
      <c r="C858" s="148">
        <f t="shared" si="122"/>
        <v>854</v>
      </c>
      <c r="D858" s="148">
        <f t="shared" si="120"/>
        <v>33633.012115583922</v>
      </c>
      <c r="E858" s="148">
        <f t="shared" si="118"/>
        <v>109.90354477436631</v>
      </c>
      <c r="F858" s="74">
        <f t="shared" si="123"/>
        <v>44985</v>
      </c>
      <c r="G858" s="148">
        <f t="shared" si="121"/>
        <v>5672547.5072958795</v>
      </c>
      <c r="H858" s="148">
        <f t="shared" si="119"/>
        <v>8451.7700438247994</v>
      </c>
      <c r="I858" s="19">
        <f t="shared" si="124"/>
        <v>44779</v>
      </c>
      <c r="J858" s="19"/>
    </row>
    <row r="859" spans="1:10">
      <c r="A859" s="39"/>
      <c r="B859" s="19">
        <f t="shared" si="122"/>
        <v>44686</v>
      </c>
      <c r="C859" s="148">
        <f t="shared" si="122"/>
        <v>855</v>
      </c>
      <c r="D859" s="148">
        <f t="shared" si="120"/>
        <v>33742.915660358289</v>
      </c>
      <c r="E859" s="148">
        <f t="shared" si="118"/>
        <v>109.51986789349758</v>
      </c>
      <c r="F859" s="74">
        <f t="shared" si="123"/>
        <v>44986</v>
      </c>
      <c r="G859" s="148">
        <f t="shared" si="121"/>
        <v>5680999.2773397043</v>
      </c>
      <c r="H859" s="148">
        <f t="shared" si="119"/>
        <v>8346.421043609269</v>
      </c>
      <c r="I859" s="19">
        <f t="shared" si="124"/>
        <v>44780</v>
      </c>
      <c r="J859" s="19"/>
    </row>
    <row r="860" spans="1:10">
      <c r="A860" s="39"/>
      <c r="B860" s="19">
        <f t="shared" si="122"/>
        <v>44687</v>
      </c>
      <c r="C860" s="148">
        <f t="shared" si="122"/>
        <v>856</v>
      </c>
      <c r="D860" s="148">
        <f t="shared" si="120"/>
        <v>33852.435528251786</v>
      </c>
      <c r="E860" s="148">
        <f t="shared" si="118"/>
        <v>109.13274947980972</v>
      </c>
      <c r="F860" s="74">
        <f t="shared" si="123"/>
        <v>44987</v>
      </c>
      <c r="G860" s="148">
        <f t="shared" si="121"/>
        <v>5689345.6983833136</v>
      </c>
      <c r="H860" s="148">
        <f t="shared" si="119"/>
        <v>8242.0455999653786</v>
      </c>
      <c r="I860" s="19">
        <f t="shared" si="124"/>
        <v>44781</v>
      </c>
      <c r="J860" s="19"/>
    </row>
    <row r="861" spans="1:10">
      <c r="A861" s="39"/>
      <c r="B861" s="19">
        <f t="shared" si="122"/>
        <v>44688</v>
      </c>
      <c r="C861" s="148">
        <f t="shared" si="122"/>
        <v>857</v>
      </c>
      <c r="D861" s="148">
        <f t="shared" si="120"/>
        <v>33961.568277731596</v>
      </c>
      <c r="E861" s="148">
        <f t="shared" ref="E861:E924" si="125">D862-D861</f>
        <v>108.74225239288353</v>
      </c>
      <c r="F861" s="74">
        <f t="shared" si="123"/>
        <v>44988</v>
      </c>
      <c r="G861" s="148">
        <f t="shared" si="121"/>
        <v>5697587.743983279</v>
      </c>
      <c r="H861" s="148">
        <f t="shared" ref="H861:H924" si="126">G862-G861</f>
        <v>8138.6442782767117</v>
      </c>
      <c r="I861" s="19">
        <f t="shared" si="124"/>
        <v>44782</v>
      </c>
      <c r="J861" s="19"/>
    </row>
    <row r="862" spans="1:10">
      <c r="A862" s="39"/>
      <c r="B862" s="19">
        <f t="shared" si="122"/>
        <v>44689</v>
      </c>
      <c r="C862" s="148">
        <f t="shared" si="122"/>
        <v>858</v>
      </c>
      <c r="D862" s="148">
        <f t="shared" si="120"/>
        <v>34070.31053012448</v>
      </c>
      <c r="E862" s="148">
        <f t="shared" si="125"/>
        <v>108.34843967659981</v>
      </c>
      <c r="F862" s="74">
        <f t="shared" si="123"/>
        <v>44989</v>
      </c>
      <c r="G862" s="148">
        <f t="shared" si="121"/>
        <v>5705726.3882615557</v>
      </c>
      <c r="H862" s="148">
        <f t="shared" si="126"/>
        <v>8036.2173204896972</v>
      </c>
      <c r="I862" s="19">
        <f t="shared" si="124"/>
        <v>44783</v>
      </c>
      <c r="J862" s="19"/>
    </row>
    <row r="863" spans="1:10">
      <c r="A863" s="39"/>
      <c r="B863" s="19">
        <f t="shared" si="122"/>
        <v>44690</v>
      </c>
      <c r="C863" s="148">
        <f t="shared" si="122"/>
        <v>859</v>
      </c>
      <c r="D863" s="148">
        <f t="shared" si="120"/>
        <v>34178.658969801079</v>
      </c>
      <c r="E863" s="148">
        <f t="shared" si="125"/>
        <v>107.95137453947973</v>
      </c>
      <c r="F863" s="74">
        <f t="shared" si="123"/>
        <v>44990</v>
      </c>
      <c r="G863" s="148">
        <f t="shared" si="121"/>
        <v>5713762.6055820454</v>
      </c>
      <c r="H863" s="148">
        <f t="shared" si="126"/>
        <v>7934.7646540682763</v>
      </c>
      <c r="I863" s="19">
        <f t="shared" si="124"/>
        <v>44784</v>
      </c>
      <c r="J863" s="19"/>
    </row>
    <row r="864" spans="1:10">
      <c r="A864" s="39"/>
      <c r="B864" s="19">
        <f t="shared" si="122"/>
        <v>44691</v>
      </c>
      <c r="C864" s="148">
        <f t="shared" si="122"/>
        <v>860</v>
      </c>
      <c r="D864" s="148">
        <f t="shared" si="120"/>
        <v>34286.610344340559</v>
      </c>
      <c r="E864" s="148">
        <f t="shared" si="125"/>
        <v>107.55112033530168</v>
      </c>
      <c r="F864" s="74">
        <f t="shared" si="123"/>
        <v>44991</v>
      </c>
      <c r="G864" s="148">
        <f t="shared" si="121"/>
        <v>5721697.3702361137</v>
      </c>
      <c r="H864" s="148">
        <f t="shared" si="126"/>
        <v>7834.2859008554369</v>
      </c>
      <c r="I864" s="19">
        <f t="shared" si="124"/>
        <v>44785</v>
      </c>
      <c r="J864" s="19"/>
    </row>
    <row r="865" spans="1:10">
      <c r="A865" s="39"/>
      <c r="B865" s="19">
        <f t="shared" si="122"/>
        <v>44692</v>
      </c>
      <c r="C865" s="148">
        <f t="shared" si="122"/>
        <v>861</v>
      </c>
      <c r="D865" s="148">
        <f t="shared" si="120"/>
        <v>34394.161464675861</v>
      </c>
      <c r="E865" s="148">
        <f t="shared" si="125"/>
        <v>107.14774054373993</v>
      </c>
      <c r="F865" s="74">
        <f t="shared" si="123"/>
        <v>44992</v>
      </c>
      <c r="G865" s="148">
        <f t="shared" si="121"/>
        <v>5729531.6561369691</v>
      </c>
      <c r="H865" s="148">
        <f t="shared" si="126"/>
        <v>7734.7803858499974</v>
      </c>
      <c r="I865" s="19">
        <f t="shared" si="124"/>
        <v>44786</v>
      </c>
      <c r="J865" s="19"/>
    </row>
    <row r="866" spans="1:10">
      <c r="A866" s="39"/>
      <c r="B866" s="19">
        <f t="shared" si="122"/>
        <v>44693</v>
      </c>
      <c r="C866" s="148">
        <f t="shared" si="122"/>
        <v>862</v>
      </c>
      <c r="D866" s="148">
        <f t="shared" si="120"/>
        <v>34501.309205219601</v>
      </c>
      <c r="E866" s="148">
        <f t="shared" si="125"/>
        <v>106.74129875113431</v>
      </c>
      <c r="F866" s="74">
        <f t="shared" si="123"/>
        <v>44993</v>
      </c>
      <c r="G866" s="148">
        <f t="shared" si="121"/>
        <v>5737266.4365228191</v>
      </c>
      <c r="H866" s="148">
        <f t="shared" si="126"/>
        <v>7636.2471459014341</v>
      </c>
      <c r="I866" s="19">
        <f t="shared" si="124"/>
        <v>44787</v>
      </c>
      <c r="J866" s="19"/>
    </row>
    <row r="867" spans="1:10">
      <c r="A867" s="39"/>
      <c r="B867" s="19">
        <f t="shared" si="122"/>
        <v>44694</v>
      </c>
      <c r="C867" s="148">
        <f t="shared" si="122"/>
        <v>863</v>
      </c>
      <c r="D867" s="148">
        <f t="shared" si="120"/>
        <v>34608.050503970735</v>
      </c>
      <c r="E867" s="148">
        <f t="shared" si="125"/>
        <v>106.33185863170365</v>
      </c>
      <c r="F867" s="74">
        <f t="shared" si="123"/>
        <v>44994</v>
      </c>
      <c r="G867" s="148">
        <f t="shared" si="121"/>
        <v>5744902.6836687205</v>
      </c>
      <c r="H867" s="148">
        <f t="shared" si="126"/>
        <v>7538.6849382938817</v>
      </c>
      <c r="I867" s="19">
        <f t="shared" si="124"/>
        <v>44788</v>
      </c>
      <c r="J867" s="19"/>
    </row>
    <row r="868" spans="1:10">
      <c r="A868" s="39"/>
      <c r="B868" s="19">
        <f t="shared" si="122"/>
        <v>44695</v>
      </c>
      <c r="C868" s="148">
        <f t="shared" si="122"/>
        <v>864</v>
      </c>
      <c r="D868" s="148">
        <f t="shared" si="120"/>
        <v>34714.382362602439</v>
      </c>
      <c r="E868" s="148">
        <f t="shared" si="125"/>
        <v>105.9194839284246</v>
      </c>
      <c r="F868" s="74">
        <f t="shared" si="123"/>
        <v>44995</v>
      </c>
      <c r="G868" s="148">
        <f t="shared" si="121"/>
        <v>5752441.3686070144</v>
      </c>
      <c r="H868" s="148">
        <f t="shared" si="126"/>
        <v>7442.0922492351383</v>
      </c>
      <c r="I868" s="19">
        <f t="shared" si="124"/>
        <v>44789</v>
      </c>
      <c r="J868" s="19"/>
    </row>
    <row r="869" spans="1:10">
      <c r="A869" s="39"/>
      <c r="B869" s="19">
        <f t="shared" si="122"/>
        <v>44696</v>
      </c>
      <c r="C869" s="148">
        <f t="shared" si="122"/>
        <v>865</v>
      </c>
      <c r="D869" s="148">
        <f t="shared" si="120"/>
        <v>34820.301846530863</v>
      </c>
      <c r="E869" s="148">
        <f t="shared" si="125"/>
        <v>105.50423843457975</v>
      </c>
      <c r="F869" s="74">
        <f t="shared" si="123"/>
        <v>44996</v>
      </c>
      <c r="G869" s="148">
        <f t="shared" si="121"/>
        <v>5759883.4608562496</v>
      </c>
      <c r="H869" s="148">
        <f t="shared" si="126"/>
        <v>7346.4673022581264</v>
      </c>
      <c r="I869" s="19">
        <f t="shared" si="124"/>
        <v>44790</v>
      </c>
      <c r="J869" s="19"/>
    </row>
    <row r="870" spans="1:10">
      <c r="A870" s="39"/>
      <c r="B870" s="19">
        <f t="shared" si="122"/>
        <v>44697</v>
      </c>
      <c r="C870" s="148">
        <f t="shared" si="122"/>
        <v>866</v>
      </c>
      <c r="D870" s="148">
        <f t="shared" si="120"/>
        <v>34925.806084965443</v>
      </c>
      <c r="E870" s="148">
        <f t="shared" si="125"/>
        <v>105.08618597513851</v>
      </c>
      <c r="F870" s="74">
        <f t="shared" si="123"/>
        <v>44997</v>
      </c>
      <c r="G870" s="148">
        <f t="shared" si="121"/>
        <v>5767229.9281585077</v>
      </c>
      <c r="H870" s="148">
        <f t="shared" si="126"/>
        <v>7251.808066483587</v>
      </c>
      <c r="I870" s="19">
        <f t="shared" si="124"/>
        <v>44791</v>
      </c>
      <c r="J870" s="19"/>
    </row>
    <row r="871" spans="1:10">
      <c r="A871" s="39"/>
      <c r="B871" s="19">
        <f t="shared" si="122"/>
        <v>44698</v>
      </c>
      <c r="C871" s="148">
        <f t="shared" si="122"/>
        <v>867</v>
      </c>
      <c r="D871" s="148">
        <f t="shared" si="120"/>
        <v>35030.892270940582</v>
      </c>
      <c r="E871" s="148">
        <f t="shared" si="125"/>
        <v>104.66539038851624</v>
      </c>
      <c r="F871" s="74">
        <f t="shared" si="123"/>
        <v>44998</v>
      </c>
      <c r="G871" s="148">
        <f t="shared" si="121"/>
        <v>5774481.7362249913</v>
      </c>
      <c r="H871" s="148">
        <f t="shared" si="126"/>
        <v>7158.1122648026794</v>
      </c>
      <c r="I871" s="19">
        <f t="shared" si="124"/>
        <v>44792</v>
      </c>
      <c r="J871" s="19"/>
    </row>
    <row r="872" spans="1:10">
      <c r="A872" s="39"/>
      <c r="B872" s="19">
        <f t="shared" si="122"/>
        <v>44699</v>
      </c>
      <c r="C872" s="148">
        <f t="shared" si="122"/>
        <v>868</v>
      </c>
      <c r="D872" s="148">
        <f t="shared" si="120"/>
        <v>35135.557661329098</v>
      </c>
      <c r="E872" s="148">
        <f t="shared" si="125"/>
        <v>104.24191550852265</v>
      </c>
      <c r="F872" s="74">
        <f t="shared" si="123"/>
        <v>44999</v>
      </c>
      <c r="G872" s="148">
        <f t="shared" si="121"/>
        <v>5781639.8484897939</v>
      </c>
      <c r="H872" s="148">
        <f t="shared" si="126"/>
        <v>7065.3773819264024</v>
      </c>
      <c r="I872" s="19">
        <f t="shared" si="124"/>
        <v>44793</v>
      </c>
      <c r="J872" s="19"/>
    </row>
    <row r="873" spans="1:10">
      <c r="A873" s="39"/>
      <c r="B873" s="19">
        <f t="shared" si="122"/>
        <v>44700</v>
      </c>
      <c r="C873" s="148">
        <f t="shared" si="122"/>
        <v>869</v>
      </c>
      <c r="D873" s="148">
        <f t="shared" si="120"/>
        <v>35239.79957683762</v>
      </c>
      <c r="E873" s="148">
        <f t="shared" si="125"/>
        <v>103.81582514633919</v>
      </c>
      <c r="F873" s="74">
        <f t="shared" si="123"/>
        <v>45000</v>
      </c>
      <c r="G873" s="148">
        <f t="shared" si="121"/>
        <v>5788705.2258717204</v>
      </c>
      <c r="H873" s="148">
        <f t="shared" si="126"/>
        <v>6973.6006723381579</v>
      </c>
      <c r="I873" s="19">
        <f t="shared" si="124"/>
        <v>44794</v>
      </c>
      <c r="J873" s="19"/>
    </row>
    <row r="874" spans="1:10">
      <c r="A874" s="39"/>
      <c r="B874" s="19">
        <f t="shared" si="122"/>
        <v>44701</v>
      </c>
      <c r="C874" s="148">
        <f t="shared" si="122"/>
        <v>870</v>
      </c>
      <c r="D874" s="148">
        <f t="shared" si="120"/>
        <v>35343.61540198396</v>
      </c>
      <c r="E874" s="148">
        <f t="shared" si="125"/>
        <v>103.38718307290401</v>
      </c>
      <c r="F874" s="74">
        <f t="shared" si="123"/>
        <v>45001</v>
      </c>
      <c r="G874" s="148">
        <f t="shared" si="121"/>
        <v>5795678.8265440585</v>
      </c>
      <c r="H874" s="148">
        <f t="shared" si="126"/>
        <v>6882.7791681038216</v>
      </c>
      <c r="I874" s="19">
        <f t="shared" si="124"/>
        <v>44795</v>
      </c>
      <c r="J874" s="19"/>
    </row>
    <row r="875" spans="1:10">
      <c r="A875" s="39"/>
      <c r="B875" s="19">
        <f t="shared" si="122"/>
        <v>44702</v>
      </c>
      <c r="C875" s="148">
        <f t="shared" si="122"/>
        <v>871</v>
      </c>
      <c r="D875" s="148">
        <f t="shared" si="120"/>
        <v>35447.002585056864</v>
      </c>
      <c r="E875" s="148">
        <f t="shared" si="125"/>
        <v>102.9560530015151</v>
      </c>
      <c r="F875" s="74">
        <f t="shared" si="123"/>
        <v>45002</v>
      </c>
      <c r="G875" s="148">
        <f t="shared" si="121"/>
        <v>5802561.6057121623</v>
      </c>
      <c r="H875" s="148">
        <f t="shared" si="126"/>
        <v>6792.9096865961328</v>
      </c>
      <c r="I875" s="19">
        <f t="shared" si="124"/>
        <v>44796</v>
      </c>
      <c r="J875" s="19"/>
    </row>
    <row r="876" spans="1:10">
      <c r="A876" s="39"/>
      <c r="B876" s="19">
        <f t="shared" si="122"/>
        <v>44703</v>
      </c>
      <c r="C876" s="148">
        <f t="shared" si="122"/>
        <v>872</v>
      </c>
      <c r="D876" s="148">
        <f t="shared" si="120"/>
        <v>35549.958638058379</v>
      </c>
      <c r="E876" s="148">
        <f t="shared" si="125"/>
        <v>102.5224985704408</v>
      </c>
      <c r="F876" s="74">
        <f t="shared" si="123"/>
        <v>45003</v>
      </c>
      <c r="G876" s="148">
        <f t="shared" si="121"/>
        <v>5809354.5153987585</v>
      </c>
      <c r="H876" s="148">
        <f t="shared" si="126"/>
        <v>6703.9888380663469</v>
      </c>
      <c r="I876" s="19">
        <f t="shared" si="124"/>
        <v>44797</v>
      </c>
      <c r="J876" s="19"/>
    </row>
    <row r="877" spans="1:10">
      <c r="A877" s="39"/>
      <c r="B877" s="19">
        <f t="shared" si="122"/>
        <v>44704</v>
      </c>
      <c r="C877" s="148">
        <f t="shared" si="122"/>
        <v>873</v>
      </c>
      <c r="D877" s="148">
        <f t="shared" si="120"/>
        <v>35652.48113662882</v>
      </c>
      <c r="E877" s="148">
        <f t="shared" si="125"/>
        <v>102.08658332600316</v>
      </c>
      <c r="F877" s="74">
        <f t="shared" si="123"/>
        <v>45004</v>
      </c>
      <c r="G877" s="148">
        <f t="shared" si="121"/>
        <v>5816058.5042368248</v>
      </c>
      <c r="H877" s="148">
        <f t="shared" si="126"/>
        <v>6616.0130331022665</v>
      </c>
      <c r="I877" s="19">
        <f t="shared" si="124"/>
        <v>44798</v>
      </c>
      <c r="J877" s="19"/>
    </row>
    <row r="878" spans="1:10">
      <c r="A878" s="39"/>
      <c r="B878" s="19">
        <f t="shared" si="122"/>
        <v>44705</v>
      </c>
      <c r="C878" s="148">
        <f t="shared" si="122"/>
        <v>874</v>
      </c>
      <c r="D878" s="148">
        <f t="shared" si="120"/>
        <v>35754.567719954823</v>
      </c>
      <c r="E878" s="148">
        <f t="shared" si="125"/>
        <v>101.64837070576323</v>
      </c>
      <c r="F878" s="74">
        <f t="shared" si="123"/>
        <v>45005</v>
      </c>
      <c r="G878" s="148">
        <f t="shared" si="121"/>
        <v>5822674.5172699271</v>
      </c>
      <c r="H878" s="148">
        <f t="shared" si="126"/>
        <v>6528.978489975445</v>
      </c>
      <c r="I878" s="19">
        <f t="shared" si="124"/>
        <v>44799</v>
      </c>
      <c r="J878" s="19"/>
    </row>
    <row r="879" spans="1:10">
      <c r="A879" s="39"/>
      <c r="B879" s="19">
        <f t="shared" si="122"/>
        <v>44706</v>
      </c>
      <c r="C879" s="148">
        <f t="shared" si="122"/>
        <v>875</v>
      </c>
      <c r="D879" s="148">
        <f t="shared" si="120"/>
        <v>35856.216090660586</v>
      </c>
      <c r="E879" s="148">
        <f t="shared" si="125"/>
        <v>101.20792402195366</v>
      </c>
      <c r="F879" s="74">
        <f t="shared" si="123"/>
        <v>45006</v>
      </c>
      <c r="G879" s="148">
        <f t="shared" si="121"/>
        <v>5829203.4957599025</v>
      </c>
      <c r="H879" s="148">
        <f t="shared" si="126"/>
        <v>6442.8812418403104</v>
      </c>
      <c r="I879" s="19">
        <f t="shared" si="124"/>
        <v>44800</v>
      </c>
      <c r="J879" s="19"/>
    </row>
    <row r="880" spans="1:10">
      <c r="A880" s="39"/>
      <c r="B880" s="19">
        <f t="shared" si="122"/>
        <v>44707</v>
      </c>
      <c r="C880" s="148">
        <f t="shared" si="122"/>
        <v>876</v>
      </c>
      <c r="D880" s="148">
        <f t="shared" si="120"/>
        <v>35957.42401468254</v>
      </c>
      <c r="E880" s="148">
        <f t="shared" si="125"/>
        <v>100.76530644526792</v>
      </c>
      <c r="F880" s="74">
        <f t="shared" si="123"/>
        <v>45007</v>
      </c>
      <c r="G880" s="148">
        <f t="shared" si="121"/>
        <v>5835646.3770017428</v>
      </c>
      <c r="H880" s="148">
        <f t="shared" si="126"/>
        <v>6357.7171438205987</v>
      </c>
      <c r="I880" s="19">
        <f t="shared" si="124"/>
        <v>44801</v>
      </c>
      <c r="J880" s="19"/>
    </row>
    <row r="881" spans="1:10">
      <c r="A881" s="39"/>
      <c r="B881" s="19">
        <f t="shared" si="122"/>
        <v>44708</v>
      </c>
      <c r="C881" s="148">
        <f t="shared" si="122"/>
        <v>877</v>
      </c>
      <c r="D881" s="148">
        <f t="shared" si="120"/>
        <v>36058.189321127807</v>
      </c>
      <c r="E881" s="148">
        <f t="shared" si="125"/>
        <v>100.32058098869311</v>
      </c>
      <c r="F881" s="74">
        <f t="shared" si="123"/>
        <v>45008</v>
      </c>
      <c r="G881" s="148">
        <f t="shared" si="121"/>
        <v>5842004.0941455634</v>
      </c>
      <c r="H881" s="148">
        <f t="shared" si="126"/>
        <v>6273.4818799756467</v>
      </c>
      <c r="I881" s="19">
        <f t="shared" si="124"/>
        <v>44802</v>
      </c>
      <c r="J881" s="19"/>
    </row>
    <row r="882" spans="1:10">
      <c r="A882" s="39"/>
      <c r="B882" s="19">
        <f t="shared" si="122"/>
        <v>44709</v>
      </c>
      <c r="C882" s="148">
        <f t="shared" si="122"/>
        <v>878</v>
      </c>
      <c r="D882" s="148">
        <f t="shared" si="120"/>
        <v>36158.509902116501</v>
      </c>
      <c r="E882" s="148">
        <f t="shared" si="125"/>
        <v>99.873810491852055</v>
      </c>
      <c r="F882" s="74">
        <f t="shared" si="123"/>
        <v>45009</v>
      </c>
      <c r="G882" s="148">
        <f t="shared" si="121"/>
        <v>5848277.5760255391</v>
      </c>
      <c r="H882" s="148">
        <f t="shared" si="126"/>
        <v>6190.1709701046348</v>
      </c>
      <c r="I882" s="19">
        <f t="shared" si="124"/>
        <v>44803</v>
      </c>
      <c r="J882" s="19"/>
    </row>
    <row r="883" spans="1:10">
      <c r="A883" s="39"/>
      <c r="B883" s="19">
        <f t="shared" si="122"/>
        <v>44710</v>
      </c>
      <c r="C883" s="148">
        <f t="shared" si="122"/>
        <v>879</v>
      </c>
      <c r="D883" s="148">
        <f t="shared" si="120"/>
        <v>36258.383712608353</v>
      </c>
      <c r="E883" s="148">
        <f t="shared" si="125"/>
        <v>99.425057605330949</v>
      </c>
      <c r="F883" s="74">
        <f t="shared" si="123"/>
        <v>45010</v>
      </c>
      <c r="G883" s="16">
        <f t="shared" si="121"/>
        <v>5854467.7469956437</v>
      </c>
      <c r="H883" s="16">
        <f t="shared" si="126"/>
        <v>6107.7797764576972</v>
      </c>
      <c r="I883" s="58">
        <f t="shared" si="124"/>
        <v>44804</v>
      </c>
      <c r="J883" s="58"/>
    </row>
    <row r="884" spans="1:10">
      <c r="A884" s="39"/>
      <c r="B884" s="19">
        <f t="shared" si="122"/>
        <v>44711</v>
      </c>
      <c r="C884" s="148">
        <f t="shared" si="122"/>
        <v>880</v>
      </c>
      <c r="D884" s="148">
        <f t="shared" si="120"/>
        <v>36357.808770213684</v>
      </c>
      <c r="E884" s="148">
        <f t="shared" si="125"/>
        <v>98.974384775603539</v>
      </c>
      <c r="F884" s="74">
        <f t="shared" si="123"/>
        <v>45011</v>
      </c>
      <c r="G884" s="148">
        <f t="shared" si="121"/>
        <v>5860575.5267721014</v>
      </c>
      <c r="H884" s="148">
        <f t="shared" si="126"/>
        <v>6026.3035103082657</v>
      </c>
      <c r="I884" s="19">
        <f t="shared" si="124"/>
        <v>44805</v>
      </c>
      <c r="J884" s="19"/>
    </row>
    <row r="885" spans="1:10">
      <c r="A885" s="39"/>
      <c r="B885" s="19">
        <f t="shared" si="122"/>
        <v>44712</v>
      </c>
      <c r="C885" s="148">
        <f t="shared" si="122"/>
        <v>881</v>
      </c>
      <c r="D885" s="148">
        <f t="shared" si="120"/>
        <v>36456.783154989287</v>
      </c>
      <c r="E885" s="148">
        <f t="shared" si="125"/>
        <v>98.521854229838937</v>
      </c>
      <c r="F885" s="74">
        <f t="shared" si="123"/>
        <v>45012</v>
      </c>
      <c r="G885" s="148">
        <f t="shared" si="121"/>
        <v>5866601.8302824097</v>
      </c>
      <c r="H885" s="148">
        <f t="shared" si="126"/>
        <v>5945.73723837547</v>
      </c>
      <c r="I885" s="19">
        <f t="shared" si="124"/>
        <v>44806</v>
      </c>
      <c r="J885" s="19"/>
    </row>
    <row r="886" spans="1:10">
      <c r="A886" s="39"/>
      <c r="B886" s="19">
        <f t="shared" si="122"/>
        <v>44713</v>
      </c>
      <c r="C886" s="148">
        <f t="shared" si="122"/>
        <v>882</v>
      </c>
      <c r="D886" s="148">
        <f t="shared" si="120"/>
        <v>36555.305009219126</v>
      </c>
      <c r="E886" s="148">
        <f t="shared" si="125"/>
        <v>98.067527961320593</v>
      </c>
      <c r="F886" s="74">
        <f t="shared" si="123"/>
        <v>45013</v>
      </c>
      <c r="G886" s="148">
        <f t="shared" si="121"/>
        <v>5872547.5675207851</v>
      </c>
      <c r="H886" s="148">
        <f t="shared" si="126"/>
        <v>5866.0758891366422</v>
      </c>
      <c r="I886" s="19">
        <f t="shared" si="124"/>
        <v>44807</v>
      </c>
      <c r="J886" s="19"/>
    </row>
    <row r="887" spans="1:10">
      <c r="A887" s="39"/>
      <c r="B887" s="19">
        <f t="shared" si="122"/>
        <v>44714</v>
      </c>
      <c r="C887" s="148">
        <f t="shared" si="122"/>
        <v>883</v>
      </c>
      <c r="D887" s="148">
        <f t="shared" si="120"/>
        <v>36653.372537180447</v>
      </c>
      <c r="E887" s="148">
        <f t="shared" si="125"/>
        <v>97.611467714952596</v>
      </c>
      <c r="F887" s="74">
        <f t="shared" si="123"/>
        <v>45014</v>
      </c>
      <c r="G887" s="148">
        <f t="shared" si="121"/>
        <v>5878413.6434099218</v>
      </c>
      <c r="H887" s="148">
        <f t="shared" si="126"/>
        <v>5787.3142590150237</v>
      </c>
      <c r="I887" s="19">
        <f t="shared" si="124"/>
        <v>44808</v>
      </c>
      <c r="J887" s="19"/>
    </row>
    <row r="888" spans="1:10">
      <c r="A888" s="39"/>
      <c r="B888" s="19">
        <f t="shared" si="122"/>
        <v>44715</v>
      </c>
      <c r="C888" s="148">
        <f t="shared" si="122"/>
        <v>884</v>
      </c>
      <c r="D888" s="148">
        <f t="shared" si="120"/>
        <v>36750.984004895399</v>
      </c>
      <c r="E888" s="148">
        <f t="shared" si="125"/>
        <v>97.153734973093378</v>
      </c>
      <c r="F888" s="74">
        <f t="shared" si="123"/>
        <v>45015</v>
      </c>
      <c r="G888" s="148">
        <f t="shared" si="121"/>
        <v>5884200.9576689368</v>
      </c>
      <c r="H888" s="148">
        <f t="shared" si="126"/>
        <v>5709.4470184100792</v>
      </c>
      <c r="I888" s="19">
        <f t="shared" si="124"/>
        <v>44809</v>
      </c>
      <c r="J888" s="19"/>
    </row>
    <row r="889" spans="1:10">
      <c r="A889" s="39"/>
      <c r="B889" s="19">
        <f t="shared" si="122"/>
        <v>44716</v>
      </c>
      <c r="C889" s="148">
        <f t="shared" si="122"/>
        <v>885</v>
      </c>
      <c r="D889" s="148">
        <f t="shared" si="120"/>
        <v>36848.137739868493</v>
      </c>
      <c r="E889" s="148">
        <f t="shared" si="125"/>
        <v>96.694390941658639</v>
      </c>
      <c r="F889" s="74">
        <f t="shared" si="123"/>
        <v>45016</v>
      </c>
      <c r="G889" s="148">
        <f t="shared" si="121"/>
        <v>5889910.4046873469</v>
      </c>
      <c r="H889" s="148">
        <f t="shared" si="126"/>
        <v>5632.4687176272273</v>
      </c>
      <c r="I889" s="19">
        <f t="shared" si="124"/>
        <v>44810</v>
      </c>
      <c r="J889" s="19"/>
    </row>
    <row r="890" spans="1:10">
      <c r="A890" s="39"/>
      <c r="B890" s="19">
        <f t="shared" si="122"/>
        <v>44717</v>
      </c>
      <c r="C890" s="148">
        <f t="shared" si="122"/>
        <v>886</v>
      </c>
      <c r="D890" s="148">
        <f t="shared" si="120"/>
        <v>36944.832130810151</v>
      </c>
      <c r="E890" s="148">
        <f t="shared" si="125"/>
        <v>96.233496536602615</v>
      </c>
      <c r="F890" s="74">
        <f t="shared" si="123"/>
        <v>45017</v>
      </c>
      <c r="G890" s="148">
        <f t="shared" si="121"/>
        <v>5895542.8734049741</v>
      </c>
      <c r="H890" s="148">
        <f t="shared" si="126"/>
        <v>5556.3737926613539</v>
      </c>
      <c r="I890" s="19">
        <f t="shared" si="124"/>
        <v>44811</v>
      </c>
      <c r="J890" s="19"/>
    </row>
    <row r="891" spans="1:10">
      <c r="A891" s="39"/>
      <c r="B891" s="19">
        <f t="shared" si="122"/>
        <v>44718</v>
      </c>
      <c r="C891" s="148">
        <f t="shared" si="122"/>
        <v>887</v>
      </c>
      <c r="D891" s="148">
        <f t="shared" si="120"/>
        <v>37041.065627346754</v>
      </c>
      <c r="E891" s="148">
        <f t="shared" si="125"/>
        <v>95.771112370457558</v>
      </c>
      <c r="F891" s="74">
        <f t="shared" si="123"/>
        <v>45018</v>
      </c>
      <c r="G891" s="148">
        <f t="shared" si="121"/>
        <v>5901099.2471976355</v>
      </c>
      <c r="H891" s="148">
        <f t="shared" si="126"/>
        <v>5481.1565708508715</v>
      </c>
      <c r="I891" s="19">
        <f t="shared" si="124"/>
        <v>44812</v>
      </c>
      <c r="J891" s="19"/>
    </row>
    <row r="892" spans="1:10">
      <c r="A892" s="39"/>
      <c r="B892" s="19">
        <f t="shared" si="122"/>
        <v>44719</v>
      </c>
      <c r="C892" s="148">
        <f t="shared" si="122"/>
        <v>888</v>
      </c>
      <c r="D892" s="148">
        <f t="shared" si="120"/>
        <v>37136.836739717211</v>
      </c>
      <c r="E892" s="148">
        <f t="shared" si="125"/>
        <v>95.307298739542603</v>
      </c>
      <c r="F892" s="74">
        <f t="shared" si="123"/>
        <v>45019</v>
      </c>
      <c r="G892" s="148">
        <f t="shared" si="121"/>
        <v>5906580.4037684863</v>
      </c>
      <c r="H892" s="148">
        <f t="shared" si="126"/>
        <v>5406.8112764190882</v>
      </c>
      <c r="I892" s="19">
        <f t="shared" si="124"/>
        <v>44813</v>
      </c>
      <c r="J892" s="19"/>
    </row>
    <row r="893" spans="1:10">
      <c r="A893" s="39"/>
      <c r="B893" s="19">
        <f t="shared" si="122"/>
        <v>44720</v>
      </c>
      <c r="C893" s="148">
        <f t="shared" si="122"/>
        <v>889</v>
      </c>
      <c r="D893" s="148">
        <f t="shared" si="120"/>
        <v>37232.144038456754</v>
      </c>
      <c r="E893" s="148">
        <f t="shared" si="125"/>
        <v>94.842115611034387</v>
      </c>
      <c r="F893" s="74">
        <f t="shared" si="123"/>
        <v>45020</v>
      </c>
      <c r="G893" s="148">
        <f t="shared" si="121"/>
        <v>5911987.2150449054</v>
      </c>
      <c r="H893" s="148">
        <f t="shared" si="126"/>
        <v>5333.3320358712226</v>
      </c>
      <c r="I893" s="19">
        <f t="shared" si="124"/>
        <v>44814</v>
      </c>
      <c r="J893" s="19"/>
    </row>
    <row r="894" spans="1:10">
      <c r="A894" s="39"/>
      <c r="B894" s="19">
        <f t="shared" si="122"/>
        <v>44721</v>
      </c>
      <c r="C894" s="148">
        <f t="shared" si="122"/>
        <v>890</v>
      </c>
      <c r="D894" s="148">
        <f t="shared" si="120"/>
        <v>37326.986154067788</v>
      </c>
      <c r="E894" s="148">
        <f t="shared" si="125"/>
        <v>94.375622610627033</v>
      </c>
      <c r="F894" s="74">
        <f t="shared" si="123"/>
        <v>45021</v>
      </c>
      <c r="G894" s="148">
        <f t="shared" si="121"/>
        <v>5917320.5470807767</v>
      </c>
      <c r="H894" s="148">
        <f t="shared" si="126"/>
        <v>5260.7128832675517</v>
      </c>
      <c r="I894" s="19">
        <f t="shared" si="124"/>
        <v>44815</v>
      </c>
      <c r="J894" s="19"/>
    </row>
    <row r="895" spans="1:10">
      <c r="A895" s="39"/>
      <c r="B895" s="19">
        <f t="shared" si="122"/>
        <v>44722</v>
      </c>
      <c r="C895" s="148">
        <f t="shared" si="122"/>
        <v>891</v>
      </c>
      <c r="D895" s="148">
        <f t="shared" si="120"/>
        <v>37421.361776678415</v>
      </c>
      <c r="E895" s="148">
        <f t="shared" si="125"/>
        <v>93.907879010446777</v>
      </c>
      <c r="F895" s="74">
        <f t="shared" si="123"/>
        <v>45022</v>
      </c>
      <c r="G895" s="148">
        <f t="shared" si="121"/>
        <v>5922581.2599640442</v>
      </c>
      <c r="H895" s="148">
        <f t="shared" si="126"/>
        <v>5188.9477653848007</v>
      </c>
      <c r="I895" s="19">
        <f t="shared" si="124"/>
        <v>44816</v>
      </c>
      <c r="J895" s="19"/>
    </row>
    <row r="896" spans="1:10">
      <c r="A896" s="39"/>
      <c r="B896" s="19">
        <f t="shared" si="122"/>
        <v>44723</v>
      </c>
      <c r="C896" s="148">
        <f t="shared" si="122"/>
        <v>892</v>
      </c>
      <c r="D896" s="148">
        <f t="shared" si="120"/>
        <v>37515.269655688862</v>
      </c>
      <c r="E896" s="148">
        <f t="shared" si="125"/>
        <v>93.438943717112124</v>
      </c>
      <c r="F896" s="74">
        <f t="shared" si="123"/>
        <v>45023</v>
      </c>
      <c r="G896" s="148">
        <f t="shared" si="121"/>
        <v>5927770.207729429</v>
      </c>
      <c r="H896" s="148">
        <f t="shared" si="126"/>
        <v>5118.0305467322469</v>
      </c>
      <c r="I896" s="19">
        <f t="shared" si="124"/>
        <v>44817</v>
      </c>
      <c r="J896" s="19"/>
    </row>
    <row r="897" spans="1:10">
      <c r="A897" s="39"/>
      <c r="B897" s="19">
        <f t="shared" si="122"/>
        <v>44724</v>
      </c>
      <c r="C897" s="148">
        <f t="shared" si="122"/>
        <v>893</v>
      </c>
      <c r="D897" s="148">
        <f t="shared" si="120"/>
        <v>37608.708599405974</v>
      </c>
      <c r="E897" s="148">
        <f t="shared" si="125"/>
        <v>92.968875260317873</v>
      </c>
      <c r="F897" s="74">
        <f t="shared" si="123"/>
        <v>45024</v>
      </c>
      <c r="G897" s="148">
        <f t="shared" si="121"/>
        <v>5932888.2382761613</v>
      </c>
      <c r="H897" s="148">
        <f t="shared" si="126"/>
        <v>5047.9550144551322</v>
      </c>
      <c r="I897" s="19">
        <f t="shared" si="124"/>
        <v>44818</v>
      </c>
      <c r="J897" s="19"/>
    </row>
    <row r="898" spans="1:10">
      <c r="A898" s="39"/>
      <c r="B898" s="19">
        <f t="shared" si="122"/>
        <v>44725</v>
      </c>
      <c r="C898" s="148">
        <f t="shared" si="122"/>
        <v>894</v>
      </c>
      <c r="D898" s="148">
        <f t="shared" si="120"/>
        <v>37701.677474666292</v>
      </c>
      <c r="E898" s="148">
        <f t="shared" si="125"/>
        <v>92.497731781535549</v>
      </c>
      <c r="F898" s="74">
        <f t="shared" si="123"/>
        <v>45025</v>
      </c>
      <c r="G898" s="148">
        <f t="shared" si="121"/>
        <v>5937936.1932906164</v>
      </c>
      <c r="H898" s="148">
        <f t="shared" si="126"/>
        <v>4978.7148831197992</v>
      </c>
      <c r="I898" s="19">
        <f t="shared" si="124"/>
        <v>44819</v>
      </c>
      <c r="J898" s="19"/>
    </row>
    <row r="899" spans="1:10">
      <c r="A899" s="39"/>
      <c r="B899" s="19">
        <f t="shared" si="122"/>
        <v>44726</v>
      </c>
      <c r="C899" s="148">
        <f t="shared" si="122"/>
        <v>895</v>
      </c>
      <c r="D899" s="148">
        <f t="shared" si="120"/>
        <v>37794.175206447828</v>
      </c>
      <c r="E899" s="148">
        <f t="shared" si="125"/>
        <v>92.02557102303399</v>
      </c>
      <c r="F899" s="74">
        <f t="shared" si="123"/>
        <v>45026</v>
      </c>
      <c r="G899" s="148">
        <f t="shared" si="121"/>
        <v>5942914.9081737362</v>
      </c>
      <c r="H899" s="148">
        <f t="shared" si="126"/>
        <v>4910.3037993637845</v>
      </c>
      <c r="I899" s="19">
        <f t="shared" si="124"/>
        <v>44820</v>
      </c>
      <c r="J899" s="19"/>
    </row>
    <row r="900" spans="1:10">
      <c r="A900" s="39"/>
      <c r="B900" s="19">
        <f t="shared" si="122"/>
        <v>44727</v>
      </c>
      <c r="C900" s="148">
        <f t="shared" si="122"/>
        <v>896</v>
      </c>
      <c r="D900" s="148">
        <f t="shared" si="120"/>
        <v>37886.200777470862</v>
      </c>
      <c r="E900" s="148">
        <f t="shared" si="125"/>
        <v>91.552450317438343</v>
      </c>
      <c r="F900" s="74">
        <f t="shared" si="123"/>
        <v>45027</v>
      </c>
      <c r="G900" s="148">
        <f t="shared" si="121"/>
        <v>5947825.2119731</v>
      </c>
      <c r="H900" s="148">
        <f t="shared" si="126"/>
        <v>4842.7153464416042</v>
      </c>
      <c r="I900" s="19">
        <f t="shared" si="124"/>
        <v>44821</v>
      </c>
      <c r="J900" s="19"/>
    </row>
    <row r="901" spans="1:10">
      <c r="A901" s="39"/>
      <c r="B901" s="19">
        <f t="shared" si="122"/>
        <v>44728</v>
      </c>
      <c r="C901" s="148">
        <f t="shared" si="122"/>
        <v>897</v>
      </c>
      <c r="D901" s="148">
        <f t="shared" ref="D901:D964" si="127">$D$1/(($D$1-1)*EXP(-$E$1*($F901-$B$4))+1)</f>
        <v>37977.7532277883</v>
      </c>
      <c r="E901" s="148">
        <f t="shared" si="125"/>
        <v>91.078426577194477</v>
      </c>
      <c r="F901" s="74">
        <f t="shared" si="123"/>
        <v>45028</v>
      </c>
      <c r="G901" s="148">
        <f t="shared" ref="G901:G964" si="128">$G$1/(($G$1-1)*EXP(-$H$1*($F901-$B$4))+1)</f>
        <v>5952667.9273195416</v>
      </c>
      <c r="H901" s="148">
        <f t="shared" si="126"/>
        <v>4775.9430486280471</v>
      </c>
      <c r="I901" s="19">
        <f t="shared" si="124"/>
        <v>44822</v>
      </c>
      <c r="J901" s="19"/>
    </row>
    <row r="902" spans="1:10">
      <c r="A902" s="39"/>
      <c r="B902" s="19">
        <f t="shared" ref="B902:C965" si="129">B901+1</f>
        <v>44729</v>
      </c>
      <c r="C902" s="148">
        <f t="shared" si="129"/>
        <v>898</v>
      </c>
      <c r="D902" s="148">
        <f t="shared" si="127"/>
        <v>38068.831654365495</v>
      </c>
      <c r="E902" s="148">
        <f t="shared" si="125"/>
        <v>90.603556284717342</v>
      </c>
      <c r="F902" s="74">
        <f t="shared" si="123"/>
        <v>45029</v>
      </c>
      <c r="G902" s="148">
        <f t="shared" si="128"/>
        <v>5957443.8703681696</v>
      </c>
      <c r="H902" s="148">
        <f t="shared" si="126"/>
        <v>4709.9803755413741</v>
      </c>
      <c r="I902" s="19">
        <f t="shared" si="124"/>
        <v>44823</v>
      </c>
      <c r="J902" s="19"/>
    </row>
    <row r="903" spans="1:10">
      <c r="A903" s="39"/>
      <c r="B903" s="19">
        <f t="shared" si="129"/>
        <v>44730</v>
      </c>
      <c r="C903" s="148">
        <f t="shared" si="129"/>
        <v>899</v>
      </c>
      <c r="D903" s="148">
        <f t="shared" si="127"/>
        <v>38159.435210650212</v>
      </c>
      <c r="E903" s="148">
        <f t="shared" si="125"/>
        <v>90.127895482546592</v>
      </c>
      <c r="F903" s="74">
        <f t="shared" si="123"/>
        <v>45030</v>
      </c>
      <c r="G903" s="148">
        <f t="shared" si="128"/>
        <v>5962153.850743711</v>
      </c>
      <c r="H903" s="148">
        <f t="shared" si="126"/>
        <v>4644.82074630633</v>
      </c>
      <c r="I903" s="19">
        <f t="shared" si="124"/>
        <v>44824</v>
      </c>
      <c r="J903" s="19"/>
    </row>
    <row r="904" spans="1:10">
      <c r="A904" s="39"/>
      <c r="B904" s="19">
        <f t="shared" si="129"/>
        <v>44731</v>
      </c>
      <c r="C904" s="148">
        <f t="shared" si="129"/>
        <v>900</v>
      </c>
      <c r="D904" s="148">
        <f t="shared" si="127"/>
        <v>38249.563106132759</v>
      </c>
      <c r="E904" s="148">
        <f t="shared" si="125"/>
        <v>89.651499763996981</v>
      </c>
      <c r="F904" s="74">
        <f t="shared" si="123"/>
        <v>45031</v>
      </c>
      <c r="G904" s="148">
        <f t="shared" si="128"/>
        <v>5966798.6714900173</v>
      </c>
      <c r="H904" s="148">
        <f t="shared" si="126"/>
        <v>4580.4575336351991</v>
      </c>
      <c r="I904" s="19">
        <f t="shared" si="124"/>
        <v>44825</v>
      </c>
      <c r="J904" s="19"/>
    </row>
    <row r="905" spans="1:10">
      <c r="A905" s="39"/>
      <c r="B905" s="19">
        <f t="shared" si="129"/>
        <v>44732</v>
      </c>
      <c r="C905" s="148">
        <f t="shared" si="129"/>
        <v>901</v>
      </c>
      <c r="D905" s="148">
        <f t="shared" si="127"/>
        <v>38339.214605896756</v>
      </c>
      <c r="E905" s="148">
        <f t="shared" si="125"/>
        <v>89.17442426407797</v>
      </c>
      <c r="F905" s="74">
        <f t="shared" si="123"/>
        <v>45032</v>
      </c>
      <c r="G905" s="148">
        <f t="shared" si="128"/>
        <v>5971379.1290236525</v>
      </c>
      <c r="H905" s="148">
        <f t="shared" si="126"/>
        <v>4516.8840677822009</v>
      </c>
      <c r="I905" s="19">
        <f t="shared" si="124"/>
        <v>44826</v>
      </c>
      <c r="J905" s="19"/>
    </row>
    <row r="906" spans="1:10">
      <c r="A906" s="39"/>
      <c r="B906" s="19">
        <f t="shared" si="129"/>
        <v>44733</v>
      </c>
      <c r="C906" s="148">
        <f t="shared" si="129"/>
        <v>902</v>
      </c>
      <c r="D906" s="148">
        <f t="shared" si="127"/>
        <v>38428.389030160833</v>
      </c>
      <c r="E906" s="148">
        <f t="shared" si="125"/>
        <v>88.696723650631611</v>
      </c>
      <c r="F906" s="74">
        <f t="shared" ref="F906:F969" si="130">F905+1</f>
        <v>45033</v>
      </c>
      <c r="G906" s="148">
        <f t="shared" si="128"/>
        <v>5975896.0130914347</v>
      </c>
      <c r="H906" s="148">
        <f t="shared" si="126"/>
        <v>4454.0936403870583</v>
      </c>
      <c r="I906" s="19">
        <f t="shared" si="124"/>
        <v>44827</v>
      </c>
      <c r="J906" s="19"/>
    </row>
    <row r="907" spans="1:10">
      <c r="A907" s="39"/>
      <c r="B907" s="19">
        <f t="shared" si="129"/>
        <v>44734</v>
      </c>
      <c r="C907" s="148">
        <f t="shared" si="129"/>
        <v>903</v>
      </c>
      <c r="D907" s="148">
        <f t="shared" si="127"/>
        <v>38517.085753811465</v>
      </c>
      <c r="E907" s="148">
        <f t="shared" si="125"/>
        <v>88.218452115812397</v>
      </c>
      <c r="F907" s="74">
        <f t="shared" si="130"/>
        <v>45034</v>
      </c>
      <c r="G907" s="148">
        <f t="shared" si="128"/>
        <v>5980350.1067318218</v>
      </c>
      <c r="H907" s="148">
        <f t="shared" si="126"/>
        <v>4392.079508212395</v>
      </c>
      <c r="I907" s="19">
        <f t="shared" si="124"/>
        <v>44828</v>
      </c>
      <c r="J907" s="19"/>
    </row>
    <row r="908" spans="1:10">
      <c r="A908" s="39"/>
      <c r="B908" s="19">
        <f t="shared" si="129"/>
        <v>44735</v>
      </c>
      <c r="C908" s="148">
        <f t="shared" si="129"/>
        <v>904</v>
      </c>
      <c r="D908" s="148">
        <f t="shared" si="127"/>
        <v>38605.304205927278</v>
      </c>
      <c r="E908" s="148">
        <f t="shared" si="125"/>
        <v>87.739663367981848</v>
      </c>
      <c r="F908" s="74">
        <f t="shared" si="130"/>
        <v>45035</v>
      </c>
      <c r="G908" s="148">
        <f t="shared" si="128"/>
        <v>5984742.1862400342</v>
      </c>
      <c r="H908" s="148">
        <f t="shared" si="126"/>
        <v>4330.8348967600614</v>
      </c>
      <c r="I908" s="19">
        <f t="shared" si="124"/>
        <v>44829</v>
      </c>
      <c r="J908" s="19"/>
    </row>
    <row r="909" spans="1:10">
      <c r="A909" s="39"/>
      <c r="B909" s="19">
        <f t="shared" si="129"/>
        <v>44736</v>
      </c>
      <c r="C909" s="148">
        <f t="shared" si="129"/>
        <v>905</v>
      </c>
      <c r="D909" s="148">
        <f t="shared" si="127"/>
        <v>38693.043869295259</v>
      </c>
      <c r="E909" s="148">
        <f t="shared" si="125"/>
        <v>87.260410623690404</v>
      </c>
      <c r="F909" s="74">
        <f t="shared" si="130"/>
        <v>45036</v>
      </c>
      <c r="G909" s="148">
        <f t="shared" si="128"/>
        <v>5989073.0211367942</v>
      </c>
      <c r="H909" s="148">
        <f t="shared" si="126"/>
        <v>4270.3530038073659</v>
      </c>
      <c r="I909" s="19">
        <f t="shared" si="124"/>
        <v>44830</v>
      </c>
      <c r="J909" s="19"/>
    </row>
    <row r="910" spans="1:10">
      <c r="A910" s="39"/>
      <c r="B910" s="19">
        <f t="shared" si="129"/>
        <v>44737</v>
      </c>
      <c r="C910" s="148">
        <f t="shared" si="129"/>
        <v>906</v>
      </c>
      <c r="D910" s="148">
        <f t="shared" si="127"/>
        <v>38780.30427991895</v>
      </c>
      <c r="E910" s="148">
        <f t="shared" si="125"/>
        <v>86.780746600124985</v>
      </c>
      <c r="F910" s="74">
        <f t="shared" si="130"/>
        <v>45037</v>
      </c>
      <c r="G910" s="148">
        <f t="shared" si="128"/>
        <v>5993343.3741406016</v>
      </c>
      <c r="H910" s="148">
        <f t="shared" si="126"/>
        <v>4210.6270028017461</v>
      </c>
      <c r="I910" s="19">
        <f t="shared" si="124"/>
        <v>44831</v>
      </c>
      <c r="J910" s="19"/>
    </row>
    <row r="911" spans="1:10">
      <c r="A911" s="39"/>
      <c r="B911" s="19">
        <f t="shared" si="129"/>
        <v>44738</v>
      </c>
      <c r="C911" s="148">
        <f t="shared" si="129"/>
        <v>907</v>
      </c>
      <c r="D911" s="148">
        <f t="shared" si="127"/>
        <v>38867.085026519075</v>
      </c>
      <c r="E911" s="148">
        <f t="shared" si="125"/>
        <v>86.300723507811199</v>
      </c>
      <c r="F911" s="74">
        <f t="shared" si="130"/>
        <v>45038</v>
      </c>
      <c r="G911" s="148">
        <f t="shared" si="128"/>
        <v>5997554.0011434034</v>
      </c>
      <c r="H911" s="148">
        <f t="shared" si="126"/>
        <v>4151.6500461902469</v>
      </c>
      <c r="I911" s="19">
        <f t="shared" si="124"/>
        <v>44832</v>
      </c>
      <c r="J911" s="19"/>
    </row>
    <row r="912" spans="1:10">
      <c r="A912" s="39"/>
      <c r="B912" s="19">
        <f t="shared" si="129"/>
        <v>44739</v>
      </c>
      <c r="C912" s="148">
        <f t="shared" si="129"/>
        <v>908</v>
      </c>
      <c r="D912" s="148">
        <f t="shared" si="127"/>
        <v>38953.385750026886</v>
      </c>
      <c r="E912" s="148">
        <f t="shared" si="125"/>
        <v>85.82039304357022</v>
      </c>
      <c r="F912" s="74">
        <f t="shared" si="130"/>
        <v>45039</v>
      </c>
      <c r="G912" s="148">
        <f t="shared" si="128"/>
        <v>6001705.6511895936</v>
      </c>
      <c r="H912" s="148">
        <f t="shared" si="126"/>
        <v>4093.4152686083689</v>
      </c>
      <c r="I912" s="19">
        <f t="shared" si="124"/>
        <v>44833</v>
      </c>
      <c r="J912" s="19"/>
    </row>
    <row r="913" spans="1:10">
      <c r="A913" s="39"/>
      <c r="B913" s="19">
        <f t="shared" si="129"/>
        <v>44740</v>
      </c>
      <c r="C913" s="148">
        <f t="shared" si="129"/>
        <v>909</v>
      </c>
      <c r="D913" s="148">
        <f t="shared" si="127"/>
        <v>39039.206143070456</v>
      </c>
      <c r="E913" s="148">
        <f t="shared" si="125"/>
        <v>85.339806383803079</v>
      </c>
      <c r="F913" s="74">
        <f t="shared" si="130"/>
        <v>45040</v>
      </c>
      <c r="G913" s="148">
        <f t="shared" si="128"/>
        <v>6005799.066458202</v>
      </c>
      <c r="H913" s="148">
        <f t="shared" si="126"/>
        <v>4035.9157900037244</v>
      </c>
      <c r="I913" s="19">
        <f t="shared" si="124"/>
        <v>44834</v>
      </c>
      <c r="J913" s="19"/>
    </row>
    <row r="914" spans="1:10">
      <c r="A914" s="39"/>
      <c r="B914" s="19">
        <f t="shared" si="129"/>
        <v>44741</v>
      </c>
      <c r="C914" s="148">
        <f t="shared" si="129"/>
        <v>910</v>
      </c>
      <c r="D914" s="148">
        <f t="shared" si="127"/>
        <v>39124.545949454259</v>
      </c>
      <c r="E914" s="148">
        <f t="shared" si="125"/>
        <v>84.859014178073267</v>
      </c>
      <c r="F914" s="74">
        <f t="shared" si="130"/>
        <v>45041</v>
      </c>
      <c r="G914" s="148">
        <f t="shared" si="128"/>
        <v>6009834.9822482057</v>
      </c>
      <c r="H914" s="148">
        <f t="shared" si="126"/>
        <v>3979.1447186404839</v>
      </c>
      <c r="I914" s="19">
        <f t="shared" si="124"/>
        <v>44835</v>
      </c>
      <c r="J914" s="19"/>
    </row>
    <row r="915" spans="1:10">
      <c r="A915" s="39"/>
      <c r="B915" s="19">
        <f t="shared" si="129"/>
        <v>44742</v>
      </c>
      <c r="C915" s="148">
        <f t="shared" si="129"/>
        <v>911</v>
      </c>
      <c r="D915" s="148">
        <f t="shared" si="127"/>
        <v>39209.404963632333</v>
      </c>
      <c r="E915" s="148">
        <f t="shared" si="125"/>
        <v>84.378066543016757</v>
      </c>
      <c r="F915" s="74">
        <f t="shared" si="130"/>
        <v>45042</v>
      </c>
      <c r="G915" s="148">
        <f t="shared" si="128"/>
        <v>6013814.1269668462</v>
      </c>
      <c r="H915" s="148">
        <f t="shared" si="126"/>
        <v>3923.095154014416</v>
      </c>
      <c r="I915" s="19">
        <f t="shared" si="124"/>
        <v>44836</v>
      </c>
      <c r="J915" s="19"/>
    </row>
    <row r="916" spans="1:10">
      <c r="A916" s="39"/>
      <c r="B916" s="19">
        <f t="shared" si="129"/>
        <v>44743</v>
      </c>
      <c r="C916" s="148">
        <f t="shared" si="129"/>
        <v>912</v>
      </c>
      <c r="D916" s="148">
        <f t="shared" si="127"/>
        <v>39293.783030175349</v>
      </c>
      <c r="E916" s="148">
        <f t="shared" si="125"/>
        <v>83.897013056339347</v>
      </c>
      <c r="F916" s="74">
        <f t="shared" si="130"/>
        <v>45043</v>
      </c>
      <c r="G916" s="148">
        <f t="shared" si="128"/>
        <v>6017737.2221208606</v>
      </c>
      <c r="H916" s="148">
        <f t="shared" si="126"/>
        <v>3867.7601896580309</v>
      </c>
      <c r="I916" s="19">
        <f t="shared" si="124"/>
        <v>44837</v>
      </c>
      <c r="J916" s="19"/>
    </row>
    <row r="917" spans="1:10">
      <c r="A917" s="39"/>
      <c r="B917" s="19">
        <f t="shared" si="129"/>
        <v>44744</v>
      </c>
      <c r="C917" s="148">
        <f t="shared" si="129"/>
        <v>913</v>
      </c>
      <c r="D917" s="148">
        <f t="shared" si="127"/>
        <v>39377.680043231689</v>
      </c>
      <c r="E917" s="148">
        <f t="shared" si="125"/>
        <v>83.415902751476096</v>
      </c>
      <c r="F917" s="74">
        <f t="shared" si="130"/>
        <v>45044</v>
      </c>
      <c r="G917" s="148">
        <f t="shared" si="128"/>
        <v>6021604.9823105186</v>
      </c>
      <c r="H917" s="148">
        <f t="shared" si="126"/>
        <v>3813.1329158945009</v>
      </c>
      <c r="I917" s="19">
        <f t="shared" ref="I917:I980" si="131">I916+1</f>
        <v>44838</v>
      </c>
      <c r="J917" s="19"/>
    </row>
    <row r="918" spans="1:10">
      <c r="A918" s="39"/>
      <c r="B918" s="19">
        <f t="shared" si="129"/>
        <v>44745</v>
      </c>
      <c r="C918" s="148">
        <f t="shared" si="129"/>
        <v>914</v>
      </c>
      <c r="D918" s="148">
        <f t="shared" si="127"/>
        <v>39461.095945983165</v>
      </c>
      <c r="E918" s="148">
        <f t="shared" si="125"/>
        <v>82.934784112097987</v>
      </c>
      <c r="F918" s="74">
        <f t="shared" si="130"/>
        <v>45045</v>
      </c>
      <c r="G918" s="148">
        <f t="shared" si="128"/>
        <v>6025418.1152264131</v>
      </c>
      <c r="H918" s="148">
        <f t="shared" si="126"/>
        <v>3759.206422441639</v>
      </c>
      <c r="I918" s="19">
        <f t="shared" si="131"/>
        <v>44839</v>
      </c>
      <c r="J918" s="19"/>
    </row>
    <row r="919" spans="1:10">
      <c r="A919" s="39"/>
      <c r="B919" s="19">
        <f t="shared" si="129"/>
        <v>44746</v>
      </c>
      <c r="C919" s="148">
        <f t="shared" si="129"/>
        <v>915</v>
      </c>
      <c r="D919" s="148">
        <f t="shared" si="127"/>
        <v>39544.030730095263</v>
      </c>
      <c r="E919" s="148">
        <f t="shared" si="125"/>
        <v>82.453705067287956</v>
      </c>
      <c r="F919" s="74">
        <f t="shared" si="130"/>
        <v>45046</v>
      </c>
      <c r="G919" s="148">
        <f t="shared" si="128"/>
        <v>6029177.3216488548</v>
      </c>
      <c r="H919" s="148">
        <f t="shared" si="126"/>
        <v>3705.973800977692</v>
      </c>
      <c r="I919" s="19">
        <f t="shared" si="131"/>
        <v>44840</v>
      </c>
      <c r="J919" s="19"/>
    </row>
    <row r="920" spans="1:10">
      <c r="A920" s="39"/>
      <c r="B920" s="19">
        <f t="shared" si="129"/>
        <v>44747</v>
      </c>
      <c r="C920" s="148">
        <f t="shared" si="129"/>
        <v>916</v>
      </c>
      <c r="D920" s="148">
        <f t="shared" si="127"/>
        <v>39626.484435162551</v>
      </c>
      <c r="E920" s="148">
        <f t="shared" si="125"/>
        <v>81.972712986666011</v>
      </c>
      <c r="F920" s="74">
        <f t="shared" si="130"/>
        <v>45047</v>
      </c>
      <c r="G920" s="148">
        <f t="shared" si="128"/>
        <v>6032883.2954498325</v>
      </c>
      <c r="H920" s="148">
        <f t="shared" si="126"/>
        <v>3653.4281475832686</v>
      </c>
      <c r="I920" s="19">
        <f t="shared" si="131"/>
        <v>44841</v>
      </c>
      <c r="J920" s="19"/>
    </row>
    <row r="921" spans="1:10">
      <c r="A921" s="39"/>
      <c r="B921" s="19">
        <f t="shared" si="129"/>
        <v>44748</v>
      </c>
      <c r="C921" s="148">
        <f t="shared" si="129"/>
        <v>917</v>
      </c>
      <c r="D921" s="148">
        <f t="shared" si="127"/>
        <v>39708.457148149217</v>
      </c>
      <c r="E921" s="148">
        <f t="shared" si="125"/>
        <v>81.491854676060029</v>
      </c>
      <c r="F921" s="74">
        <f t="shared" si="130"/>
        <v>45048</v>
      </c>
      <c r="G921" s="148">
        <f t="shared" si="128"/>
        <v>6036536.7235974157</v>
      </c>
      <c r="H921" s="148">
        <f t="shared" si="126"/>
        <v>3601.5625651199371</v>
      </c>
      <c r="I921" s="19">
        <f t="shared" si="131"/>
        <v>44842</v>
      </c>
      <c r="J921" s="19"/>
    </row>
    <row r="922" spans="1:10">
      <c r="A922" s="39"/>
      <c r="B922" s="19">
        <f t="shared" si="129"/>
        <v>44749</v>
      </c>
      <c r="C922" s="148">
        <f t="shared" si="129"/>
        <v>918</v>
      </c>
      <c r="D922" s="148">
        <f t="shared" si="127"/>
        <v>39789.949002825277</v>
      </c>
      <c r="E922" s="148">
        <f t="shared" si="125"/>
        <v>81.011176373307535</v>
      </c>
      <c r="F922" s="74">
        <f t="shared" si="130"/>
        <v>45049</v>
      </c>
      <c r="G922" s="148">
        <f t="shared" si="128"/>
        <v>6040138.2861625357</v>
      </c>
      <c r="H922" s="148">
        <f t="shared" si="126"/>
        <v>3550.3701655147597</v>
      </c>
      <c r="I922" s="19">
        <f t="shared" si="131"/>
        <v>44843</v>
      </c>
      <c r="J922" s="19"/>
    </row>
    <row r="923" spans="1:10">
      <c r="A923" s="39"/>
      <c r="B923" s="19">
        <f t="shared" si="129"/>
        <v>44750</v>
      </c>
      <c r="C923" s="148">
        <f t="shared" si="129"/>
        <v>919</v>
      </c>
      <c r="D923" s="148">
        <f t="shared" si="127"/>
        <v>39870.960179198584</v>
      </c>
      <c r="E923" s="148">
        <f t="shared" si="125"/>
        <v>80.530723744304851</v>
      </c>
      <c r="F923" s="74">
        <f t="shared" si="130"/>
        <v>45050</v>
      </c>
      <c r="G923" s="148">
        <f t="shared" si="128"/>
        <v>6043688.6563280504</v>
      </c>
      <c r="H923" s="148">
        <f t="shared" si="126"/>
        <v>3499.8440719675273</v>
      </c>
      <c r="I923" s="19">
        <f t="shared" si="131"/>
        <v>44844</v>
      </c>
      <c r="J923" s="19"/>
    </row>
    <row r="924" spans="1:10">
      <c r="A924" s="39"/>
      <c r="B924" s="19">
        <f t="shared" si="129"/>
        <v>44751</v>
      </c>
      <c r="C924" s="148">
        <f t="shared" si="129"/>
        <v>920</v>
      </c>
      <c r="D924" s="148">
        <f t="shared" si="127"/>
        <v>39951.490902942889</v>
      </c>
      <c r="E924" s="148">
        <f t="shared" si="125"/>
        <v>80.050541879361845</v>
      </c>
      <c r="F924" s="74">
        <f t="shared" si="130"/>
        <v>45051</v>
      </c>
      <c r="G924" s="148">
        <f t="shared" si="128"/>
        <v>6047188.5004000179</v>
      </c>
      <c r="H924" s="148">
        <f t="shared" si="126"/>
        <v>3449.9774210639298</v>
      </c>
      <c r="I924" s="19">
        <f t="shared" si="131"/>
        <v>44845</v>
      </c>
      <c r="J924" s="19"/>
    </row>
    <row r="925" spans="1:10">
      <c r="A925" s="39"/>
      <c r="B925" s="19">
        <f t="shared" si="129"/>
        <v>44752</v>
      </c>
      <c r="C925" s="148">
        <f t="shared" si="129"/>
        <v>921</v>
      </c>
      <c r="D925" s="148">
        <f t="shared" si="127"/>
        <v>40031.541444822251</v>
      </c>
      <c r="E925" s="148">
        <f t="shared" ref="E925:E988" si="132">D926-D925</f>
        <v>79.570675289985957</v>
      </c>
      <c r="F925" s="74">
        <f t="shared" si="130"/>
        <v>45052</v>
      </c>
      <c r="G925" s="148">
        <f t="shared" si="128"/>
        <v>6050638.4778210819</v>
      </c>
      <c r="H925" s="148">
        <f t="shared" ref="H925:H988" si="133">G926-G925</f>
        <v>3400.7633648281917</v>
      </c>
      <c r="I925" s="19">
        <f t="shared" si="131"/>
        <v>44846</v>
      </c>
      <c r="J925" s="19"/>
    </row>
    <row r="926" spans="1:10">
      <c r="A926" s="39"/>
      <c r="B926" s="19">
        <f t="shared" si="129"/>
        <v>44753</v>
      </c>
      <c r="C926" s="148">
        <f t="shared" si="129"/>
        <v>922</v>
      </c>
      <c r="D926" s="148">
        <f t="shared" si="127"/>
        <v>40111.112120112237</v>
      </c>
      <c r="E926" s="148">
        <f t="shared" si="132"/>
        <v>79.091167905520706</v>
      </c>
      <c r="F926" s="74">
        <f t="shared" si="130"/>
        <v>45053</v>
      </c>
      <c r="G926" s="148">
        <f t="shared" si="128"/>
        <v>6054039.2411859101</v>
      </c>
      <c r="H926" s="148">
        <f t="shared" si="133"/>
        <v>3352.1950726853684</v>
      </c>
      <c r="I926" s="19">
        <f t="shared" si="131"/>
        <v>44847</v>
      </c>
      <c r="J926" s="19"/>
    </row>
    <row r="927" spans="1:10">
      <c r="A927" s="39"/>
      <c r="B927" s="19">
        <f t="shared" si="129"/>
        <v>44754</v>
      </c>
      <c r="C927" s="148">
        <f t="shared" si="129"/>
        <v>923</v>
      </c>
      <c r="D927" s="148">
        <f t="shared" si="127"/>
        <v>40190.203288017758</v>
      </c>
      <c r="E927" s="148">
        <f t="shared" si="132"/>
        <v>78.612063070519071</v>
      </c>
      <c r="F927" s="74">
        <f t="shared" si="130"/>
        <v>45054</v>
      </c>
      <c r="G927" s="148">
        <f t="shared" si="128"/>
        <v>6057391.4362585954</v>
      </c>
      <c r="H927" s="148">
        <f t="shared" si="133"/>
        <v>3304.2657333603129</v>
      </c>
      <c r="I927" s="19">
        <f t="shared" si="131"/>
        <v>44848</v>
      </c>
      <c r="J927" s="19"/>
    </row>
    <row r="928" spans="1:10">
      <c r="A928" s="39"/>
      <c r="B928" s="19">
        <f t="shared" si="129"/>
        <v>44755</v>
      </c>
      <c r="C928" s="148">
        <f t="shared" si="129"/>
        <v>924</v>
      </c>
      <c r="D928" s="148">
        <f t="shared" si="127"/>
        <v>40268.815351088277</v>
      </c>
      <c r="E928" s="148">
        <f t="shared" si="132"/>
        <v>78.133403541978623</v>
      </c>
      <c r="F928" s="74">
        <f t="shared" si="130"/>
        <v>45055</v>
      </c>
      <c r="G928" s="148">
        <f t="shared" si="128"/>
        <v>6060695.7019919557</v>
      </c>
      <c r="H928" s="148">
        <f t="shared" si="133"/>
        <v>3256.9685566769913</v>
      </c>
      <c r="I928" s="19">
        <f t="shared" si="131"/>
        <v>44849</v>
      </c>
      <c r="J928" s="19"/>
    </row>
    <row r="929" spans="1:10">
      <c r="A929" s="39"/>
      <c r="B929" s="19">
        <f t="shared" si="129"/>
        <v>44756</v>
      </c>
      <c r="C929" s="148">
        <f t="shared" si="129"/>
        <v>925</v>
      </c>
      <c r="D929" s="148">
        <f t="shared" si="127"/>
        <v>40346.948754630255</v>
      </c>
      <c r="E929" s="148">
        <f t="shared" si="132"/>
        <v>77.655231487064157</v>
      </c>
      <c r="F929" s="74">
        <f t="shared" si="130"/>
        <v>45056</v>
      </c>
      <c r="G929" s="148">
        <f t="shared" si="128"/>
        <v>6063952.6705486327</v>
      </c>
      <c r="H929" s="148">
        <f t="shared" si="133"/>
        <v>3210.2967753242701</v>
      </c>
      <c r="I929" s="19">
        <f t="shared" si="131"/>
        <v>44850</v>
      </c>
      <c r="J929" s="19"/>
    </row>
    <row r="930" spans="1:10">
      <c r="A930" s="39"/>
      <c r="B930" s="19">
        <f t="shared" si="129"/>
        <v>44757</v>
      </c>
      <c r="C930" s="148">
        <f t="shared" si="129"/>
        <v>926</v>
      </c>
      <c r="D930" s="148">
        <f t="shared" si="127"/>
        <v>40424.603986117319</v>
      </c>
      <c r="E930" s="148">
        <f t="shared" si="132"/>
        <v>77.177588481004932</v>
      </c>
      <c r="F930" s="74">
        <f t="shared" si="130"/>
        <v>45057</v>
      </c>
      <c r="G930" s="148">
        <f t="shared" si="128"/>
        <v>6067162.967323957</v>
      </c>
      <c r="H930" s="148">
        <f t="shared" si="133"/>
        <v>3164.2436465183273</v>
      </c>
      <c r="I930" s="19">
        <f t="shared" si="131"/>
        <v>44851</v>
      </c>
      <c r="J930" s="19"/>
    </row>
    <row r="931" spans="1:10">
      <c r="A931" s="39"/>
      <c r="B931" s="19">
        <f t="shared" si="129"/>
        <v>44758</v>
      </c>
      <c r="C931" s="148">
        <f t="shared" si="129"/>
        <v>927</v>
      </c>
      <c r="D931" s="148">
        <f t="shared" si="127"/>
        <v>40501.781574598324</v>
      </c>
      <c r="E931" s="148">
        <f t="shared" si="132"/>
        <v>76.700515505195654</v>
      </c>
      <c r="F931" s="74">
        <f t="shared" si="130"/>
        <v>45058</v>
      </c>
      <c r="G931" s="148">
        <f t="shared" si="128"/>
        <v>6070327.2109704753</v>
      </c>
      <c r="H931" s="148">
        <f t="shared" si="133"/>
        <v>3118.8024536101148</v>
      </c>
      <c r="I931" s="19">
        <f t="shared" si="131"/>
        <v>44852</v>
      </c>
      <c r="J931" s="19"/>
    </row>
    <row r="932" spans="1:10">
      <c r="A932" s="39"/>
      <c r="B932" s="19">
        <f t="shared" si="129"/>
        <v>44759</v>
      </c>
      <c r="C932" s="148">
        <f t="shared" si="129"/>
        <v>928</v>
      </c>
      <c r="D932" s="148">
        <f t="shared" si="127"/>
        <v>40578.48209010352</v>
      </c>
      <c r="E932" s="148">
        <f t="shared" si="132"/>
        <v>76.224052945552103</v>
      </c>
      <c r="F932" s="74">
        <f t="shared" si="130"/>
        <v>45059</v>
      </c>
      <c r="G932" s="148">
        <f t="shared" si="128"/>
        <v>6073446.0134240855</v>
      </c>
      <c r="H932" s="148">
        <f t="shared" si="133"/>
        <v>3073.9665076239035</v>
      </c>
      <c r="I932" s="19">
        <f t="shared" si="131"/>
        <v>44853</v>
      </c>
      <c r="J932" s="19"/>
    </row>
    <row r="933" spans="1:10">
      <c r="A933" s="39"/>
      <c r="B933" s="19">
        <f t="shared" si="129"/>
        <v>44760</v>
      </c>
      <c r="C933" s="148">
        <f t="shared" si="129"/>
        <v>929</v>
      </c>
      <c r="D933" s="148">
        <f t="shared" si="127"/>
        <v>40654.706143049072</v>
      </c>
      <c r="E933" s="148">
        <f t="shared" si="132"/>
        <v>75.748240591208742</v>
      </c>
      <c r="F933" s="74">
        <f t="shared" si="130"/>
        <v>45060</v>
      </c>
      <c r="G933" s="148">
        <f t="shared" si="128"/>
        <v>6076519.9799317094</v>
      </c>
      <c r="H933" s="148">
        <f t="shared" si="133"/>
        <v>3029.7291487324983</v>
      </c>
      <c r="I933" s="19">
        <f t="shared" si="131"/>
        <v>44854</v>
      </c>
      <c r="J933" s="19"/>
    </row>
    <row r="934" spans="1:10">
      <c r="A934" s="39"/>
      <c r="B934" s="19">
        <f t="shared" si="129"/>
        <v>44761</v>
      </c>
      <c r="C934" s="148">
        <f t="shared" si="129"/>
        <v>930</v>
      </c>
      <c r="D934" s="148">
        <f t="shared" si="127"/>
        <v>40730.454383640281</v>
      </c>
      <c r="E934" s="148">
        <f t="shared" si="132"/>
        <v>75.273117633259972</v>
      </c>
      <c r="F934" s="74">
        <f t="shared" si="130"/>
        <v>45061</v>
      </c>
      <c r="G934" s="148">
        <f t="shared" si="128"/>
        <v>6079549.7090804419</v>
      </c>
      <c r="H934" s="148">
        <f t="shared" si="133"/>
        <v>2986.0837476626039</v>
      </c>
      <c r="I934" s="19">
        <f t="shared" si="131"/>
        <v>44855</v>
      </c>
      <c r="J934" s="19"/>
    </row>
    <row r="935" spans="1:10">
      <c r="A935" s="39"/>
      <c r="B935" s="19">
        <f t="shared" si="129"/>
        <v>44762</v>
      </c>
      <c r="C935" s="148">
        <f t="shared" si="129"/>
        <v>931</v>
      </c>
      <c r="D935" s="148">
        <f t="shared" si="127"/>
        <v>40805.727501273541</v>
      </c>
      <c r="E935" s="148">
        <f t="shared" si="132"/>
        <v>74.798722663872468</v>
      </c>
      <c r="F935" s="74">
        <f t="shared" si="130"/>
        <v>45062</v>
      </c>
      <c r="G935" s="148">
        <f t="shared" si="128"/>
        <v>6082535.7928281045</v>
      </c>
      <c r="H935" s="148">
        <f t="shared" si="133"/>
        <v>2943.0237070471048</v>
      </c>
      <c r="I935" s="19">
        <f t="shared" si="131"/>
        <v>44856</v>
      </c>
      <c r="J935" s="19"/>
    </row>
    <row r="936" spans="1:10">
      <c r="A936" s="39"/>
      <c r="B936" s="19">
        <f t="shared" si="129"/>
        <v>44763</v>
      </c>
      <c r="C936" s="148">
        <f t="shared" si="129"/>
        <v>932</v>
      </c>
      <c r="D936" s="148">
        <f t="shared" si="127"/>
        <v>40880.526223937413</v>
      </c>
      <c r="E936" s="148">
        <f t="shared" si="132"/>
        <v>74.325093675572134</v>
      </c>
      <c r="F936" s="74">
        <f t="shared" si="130"/>
        <v>45063</v>
      </c>
      <c r="G936" s="148">
        <f t="shared" si="128"/>
        <v>6085478.8165351516</v>
      </c>
      <c r="H936" s="148">
        <f t="shared" si="133"/>
        <v>2900.5424626991153</v>
      </c>
      <c r="I936" s="19">
        <f t="shared" si="131"/>
        <v>44857</v>
      </c>
      <c r="J936" s="19"/>
    </row>
    <row r="937" spans="1:10">
      <c r="A937" s="39"/>
      <c r="B937" s="19">
        <f t="shared" si="129"/>
        <v>44764</v>
      </c>
      <c r="C937" s="148">
        <f t="shared" si="129"/>
        <v>933</v>
      </c>
      <c r="D937" s="148">
        <f t="shared" si="127"/>
        <v>40954.851317612985</v>
      </c>
      <c r="E937" s="148">
        <f t="shared" si="132"/>
        <v>73.852268060749338</v>
      </c>
      <c r="F937" s="74">
        <f t="shared" si="130"/>
        <v>45064</v>
      </c>
      <c r="G937" s="148">
        <f t="shared" si="128"/>
        <v>6088379.3589978507</v>
      </c>
      <c r="H937" s="148">
        <f t="shared" si="133"/>
        <v>2858.6334848580882</v>
      </c>
      <c r="I937" s="19">
        <f t="shared" si="131"/>
        <v>44858</v>
      </c>
      <c r="J937" s="19"/>
    </row>
    <row r="938" spans="1:10">
      <c r="A938" s="39"/>
      <c r="B938" s="19">
        <f t="shared" si="129"/>
        <v>44765</v>
      </c>
      <c r="C938" s="148">
        <f t="shared" si="129"/>
        <v>934</v>
      </c>
      <c r="D938" s="148">
        <f t="shared" si="127"/>
        <v>41028.703585673735</v>
      </c>
      <c r="E938" s="148">
        <f t="shared" si="132"/>
        <v>73.380282611389703</v>
      </c>
      <c r="F938" s="74">
        <f t="shared" si="130"/>
        <v>45065</v>
      </c>
      <c r="G938" s="148">
        <f t="shared" si="128"/>
        <v>6091237.9924827088</v>
      </c>
      <c r="H938" s="148">
        <f t="shared" si="133"/>
        <v>2817.2902793390676</v>
      </c>
      <c r="I938" s="19">
        <f t="shared" si="131"/>
        <v>44859</v>
      </c>
      <c r="J938" s="19"/>
    </row>
    <row r="939" spans="1:10">
      <c r="A939" s="39"/>
      <c r="B939" s="19">
        <f t="shared" si="129"/>
        <v>44766</v>
      </c>
      <c r="C939" s="148">
        <f t="shared" si="129"/>
        <v>935</v>
      </c>
      <c r="D939" s="148">
        <f t="shared" si="127"/>
        <v>41102.083868285124</v>
      </c>
      <c r="E939" s="148">
        <f t="shared" si="132"/>
        <v>72.909173518950411</v>
      </c>
      <c r="F939" s="74">
        <f t="shared" si="130"/>
        <v>45066</v>
      </c>
      <c r="G939" s="148">
        <f t="shared" si="128"/>
        <v>6094055.2827620478</v>
      </c>
      <c r="H939" s="148">
        <f t="shared" si="133"/>
        <v>2776.506388656795</v>
      </c>
      <c r="I939" s="19">
        <f t="shared" si="131"/>
        <v>44860</v>
      </c>
      <c r="J939" s="19"/>
    </row>
    <row r="940" spans="1:10">
      <c r="A940" s="39"/>
      <c r="B940" s="19">
        <f t="shared" si="129"/>
        <v>44767</v>
      </c>
      <c r="C940" s="148">
        <f t="shared" si="129"/>
        <v>936</v>
      </c>
      <c r="D940" s="148">
        <f t="shared" si="127"/>
        <v>41174.993041804075</v>
      </c>
      <c r="E940" s="148">
        <f t="shared" si="132"/>
        <v>72.438976374636695</v>
      </c>
      <c r="F940" s="74">
        <f t="shared" si="130"/>
        <v>45067</v>
      </c>
      <c r="G940" s="148">
        <f t="shared" si="128"/>
        <v>6096831.7891507046</v>
      </c>
      <c r="H940" s="148">
        <f t="shared" si="133"/>
        <v>2736.2753930743784</v>
      </c>
      <c r="I940" s="19">
        <f t="shared" si="131"/>
        <v>44861</v>
      </c>
      <c r="J940" s="19"/>
    </row>
    <row r="941" spans="1:10">
      <c r="A941" s="39"/>
      <c r="B941" s="19">
        <f t="shared" si="129"/>
        <v>44768</v>
      </c>
      <c r="C941" s="148">
        <f t="shared" si="129"/>
        <v>937</v>
      </c>
      <c r="D941" s="148">
        <f t="shared" si="127"/>
        <v>41247.432018178712</v>
      </c>
      <c r="E941" s="148">
        <f t="shared" si="132"/>
        <v>71.969726169554633</v>
      </c>
      <c r="F941" s="74">
        <f t="shared" si="130"/>
        <v>45068</v>
      </c>
      <c r="G941" s="148">
        <f t="shared" si="128"/>
        <v>6099568.064543779</v>
      </c>
      <c r="H941" s="148">
        <f t="shared" si="133"/>
        <v>2696.5909116314724</v>
      </c>
      <c r="I941" s="19">
        <f t="shared" si="131"/>
        <v>44862</v>
      </c>
      <c r="J941" s="19"/>
    </row>
    <row r="942" spans="1:10">
      <c r="A942" s="39"/>
      <c r="B942" s="19">
        <f t="shared" si="129"/>
        <v>44769</v>
      </c>
      <c r="C942" s="148">
        <f t="shared" si="129"/>
        <v>938</v>
      </c>
      <c r="D942" s="148">
        <f t="shared" si="127"/>
        <v>41319.401744348266</v>
      </c>
      <c r="E942" s="148">
        <f t="shared" si="132"/>
        <v>71.50145729543874</v>
      </c>
      <c r="F942" s="74">
        <f t="shared" si="130"/>
        <v>45069</v>
      </c>
      <c r="G942" s="148">
        <f t="shared" si="128"/>
        <v>6102264.6554554105</v>
      </c>
      <c r="H942" s="148">
        <f t="shared" si="133"/>
        <v>2657.4466030597687</v>
      </c>
      <c r="I942" s="19">
        <f t="shared" si="131"/>
        <v>44863</v>
      </c>
      <c r="J942" s="19"/>
    </row>
    <row r="943" spans="1:10">
      <c r="A943" s="39"/>
      <c r="B943" s="19">
        <f t="shared" si="129"/>
        <v>44770</v>
      </c>
      <c r="C943" s="148">
        <f t="shared" si="129"/>
        <v>939</v>
      </c>
      <c r="D943" s="148">
        <f t="shared" si="127"/>
        <v>41390.903201643705</v>
      </c>
      <c r="E943" s="148">
        <f t="shared" si="132"/>
        <v>71.034203545292257</v>
      </c>
      <c r="F943" s="74">
        <f t="shared" si="130"/>
        <v>45070</v>
      </c>
      <c r="G943" s="148">
        <f t="shared" si="128"/>
        <v>6104922.1020584702</v>
      </c>
      <c r="H943" s="148">
        <f t="shared" si="133"/>
        <v>2618.8361667189747</v>
      </c>
      <c r="I943" s="19">
        <f t="shared" si="131"/>
        <v>44864</v>
      </c>
      <c r="J943" s="19"/>
    </row>
    <row r="944" spans="1:10">
      <c r="A944" s="39"/>
      <c r="B944" s="19">
        <f t="shared" si="129"/>
        <v>44771</v>
      </c>
      <c r="C944" s="148">
        <f t="shared" si="129"/>
        <v>940</v>
      </c>
      <c r="D944" s="148">
        <f t="shared" si="127"/>
        <v>41461.937405188997</v>
      </c>
      <c r="E944" s="148">
        <f t="shared" si="132"/>
        <v>70.567998114303919</v>
      </c>
      <c r="F944" s="74">
        <f t="shared" si="130"/>
        <v>45071</v>
      </c>
      <c r="G944" s="148">
        <f t="shared" si="128"/>
        <v>6107540.9382251892</v>
      </c>
      <c r="H944" s="148">
        <f t="shared" si="133"/>
        <v>2580.7533434405923</v>
      </c>
      <c r="I944" s="19">
        <f t="shared" si="131"/>
        <v>44865</v>
      </c>
      <c r="J944" s="19"/>
    </row>
    <row r="945" spans="1:10">
      <c r="A945" s="39"/>
      <c r="B945" s="19">
        <f t="shared" si="129"/>
        <v>44772</v>
      </c>
      <c r="C945" s="148">
        <f t="shared" si="129"/>
        <v>941</v>
      </c>
      <c r="D945" s="148">
        <f t="shared" si="127"/>
        <v>41532.505403303301</v>
      </c>
      <c r="E945" s="148">
        <f t="shared" si="132"/>
        <v>70.102873600990279</v>
      </c>
      <c r="F945" s="74">
        <f t="shared" si="130"/>
        <v>45072</v>
      </c>
      <c r="G945" s="148">
        <f t="shared" si="128"/>
        <v>6110121.6915686298</v>
      </c>
      <c r="H945" s="148">
        <f t="shared" si="133"/>
        <v>2543.1919163214043</v>
      </c>
      <c r="I945" s="19">
        <f t="shared" si="131"/>
        <v>44866</v>
      </c>
      <c r="J945" s="19"/>
    </row>
    <row r="946" spans="1:10">
      <c r="A946" s="39"/>
      <c r="B946" s="19">
        <f t="shared" si="129"/>
        <v>44773</v>
      </c>
      <c r="C946" s="148">
        <f t="shared" si="129"/>
        <v>942</v>
      </c>
      <c r="D946" s="148">
        <f t="shared" si="127"/>
        <v>41602.608276904291</v>
      </c>
      <c r="E946" s="148">
        <f t="shared" si="132"/>
        <v>69.638862008498108</v>
      </c>
      <c r="F946" s="74">
        <f t="shared" si="130"/>
        <v>45073</v>
      </c>
      <c r="G946" s="148">
        <f t="shared" si="128"/>
        <v>6112664.8834849512</v>
      </c>
      <c r="H946" s="148">
        <f t="shared" si="133"/>
        <v>2506.1457115020603</v>
      </c>
      <c r="I946" s="19">
        <f t="shared" si="131"/>
        <v>44867</v>
      </c>
      <c r="J946" s="19"/>
    </row>
    <row r="947" spans="1:10">
      <c r="A947" s="39"/>
      <c r="B947" s="19">
        <f t="shared" si="129"/>
        <v>44774</v>
      </c>
      <c r="C947" s="148">
        <f t="shared" si="129"/>
        <v>943</v>
      </c>
      <c r="D947" s="148">
        <f t="shared" si="127"/>
        <v>41672.24713891279</v>
      </c>
      <c r="E947" s="148">
        <f t="shared" si="132"/>
        <v>69.175994746037759</v>
      </c>
      <c r="F947" s="74">
        <f t="shared" si="130"/>
        <v>45074</v>
      </c>
      <c r="G947" s="148">
        <f t="shared" si="128"/>
        <v>6115171.0291964533</v>
      </c>
      <c r="H947" s="148">
        <f t="shared" si="133"/>
        <v>2469.6085988739505</v>
      </c>
      <c r="I947" s="19">
        <f t="shared" si="131"/>
        <v>44868</v>
      </c>
      <c r="J947" s="19"/>
    </row>
    <row r="948" spans="1:10">
      <c r="A948" s="39"/>
      <c r="B948" s="19">
        <f t="shared" si="129"/>
        <v>44775</v>
      </c>
      <c r="C948" s="148">
        <f t="shared" si="129"/>
        <v>944</v>
      </c>
      <c r="D948" s="148">
        <f t="shared" si="127"/>
        <v>41741.423133658827</v>
      </c>
      <c r="E948" s="148">
        <f t="shared" si="132"/>
        <v>68.714302630607563</v>
      </c>
      <c r="F948" s="74">
        <f t="shared" si="130"/>
        <v>45075</v>
      </c>
      <c r="G948" s="148">
        <f t="shared" si="128"/>
        <v>6117640.6377953272</v>
      </c>
      <c r="H948" s="148">
        <f t="shared" si="133"/>
        <v>2433.5744927516207</v>
      </c>
      <c r="I948" s="19">
        <f t="shared" si="131"/>
        <v>44869</v>
      </c>
      <c r="J948" s="19"/>
    </row>
    <row r="949" spans="1:10">
      <c r="A949" s="39"/>
      <c r="B949" s="19">
        <f t="shared" si="129"/>
        <v>44776</v>
      </c>
      <c r="C949" s="148">
        <f t="shared" si="129"/>
        <v>945</v>
      </c>
      <c r="D949" s="148">
        <f t="shared" si="127"/>
        <v>41810.137436289435</v>
      </c>
      <c r="E949" s="148">
        <f t="shared" si="132"/>
        <v>68.253815888623649</v>
      </c>
      <c r="F949" s="74">
        <f t="shared" si="130"/>
        <v>45076</v>
      </c>
      <c r="G949" s="148">
        <f t="shared" si="128"/>
        <v>6120074.2122880789</v>
      </c>
      <c r="H949" s="148">
        <f t="shared" si="133"/>
        <v>2398.0373524958268</v>
      </c>
      <c r="I949" s="19">
        <f t="shared" si="131"/>
        <v>44870</v>
      </c>
      <c r="J949" s="19"/>
    </row>
    <row r="950" spans="1:10">
      <c r="A950" s="39"/>
      <c r="B950" s="19">
        <f t="shared" si="129"/>
        <v>44777</v>
      </c>
      <c r="C950" s="148">
        <f t="shared" si="129"/>
        <v>946</v>
      </c>
      <c r="D950" s="148">
        <f t="shared" si="127"/>
        <v>41878.391252178058</v>
      </c>
      <c r="E950" s="148">
        <f t="shared" si="132"/>
        <v>67.794564158190042</v>
      </c>
      <c r="F950" s="74">
        <f t="shared" si="130"/>
        <v>45077</v>
      </c>
      <c r="G950" s="148">
        <f t="shared" si="128"/>
        <v>6122472.2496405747</v>
      </c>
      <c r="H950" s="148">
        <f t="shared" si="133"/>
        <v>2362.9911831216887</v>
      </c>
      <c r="I950" s="19">
        <f t="shared" si="131"/>
        <v>44871</v>
      </c>
      <c r="J950" s="19"/>
    </row>
    <row r="951" spans="1:10">
      <c r="A951" s="39"/>
      <c r="B951" s="19">
        <f t="shared" si="129"/>
        <v>44778</v>
      </c>
      <c r="C951" s="148">
        <f t="shared" si="129"/>
        <v>947</v>
      </c>
      <c r="D951" s="148">
        <f t="shared" si="127"/>
        <v>41946.185816336249</v>
      </c>
      <c r="E951" s="29">
        <f t="shared" si="132"/>
        <v>67.33657649095403</v>
      </c>
      <c r="F951" s="74">
        <f t="shared" si="130"/>
        <v>45078</v>
      </c>
      <c r="G951" s="148">
        <f t="shared" si="128"/>
        <v>6124835.2408236964</v>
      </c>
      <c r="H951" s="148">
        <f t="shared" si="133"/>
        <v>2328.4300358183682</v>
      </c>
      <c r="I951" s="19">
        <f t="shared" si="131"/>
        <v>44872</v>
      </c>
      <c r="J951" s="19"/>
    </row>
    <row r="952" spans="1:10">
      <c r="A952" s="39"/>
      <c r="B952" s="19">
        <f t="shared" si="129"/>
        <v>44779</v>
      </c>
      <c r="C952" s="148">
        <f t="shared" si="129"/>
        <v>948</v>
      </c>
      <c r="D952" s="148">
        <f t="shared" si="127"/>
        <v>42013.522392827203</v>
      </c>
      <c r="E952" s="148">
        <f t="shared" si="132"/>
        <v>66.879881354521785</v>
      </c>
      <c r="F952" s="74">
        <f t="shared" si="130"/>
        <v>45079</v>
      </c>
      <c r="G952" s="148">
        <f t="shared" si="128"/>
        <v>6127163.6708595147</v>
      </c>
      <c r="H952" s="148">
        <f t="shared" si="133"/>
        <v>2294.3480084817857</v>
      </c>
      <c r="I952" s="19">
        <f t="shared" si="131"/>
        <v>44873</v>
      </c>
      <c r="J952" s="19"/>
    </row>
    <row r="953" spans="1:10">
      <c r="A953" s="39"/>
      <c r="B953" s="19">
        <f t="shared" si="129"/>
        <v>44780</v>
      </c>
      <c r="C953" s="148">
        <f t="shared" si="129"/>
        <v>949</v>
      </c>
      <c r="D953" s="148">
        <f t="shared" si="127"/>
        <v>42080.402274181724</v>
      </c>
      <c r="E953" s="148">
        <f t="shared" si="132"/>
        <v>66.424506634954014</v>
      </c>
      <c r="F953" s="74">
        <f t="shared" si="130"/>
        <v>45080</v>
      </c>
      <c r="G953" s="148">
        <f t="shared" si="128"/>
        <v>6129458.0188679965</v>
      </c>
      <c r="H953" s="148">
        <f t="shared" si="133"/>
        <v>2260.7392461868003</v>
      </c>
      <c r="I953" s="19">
        <f t="shared" si="131"/>
        <v>44874</v>
      </c>
      <c r="J953" s="19"/>
    </row>
    <row r="954" spans="1:10">
      <c r="A954" s="39"/>
      <c r="B954" s="19">
        <f t="shared" si="129"/>
        <v>44781</v>
      </c>
      <c r="C954" s="148">
        <f t="shared" si="129"/>
        <v>950</v>
      </c>
      <c r="D954" s="148">
        <f t="shared" si="127"/>
        <v>42146.826780816678</v>
      </c>
      <c r="E954" s="148">
        <f t="shared" si="132"/>
        <v>65.970479639239784</v>
      </c>
      <c r="F954" s="74">
        <f t="shared" si="130"/>
        <v>45081</v>
      </c>
      <c r="G954" s="148">
        <f t="shared" si="128"/>
        <v>6131718.7581141833</v>
      </c>
      <c r="H954" s="148">
        <f t="shared" si="133"/>
        <v>2227.5979416053742</v>
      </c>
      <c r="I954" s="19">
        <f t="shared" si="131"/>
        <v>44875</v>
      </c>
      <c r="J954" s="19"/>
    </row>
    <row r="955" spans="1:10">
      <c r="A955" s="39"/>
      <c r="B955" s="19">
        <f t="shared" si="129"/>
        <v>44782</v>
      </c>
      <c r="C955" s="148">
        <f t="shared" si="129"/>
        <v>951</v>
      </c>
      <c r="D955" s="148">
        <f t="shared" si="127"/>
        <v>42212.797260455918</v>
      </c>
      <c r="E955" s="148">
        <f t="shared" si="132"/>
        <v>65.517827098155976</v>
      </c>
      <c r="F955" s="74">
        <f t="shared" si="130"/>
        <v>45082</v>
      </c>
      <c r="G955" s="148">
        <f t="shared" si="128"/>
        <v>6133946.3560557887</v>
      </c>
      <c r="H955" s="148">
        <f t="shared" si="133"/>
        <v>2194.9183354247361</v>
      </c>
      <c r="I955" s="19">
        <f t="shared" si="131"/>
        <v>44876</v>
      </c>
      <c r="J955" s="19"/>
    </row>
    <row r="956" spans="1:10">
      <c r="A956" s="39"/>
      <c r="B956" s="19">
        <f t="shared" si="129"/>
        <v>44783</v>
      </c>
      <c r="C956" s="148">
        <f t="shared" si="129"/>
        <v>952</v>
      </c>
      <c r="D956" s="148">
        <f t="shared" si="127"/>
        <v>42278.315087554074</v>
      </c>
      <c r="E956" s="148">
        <f t="shared" si="132"/>
        <v>65.066575169003045</v>
      </c>
      <c r="F956" s="74">
        <f t="shared" si="130"/>
        <v>45083</v>
      </c>
      <c r="G956" s="148">
        <f t="shared" si="128"/>
        <v>6136141.2743912134</v>
      </c>
      <c r="H956" s="148">
        <f t="shared" si="133"/>
        <v>2162.6947167105973</v>
      </c>
      <c r="I956" s="19">
        <f t="shared" si="131"/>
        <v>44877</v>
      </c>
      <c r="J956" s="19"/>
    </row>
    <row r="957" spans="1:10">
      <c r="A957" s="39"/>
      <c r="B957" s="19">
        <f t="shared" si="129"/>
        <v>44784</v>
      </c>
      <c r="C957" s="148">
        <f t="shared" si="129"/>
        <v>953</v>
      </c>
      <c r="D957" s="148">
        <f t="shared" si="127"/>
        <v>42343.381662723077</v>
      </c>
      <c r="E957" s="148">
        <f t="shared" si="132"/>
        <v>64.616749438748229</v>
      </c>
      <c r="F957" s="74">
        <f t="shared" si="130"/>
        <v>45084</v>
      </c>
      <c r="G957" s="148">
        <f t="shared" si="128"/>
        <v>6138303.969107924</v>
      </c>
      <c r="H957" s="148">
        <f t="shared" si="133"/>
        <v>2130.9214232387021</v>
      </c>
      <c r="I957" s="19">
        <f t="shared" si="131"/>
        <v>44878</v>
      </c>
      <c r="J957" s="19"/>
    </row>
    <row r="958" spans="1:10">
      <c r="A958" s="39"/>
      <c r="B958" s="19">
        <f t="shared" si="129"/>
        <v>44785</v>
      </c>
      <c r="C958" s="148">
        <f t="shared" si="129"/>
        <v>954</v>
      </c>
      <c r="D958" s="148">
        <f t="shared" si="127"/>
        <v>42407.998412161825</v>
      </c>
      <c r="E958" s="148">
        <f t="shared" si="132"/>
        <v>64.168374927096011</v>
      </c>
      <c r="F958" s="74">
        <f t="shared" si="130"/>
        <v>45085</v>
      </c>
      <c r="G958" s="148">
        <f t="shared" si="128"/>
        <v>6140434.8905311627</v>
      </c>
      <c r="H958" s="148">
        <f t="shared" si="133"/>
        <v>2099.5928418012336</v>
      </c>
      <c r="I958" s="19">
        <f t="shared" si="131"/>
        <v>44879</v>
      </c>
      <c r="J958" s="19"/>
    </row>
    <row r="959" spans="1:10">
      <c r="A959" s="39"/>
      <c r="B959" s="19">
        <f t="shared" si="129"/>
        <v>44786</v>
      </c>
      <c r="C959" s="148">
        <f t="shared" si="129"/>
        <v>955</v>
      </c>
      <c r="D959" s="148">
        <f t="shared" si="127"/>
        <v>42472.166787088921</v>
      </c>
      <c r="E959" s="148">
        <f t="shared" si="132"/>
        <v>63.721476089784119</v>
      </c>
      <c r="F959" s="74">
        <f t="shared" si="130"/>
        <v>45086</v>
      </c>
      <c r="G959" s="148">
        <f t="shared" si="128"/>
        <v>6142534.483372964</v>
      </c>
      <c r="H959" s="148">
        <f t="shared" si="133"/>
        <v>2068.7034084713086</v>
      </c>
      <c r="I959" s="19">
        <f t="shared" si="131"/>
        <v>44880</v>
      </c>
      <c r="J959" s="19"/>
    </row>
    <row r="960" spans="1:10">
      <c r="A960" s="39"/>
      <c r="B960" s="19">
        <f t="shared" si="129"/>
        <v>44787</v>
      </c>
      <c r="C960" s="148">
        <f t="shared" si="129"/>
        <v>956</v>
      </c>
      <c r="D960" s="148">
        <f t="shared" si="127"/>
        <v>42535.888263178706</v>
      </c>
      <c r="E960" s="148">
        <f t="shared" si="132"/>
        <v>63.276076821923198</v>
      </c>
      <c r="F960" s="74">
        <f t="shared" si="130"/>
        <v>45087</v>
      </c>
      <c r="G960" s="148">
        <f t="shared" si="128"/>
        <v>6144603.1867814353</v>
      </c>
      <c r="H960" s="148">
        <f t="shared" si="133"/>
        <v>2038.2476088609546</v>
      </c>
      <c r="I960" s="19">
        <f t="shared" si="131"/>
        <v>44881</v>
      </c>
      <c r="J960" s="19"/>
    </row>
    <row r="961" spans="1:10">
      <c r="A961" s="39"/>
      <c r="B961" s="19">
        <f t="shared" si="129"/>
        <v>44788</v>
      </c>
      <c r="C961" s="148">
        <f t="shared" si="129"/>
        <v>957</v>
      </c>
      <c r="D961" s="148">
        <f t="shared" si="127"/>
        <v>42599.164340000629</v>
      </c>
      <c r="E961" s="148">
        <f t="shared" si="132"/>
        <v>62.832200461576576</v>
      </c>
      <c r="F961" s="74">
        <f t="shared" si="130"/>
        <v>45088</v>
      </c>
      <c r="G961" s="148">
        <f t="shared" si="128"/>
        <v>6146641.4343902962</v>
      </c>
      <c r="H961" s="148">
        <f t="shared" si="133"/>
        <v>2008.2199783138931</v>
      </c>
      <c r="I961" s="19">
        <f t="shared" si="131"/>
        <v>44882</v>
      </c>
      <c r="J961" s="19"/>
    </row>
    <row r="962" spans="1:10">
      <c r="A962" s="39"/>
      <c r="B962" s="19">
        <f t="shared" si="129"/>
        <v>44789</v>
      </c>
      <c r="C962" s="148">
        <f t="shared" si="129"/>
        <v>958</v>
      </c>
      <c r="D962" s="148">
        <f t="shared" si="127"/>
        <v>42661.996540462205</v>
      </c>
      <c r="E962" s="148">
        <f t="shared" si="132"/>
        <v>62.389869793325488</v>
      </c>
      <c r="F962" s="74">
        <f t="shared" si="130"/>
        <v>45089</v>
      </c>
      <c r="G962" s="148">
        <f t="shared" si="128"/>
        <v>6148649.6543686101</v>
      </c>
      <c r="H962" s="148">
        <f t="shared" si="133"/>
        <v>1978.6151021104306</v>
      </c>
      <c r="I962" s="19">
        <f t="shared" si="131"/>
        <v>44883</v>
      </c>
      <c r="J962" s="19"/>
    </row>
    <row r="963" spans="1:10">
      <c r="A963" s="39"/>
      <c r="B963" s="19">
        <f t="shared" si="129"/>
        <v>44790</v>
      </c>
      <c r="C963" s="148">
        <f t="shared" si="129"/>
        <v>959</v>
      </c>
      <c r="D963" s="148">
        <f t="shared" si="127"/>
        <v>42724.386410255531</v>
      </c>
      <c r="E963" s="148">
        <f t="shared" si="132"/>
        <v>61.94910705206712</v>
      </c>
      <c r="F963" s="74">
        <f t="shared" si="130"/>
        <v>45090</v>
      </c>
      <c r="G963" s="148">
        <f t="shared" si="128"/>
        <v>6150628.2694707206</v>
      </c>
      <c r="H963" s="148">
        <f t="shared" si="133"/>
        <v>1949.4276156108826</v>
      </c>
      <c r="I963" s="19">
        <f t="shared" si="131"/>
        <v>44884</v>
      </c>
      <c r="J963" s="19"/>
    </row>
    <row r="964" spans="1:10">
      <c r="A964" s="39"/>
      <c r="B964" s="19">
        <f t="shared" si="129"/>
        <v>44791</v>
      </c>
      <c r="C964" s="148">
        <f t="shared" si="129"/>
        <v>960</v>
      </c>
      <c r="D964" s="148">
        <f t="shared" si="127"/>
        <v>42786.335517307598</v>
      </c>
      <c r="E964" s="148">
        <f t="shared" si="132"/>
        <v>61.509933926725353</v>
      </c>
      <c r="F964" s="74">
        <f t="shared" si="130"/>
        <v>45091</v>
      </c>
      <c r="G964" s="148">
        <f t="shared" si="128"/>
        <v>6152577.6970863314</v>
      </c>
      <c r="H964" s="148">
        <f t="shared" si="133"/>
        <v>1920.6522043980658</v>
      </c>
      <c r="I964" s="19">
        <f t="shared" si="131"/>
        <v>44885</v>
      </c>
      <c r="J964" s="19"/>
    </row>
    <row r="965" spans="1:10">
      <c r="A965" s="39"/>
      <c r="B965" s="19">
        <f t="shared" si="129"/>
        <v>44792</v>
      </c>
      <c r="C965" s="148">
        <f t="shared" si="129"/>
        <v>961</v>
      </c>
      <c r="D965" s="148">
        <f t="shared" ref="D965:D1028" si="134">$D$1/(($D$1-1)*EXP(-$E$1*($F965-$B$4))+1)</f>
        <v>42847.845451234323</v>
      </c>
      <c r="E965" s="148">
        <f t="shared" si="132"/>
        <v>61.072371564390778</v>
      </c>
      <c r="F965" s="74">
        <f t="shared" si="130"/>
        <v>45092</v>
      </c>
      <c r="G965" s="148">
        <f t="shared" ref="G965:G1028" si="135">$G$1/(($G$1-1)*EXP(-$H$1*($F965-$B$4))+1)</f>
        <v>6154498.3492907295</v>
      </c>
      <c r="H965" s="148">
        <f t="shared" si="133"/>
        <v>1892.2836043853313</v>
      </c>
      <c r="I965" s="19">
        <f t="shared" si="131"/>
        <v>44886</v>
      </c>
      <c r="J965" s="19"/>
    </row>
    <row r="966" spans="1:10">
      <c r="A966" s="39"/>
      <c r="B966" s="19">
        <f t="shared" ref="B966:C1020" si="136">B965+1</f>
        <v>44793</v>
      </c>
      <c r="C966" s="148">
        <f t="shared" si="136"/>
        <v>962</v>
      </c>
      <c r="D966" s="148">
        <f t="shared" si="134"/>
        <v>42908.917822798714</v>
      </c>
      <c r="E966" s="148">
        <f t="shared" si="132"/>
        <v>60.636440574155131</v>
      </c>
      <c r="F966" s="74">
        <f t="shared" si="130"/>
        <v>45093</v>
      </c>
      <c r="G966" s="148">
        <f t="shared" si="135"/>
        <v>6156390.6328951148</v>
      </c>
      <c r="H966" s="148">
        <f t="shared" si="133"/>
        <v>1864.3166018957272</v>
      </c>
      <c r="I966" s="19">
        <f t="shared" si="131"/>
        <v>44887</v>
      </c>
      <c r="J966" s="19"/>
    </row>
    <row r="967" spans="1:10">
      <c r="A967" s="39"/>
      <c r="B967" s="19">
        <f t="shared" si="136"/>
        <v>44794</v>
      </c>
      <c r="C967" s="148">
        <f t="shared" si="136"/>
        <v>963</v>
      </c>
      <c r="D967" s="148">
        <f t="shared" si="134"/>
        <v>42969.554263372869</v>
      </c>
      <c r="E967" s="148">
        <f t="shared" si="132"/>
        <v>60.202161031418655</v>
      </c>
      <c r="F967" s="74">
        <f t="shared" si="130"/>
        <v>45094</v>
      </c>
      <c r="G967" s="148">
        <f t="shared" si="135"/>
        <v>6158254.9494970106</v>
      </c>
      <c r="H967" s="148">
        <f t="shared" si="133"/>
        <v>1836.7460337216035</v>
      </c>
      <c r="I967" s="19">
        <f t="shared" si="131"/>
        <v>44888</v>
      </c>
      <c r="J967" s="19"/>
    </row>
    <row r="968" spans="1:10">
      <c r="A968" s="39"/>
      <c r="B968" s="19">
        <f t="shared" si="136"/>
        <v>44795</v>
      </c>
      <c r="C968" s="148">
        <f t="shared" si="136"/>
        <v>964</v>
      </c>
      <c r="D968" s="148">
        <f t="shared" si="134"/>
        <v>43029.756424404288</v>
      </c>
      <c r="E968" s="148">
        <f t="shared" si="132"/>
        <v>59.769552481986466</v>
      </c>
      <c r="F968" s="74">
        <f t="shared" si="130"/>
        <v>45095</v>
      </c>
      <c r="G968" s="148">
        <f t="shared" si="135"/>
        <v>6160091.6955307322</v>
      </c>
      <c r="H968" s="148">
        <f t="shared" si="133"/>
        <v>1809.5667871721089</v>
      </c>
      <c r="I968" s="19">
        <f t="shared" si="131"/>
        <v>44889</v>
      </c>
      <c r="J968" s="19"/>
    </row>
    <row r="969" spans="1:10">
      <c r="A969" s="39"/>
      <c r="B969" s="19">
        <f t="shared" si="136"/>
        <v>44796</v>
      </c>
      <c r="C969" s="148">
        <f t="shared" si="136"/>
        <v>965</v>
      </c>
      <c r="D969" s="148">
        <f t="shared" si="134"/>
        <v>43089.525976886274</v>
      </c>
      <c r="E969" s="148">
        <f t="shared" si="132"/>
        <v>59.338633946477785</v>
      </c>
      <c r="F969" s="74">
        <f t="shared" si="130"/>
        <v>45096</v>
      </c>
      <c r="G969" s="148">
        <f t="shared" si="135"/>
        <v>6161901.2623179043</v>
      </c>
      <c r="H969" s="148">
        <f t="shared" si="133"/>
        <v>1782.77380008623</v>
      </c>
      <c r="I969" s="19">
        <f t="shared" si="131"/>
        <v>44890</v>
      </c>
      <c r="J969" s="19"/>
    </row>
    <row r="970" spans="1:10">
      <c r="A970" s="39"/>
      <c r="B970" s="19">
        <f t="shared" si="136"/>
        <v>44797</v>
      </c>
      <c r="C970" s="148">
        <f t="shared" si="136"/>
        <v>966</v>
      </c>
      <c r="D970" s="148">
        <f t="shared" si="134"/>
        <v>43148.864610832752</v>
      </c>
      <c r="E970" s="148">
        <f t="shared" si="132"/>
        <v>58.909423924662406</v>
      </c>
      <c r="F970" s="74">
        <f t="shared" ref="F970:F1033" si="137">F969+1</f>
        <v>45097</v>
      </c>
      <c r="G970" s="148">
        <f t="shared" si="135"/>
        <v>6163684.0361179905</v>
      </c>
      <c r="H970" s="148">
        <f t="shared" si="133"/>
        <v>1756.3620608160272</v>
      </c>
      <c r="I970" s="19">
        <f t="shared" si="131"/>
        <v>44891</v>
      </c>
      <c r="J970" s="19"/>
    </row>
    <row r="971" spans="1:10">
      <c r="A971" s="39"/>
      <c r="B971" s="19">
        <f t="shared" si="136"/>
        <v>44798</v>
      </c>
      <c r="C971" s="148">
        <f t="shared" si="136"/>
        <v>967</v>
      </c>
      <c r="D971" s="148">
        <f t="shared" si="134"/>
        <v>43207.774034757414</v>
      </c>
      <c r="E971" s="148">
        <f t="shared" si="132"/>
        <v>58.481940399964515</v>
      </c>
      <c r="F971" s="74">
        <f t="shared" si="137"/>
        <v>45098</v>
      </c>
      <c r="G971" s="148">
        <f t="shared" si="135"/>
        <v>6165440.3981788065</v>
      </c>
      <c r="H971" s="148">
        <f t="shared" si="133"/>
        <v>1730.3266082266346</v>
      </c>
      <c r="I971" s="19">
        <f t="shared" si="131"/>
        <v>44892</v>
      </c>
      <c r="J971" s="19"/>
    </row>
    <row r="972" spans="1:10">
      <c r="A972" s="39"/>
      <c r="B972" s="19">
        <f t="shared" si="136"/>
        <v>44799</v>
      </c>
      <c r="C972" s="148">
        <f t="shared" si="136"/>
        <v>968</v>
      </c>
      <c r="D972" s="148">
        <f t="shared" si="134"/>
        <v>43266.255975157379</v>
      </c>
      <c r="E972" s="148">
        <f t="shared" si="132"/>
        <v>58.056200844024715</v>
      </c>
      <c r="F972" s="74">
        <f t="shared" si="137"/>
        <v>45099</v>
      </c>
      <c r="G972" s="148">
        <f t="shared" si="135"/>
        <v>6167170.7247870332</v>
      </c>
      <c r="H972" s="148">
        <f t="shared" si="133"/>
        <v>1704.6625316347927</v>
      </c>
      <c r="I972" s="19">
        <f t="shared" si="131"/>
        <v>44893</v>
      </c>
      <c r="J972" s="19"/>
    </row>
    <row r="973" spans="1:10">
      <c r="A973" s="39"/>
      <c r="B973" s="19">
        <f t="shared" si="136"/>
        <v>44800</v>
      </c>
      <c r="C973" s="148">
        <f t="shared" si="136"/>
        <v>969</v>
      </c>
      <c r="D973" s="148">
        <f t="shared" si="134"/>
        <v>43324.312176001404</v>
      </c>
      <c r="E973" s="148">
        <f t="shared" si="132"/>
        <v>57.63222222130571</v>
      </c>
      <c r="F973" s="74">
        <f t="shared" si="137"/>
        <v>45100</v>
      </c>
      <c r="G973" s="148">
        <f t="shared" si="135"/>
        <v>6168875.387318668</v>
      </c>
      <c r="H973" s="148">
        <f t="shared" si="133"/>
        <v>1679.364970757626</v>
      </c>
      <c r="I973" s="19">
        <f t="shared" si="131"/>
        <v>44894</v>
      </c>
      <c r="J973" s="19"/>
    </row>
    <row r="974" spans="1:10">
      <c r="A974" s="39"/>
      <c r="B974" s="19">
        <f t="shared" si="136"/>
        <v>44801</v>
      </c>
      <c r="C974" s="148">
        <f t="shared" si="136"/>
        <v>970</v>
      </c>
      <c r="D974" s="148">
        <f t="shared" si="134"/>
        <v>43381.944398222709</v>
      </c>
      <c r="E974" s="148">
        <f t="shared" si="132"/>
        <v>57.210020993756189</v>
      </c>
      <c r="F974" s="74">
        <f t="shared" si="137"/>
        <v>45101</v>
      </c>
      <c r="G974" s="148">
        <f t="shared" si="135"/>
        <v>6170554.7522894256</v>
      </c>
      <c r="H974" s="148">
        <f t="shared" si="133"/>
        <v>1654.4291156250983</v>
      </c>
      <c r="I974" s="19">
        <f t="shared" si="131"/>
        <v>44895</v>
      </c>
      <c r="J974" s="19"/>
    </row>
    <row r="975" spans="1:10">
      <c r="A975" s="39"/>
      <c r="B975" s="19">
        <f t="shared" si="136"/>
        <v>44802</v>
      </c>
      <c r="C975" s="148">
        <f t="shared" si="136"/>
        <v>971</v>
      </c>
      <c r="D975" s="148">
        <f t="shared" si="134"/>
        <v>43439.154419216466</v>
      </c>
      <c r="E975" s="148">
        <f t="shared" si="132"/>
        <v>56.789613125707547</v>
      </c>
      <c r="F975" s="74">
        <f t="shared" si="137"/>
        <v>45102</v>
      </c>
      <c r="G975" s="148">
        <f t="shared" si="135"/>
        <v>6172209.1814050507</v>
      </c>
      <c r="H975" s="148">
        <f t="shared" si="133"/>
        <v>1629.8502064887434</v>
      </c>
      <c r="I975" s="19">
        <f t="shared" si="131"/>
        <v>44896</v>
      </c>
      <c r="J975" s="19"/>
    </row>
    <row r="976" spans="1:10">
      <c r="A976" s="39"/>
      <c r="B976" s="19">
        <f t="shared" si="136"/>
        <v>44803</v>
      </c>
      <c r="C976" s="148">
        <f t="shared" si="136"/>
        <v>972</v>
      </c>
      <c r="D976" s="148">
        <f t="shared" si="134"/>
        <v>43495.944032342173</v>
      </c>
      <c r="E976" s="148">
        <f t="shared" si="132"/>
        <v>56.371014088501397</v>
      </c>
      <c r="F976" s="74">
        <f t="shared" si="137"/>
        <v>45103</v>
      </c>
      <c r="G976" s="148">
        <f t="shared" si="135"/>
        <v>6173839.0316115394</v>
      </c>
      <c r="H976" s="148">
        <f t="shared" si="133"/>
        <v>1605.6235337173566</v>
      </c>
      <c r="I976" s="19">
        <f t="shared" si="131"/>
        <v>44897</v>
      </c>
      <c r="J976" s="19"/>
    </row>
    <row r="977" spans="1:10">
      <c r="A977" s="39"/>
      <c r="B977" s="19">
        <f t="shared" si="136"/>
        <v>44804</v>
      </c>
      <c r="C977" s="148">
        <f t="shared" si="136"/>
        <v>973</v>
      </c>
      <c r="D977" s="148">
        <f t="shared" si="134"/>
        <v>43552.315046430675</v>
      </c>
      <c r="E977" s="148">
        <f t="shared" si="132"/>
        <v>55.954238865517254</v>
      </c>
      <c r="F977" s="74">
        <f t="shared" si="137"/>
        <v>45104</v>
      </c>
      <c r="G977" s="148">
        <f t="shared" si="135"/>
        <v>6175444.6551452568</v>
      </c>
      <c r="H977" s="148">
        <f t="shared" si="133"/>
        <v>1581.7444376489148</v>
      </c>
      <c r="I977" s="19">
        <f t="shared" si="131"/>
        <v>44898</v>
      </c>
      <c r="J977" s="19"/>
    </row>
    <row r="978" spans="1:10">
      <c r="A978" s="39"/>
      <c r="B978" s="19">
        <f t="shared" si="136"/>
        <v>44805</v>
      </c>
      <c r="C978" s="148">
        <f t="shared" si="136"/>
        <v>974</v>
      </c>
      <c r="D978" s="148">
        <f t="shared" si="134"/>
        <v>43608.269285296192</v>
      </c>
      <c r="E978" s="148">
        <f t="shared" si="132"/>
        <v>55.53930195709836</v>
      </c>
      <c r="F978" s="74">
        <f t="shared" si="137"/>
        <v>45105</v>
      </c>
      <c r="G978" s="148">
        <f t="shared" si="135"/>
        <v>6177026.3995829057</v>
      </c>
      <c r="H978" s="148">
        <f t="shared" si="133"/>
        <v>1558.2083084722981</v>
      </c>
      <c r="I978" s="19">
        <f t="shared" si="131"/>
        <v>44899</v>
      </c>
      <c r="J978" s="19"/>
    </row>
    <row r="979" spans="1:10">
      <c r="A979" s="39"/>
      <c r="B979" s="19">
        <f t="shared" si="136"/>
        <v>44806</v>
      </c>
      <c r="C979" s="148">
        <f t="shared" si="136"/>
        <v>975</v>
      </c>
      <c r="D979" s="148">
        <f t="shared" si="134"/>
        <v>43663.80858725329</v>
      </c>
      <c r="E979" s="148">
        <f t="shared" si="132"/>
        <v>55.126217385404743</v>
      </c>
      <c r="F979" s="74">
        <f t="shared" si="137"/>
        <v>45106</v>
      </c>
      <c r="G979" s="148">
        <f t="shared" si="135"/>
        <v>6178584.607891378</v>
      </c>
      <c r="H979" s="148">
        <f t="shared" si="133"/>
        <v>1535.0105860466138</v>
      </c>
      <c r="I979" s="19">
        <f t="shared" si="131"/>
        <v>44900</v>
      </c>
      <c r="J979" s="19"/>
    </row>
    <row r="980" spans="1:10">
      <c r="A980" s="39"/>
      <c r="B980" s="19">
        <f t="shared" si="136"/>
        <v>44807</v>
      </c>
      <c r="C980" s="148">
        <f t="shared" si="136"/>
        <v>976</v>
      </c>
      <c r="D980" s="148">
        <f t="shared" si="134"/>
        <v>43718.934804638695</v>
      </c>
      <c r="E980" s="148">
        <f t="shared" si="132"/>
        <v>54.714998699673743</v>
      </c>
      <c r="F980" s="74">
        <f t="shared" si="137"/>
        <v>45107</v>
      </c>
      <c r="G980" s="148">
        <f t="shared" si="135"/>
        <v>6180119.6184774246</v>
      </c>
      <c r="H980" s="148">
        <f t="shared" si="133"/>
        <v>1512.1467597493902</v>
      </c>
      <c r="I980" s="19">
        <f t="shared" si="131"/>
        <v>44901</v>
      </c>
      <c r="J980" s="19"/>
    </row>
    <row r="981" spans="1:10">
      <c r="A981" s="39"/>
      <c r="B981" s="19">
        <f t="shared" si="136"/>
        <v>44808</v>
      </c>
      <c r="C981" s="148">
        <f t="shared" si="136"/>
        <v>977</v>
      </c>
      <c r="D981" s="148">
        <f t="shared" si="134"/>
        <v>43773.649803338369</v>
      </c>
      <c r="E981" s="148">
        <f t="shared" si="132"/>
        <v>54.305658981116721</v>
      </c>
      <c r="F981" s="74">
        <f t="shared" si="137"/>
        <v>45108</v>
      </c>
      <c r="G981" s="148">
        <f t="shared" si="135"/>
        <v>6181631.765237174</v>
      </c>
      <c r="H981" s="148">
        <f t="shared" si="133"/>
        <v>1489.6123682791367</v>
      </c>
      <c r="I981" s="19">
        <f t="shared" ref="I981:I1044" si="138">I980+1</f>
        <v>44902</v>
      </c>
      <c r="J981" s="19"/>
    </row>
    <row r="982" spans="1:10">
      <c r="A982" s="39"/>
      <c r="B982" s="19">
        <f t="shared" si="136"/>
        <v>44809</v>
      </c>
      <c r="C982" s="148">
        <f t="shared" si="136"/>
        <v>978</v>
      </c>
      <c r="D982" s="148">
        <f t="shared" si="134"/>
        <v>43827.955462319485</v>
      </c>
      <c r="E982" s="148">
        <f t="shared" si="132"/>
        <v>53.898210848106828</v>
      </c>
      <c r="F982" s="74">
        <f t="shared" si="137"/>
        <v>45109</v>
      </c>
      <c r="G982" s="148">
        <f t="shared" si="135"/>
        <v>6183121.3776054531</v>
      </c>
      <c r="H982" s="148">
        <f t="shared" si="133"/>
        <v>1467.4029994672164</v>
      </c>
      <c r="I982" s="19">
        <f t="shared" si="138"/>
        <v>44903</v>
      </c>
      <c r="J982" s="19"/>
    </row>
    <row r="983" spans="1:10">
      <c r="A983" s="39"/>
      <c r="B983" s="19">
        <f t="shared" si="136"/>
        <v>44810</v>
      </c>
      <c r="C983" s="148">
        <f t="shared" si="136"/>
        <v>979</v>
      </c>
      <c r="D983" s="148">
        <f t="shared" si="134"/>
        <v>43881.853673167592</v>
      </c>
      <c r="E983" s="148">
        <f t="shared" si="132"/>
        <v>53.492666461395856</v>
      </c>
      <c r="F983" s="74">
        <f t="shared" si="137"/>
        <v>45110</v>
      </c>
      <c r="G983" s="148">
        <f t="shared" si="135"/>
        <v>6184588.7806049204</v>
      </c>
      <c r="H983" s="148">
        <f t="shared" si="133"/>
        <v>1445.5142900627106</v>
      </c>
      <c r="I983" s="19">
        <f t="shared" si="138"/>
        <v>44904</v>
      </c>
      <c r="J983" s="19"/>
    </row>
    <row r="984" spans="1:10">
      <c r="A984" s="39"/>
      <c r="B984" s="19">
        <f t="shared" si="136"/>
        <v>44811</v>
      </c>
      <c r="C984" s="148">
        <f t="shared" si="136"/>
        <v>980</v>
      </c>
      <c r="D984" s="148">
        <f t="shared" si="134"/>
        <v>43935.346339628988</v>
      </c>
      <c r="E984" s="148">
        <f t="shared" si="132"/>
        <v>53.089037529258349</v>
      </c>
      <c r="F984" s="74">
        <f t="shared" si="137"/>
        <v>45111</v>
      </c>
      <c r="G984" s="148">
        <f t="shared" si="135"/>
        <v>6186034.2948949831</v>
      </c>
      <c r="H984" s="148">
        <f t="shared" si="133"/>
        <v>1423.9419255200773</v>
      </c>
      <c r="I984" s="19">
        <f t="shared" si="138"/>
        <v>44905</v>
      </c>
      <c r="J984" s="19"/>
    </row>
    <row r="985" spans="1:10">
      <c r="A985" s="39"/>
      <c r="B985" s="19">
        <f t="shared" si="136"/>
        <v>44812</v>
      </c>
      <c r="C985" s="148">
        <f t="shared" si="136"/>
        <v>981</v>
      </c>
      <c r="D985" s="148">
        <f t="shared" si="134"/>
        <v>43988.435377158246</v>
      </c>
      <c r="E985" s="148">
        <f t="shared" si="132"/>
        <v>52.687335312737559</v>
      </c>
      <c r="F985" s="74">
        <f t="shared" si="137"/>
        <v>45112</v>
      </c>
      <c r="G985" s="148">
        <f t="shared" si="135"/>
        <v>6187458.2368205031</v>
      </c>
      <c r="H985" s="148">
        <f t="shared" si="133"/>
        <v>1402.6816397625953</v>
      </c>
      <c r="I985" s="19">
        <f t="shared" si="138"/>
        <v>44906</v>
      </c>
      <c r="J985" s="19"/>
    </row>
    <row r="986" spans="1:10">
      <c r="A986" s="39"/>
      <c r="B986" s="19">
        <f t="shared" si="136"/>
        <v>44813</v>
      </c>
      <c r="C986" s="148">
        <f t="shared" si="136"/>
        <v>982</v>
      </c>
      <c r="D986" s="148">
        <f t="shared" si="134"/>
        <v>44041.122712470984</v>
      </c>
      <c r="E986" s="148">
        <f t="shared" si="132"/>
        <v>52.287570630949631</v>
      </c>
      <c r="F986" s="74">
        <f t="shared" si="137"/>
        <v>45113</v>
      </c>
      <c r="G986" s="148">
        <f t="shared" si="135"/>
        <v>6188860.9184602657</v>
      </c>
      <c r="H986" s="148">
        <f t="shared" si="133"/>
        <v>1381.7292149383575</v>
      </c>
      <c r="I986" s="19">
        <f t="shared" si="138"/>
        <v>44907</v>
      </c>
      <c r="J986" s="19"/>
    </row>
    <row r="987" spans="1:10">
      <c r="A987" s="39"/>
      <c r="B987" s="19">
        <f t="shared" si="136"/>
        <v>44814</v>
      </c>
      <c r="C987" s="148">
        <f t="shared" si="136"/>
        <v>983</v>
      </c>
      <c r="D987" s="148">
        <f t="shared" si="134"/>
        <v>44093.410283101934</v>
      </c>
      <c r="E987" s="148">
        <f t="shared" si="132"/>
        <v>51.88975386632228</v>
      </c>
      <c r="F987" s="74">
        <f t="shared" si="137"/>
        <v>45114</v>
      </c>
      <c r="G987" s="148">
        <f t="shared" si="135"/>
        <v>6190242.6476752041</v>
      </c>
      <c r="H987" s="148">
        <f t="shared" si="133"/>
        <v>1361.0804811744019</v>
      </c>
      <c r="I987" s="19">
        <f t="shared" si="138"/>
        <v>44908</v>
      </c>
      <c r="J987" s="19"/>
    </row>
    <row r="988" spans="1:10">
      <c r="A988" s="39"/>
      <c r="B988" s="19">
        <f t="shared" si="136"/>
        <v>44815</v>
      </c>
      <c r="C988" s="148">
        <f t="shared" si="136"/>
        <v>984</v>
      </c>
      <c r="D988" s="148">
        <f t="shared" si="134"/>
        <v>44145.300036968256</v>
      </c>
      <c r="E988" s="148">
        <f t="shared" si="132"/>
        <v>51.493894969964458</v>
      </c>
      <c r="F988" s="74">
        <f t="shared" si="137"/>
        <v>45115</v>
      </c>
      <c r="G988" s="148">
        <f t="shared" si="135"/>
        <v>6191603.7281563785</v>
      </c>
      <c r="H988" s="148">
        <f t="shared" si="133"/>
        <v>1340.7313163215294</v>
      </c>
      <c r="I988" s="19">
        <f t="shared" si="138"/>
        <v>44909</v>
      </c>
      <c r="J988" s="19"/>
    </row>
    <row r="989" spans="1:10">
      <c r="A989" s="39"/>
      <c r="B989" s="19">
        <f t="shared" si="136"/>
        <v>44816</v>
      </c>
      <c r="C989" s="148">
        <f t="shared" si="136"/>
        <v>985</v>
      </c>
      <c r="D989" s="148">
        <f t="shared" si="134"/>
        <v>44196.79393193822</v>
      </c>
      <c r="E989" s="148">
        <f t="shared" ref="E989:E1020" si="139">D990-D989</f>
        <v>51.100003466992348</v>
      </c>
      <c r="F989" s="74">
        <f t="shared" si="137"/>
        <v>45116</v>
      </c>
      <c r="G989" s="148">
        <f t="shared" si="135"/>
        <v>6192944.4594727</v>
      </c>
      <c r="H989" s="148">
        <f t="shared" ref="H989:H1020" si="140">G990-G989</f>
        <v>1320.6776456693187</v>
      </c>
      <c r="I989" s="19">
        <f t="shared" si="138"/>
        <v>44910</v>
      </c>
      <c r="J989" s="19"/>
    </row>
    <row r="990" spans="1:10">
      <c r="A990" s="39"/>
      <c r="B990" s="19">
        <f t="shared" si="136"/>
        <v>44817</v>
      </c>
      <c r="C990" s="148">
        <f t="shared" si="136"/>
        <v>986</v>
      </c>
      <c r="D990" s="148">
        <f t="shared" si="134"/>
        <v>44247.893935405213</v>
      </c>
      <c r="E990" s="148">
        <f t="shared" si="139"/>
        <v>50.7080884619063</v>
      </c>
      <c r="F990" s="74">
        <f t="shared" si="137"/>
        <v>45117</v>
      </c>
      <c r="G990" s="148">
        <f t="shared" si="135"/>
        <v>6194265.1371183693</v>
      </c>
      <c r="H990" s="148">
        <f t="shared" si="140"/>
        <v>1300.9154416844249</v>
      </c>
      <c r="I990" s="19">
        <f t="shared" si="138"/>
        <v>44911</v>
      </c>
      <c r="J990" s="19"/>
    </row>
    <row r="991" spans="1:10">
      <c r="A991" s="39"/>
      <c r="B991" s="19">
        <f t="shared" si="136"/>
        <v>44818</v>
      </c>
      <c r="C991" s="148">
        <f t="shared" si="136"/>
        <v>987</v>
      </c>
      <c r="D991" s="148">
        <f t="shared" si="134"/>
        <v>44298.602023867119</v>
      </c>
      <c r="E991" s="148">
        <f t="shared" si="139"/>
        <v>50.318158643938659</v>
      </c>
      <c r="F991" s="74">
        <f t="shared" si="137"/>
        <v>45118</v>
      </c>
      <c r="G991" s="148">
        <f t="shared" si="135"/>
        <v>6195566.0525600538</v>
      </c>
      <c r="H991" s="148">
        <f t="shared" si="140"/>
        <v>1281.4407237106934</v>
      </c>
      <c r="I991" s="19">
        <f t="shared" si="138"/>
        <v>44912</v>
      </c>
      <c r="J991" s="19"/>
    </row>
    <row r="992" spans="1:10">
      <c r="A992" s="39"/>
      <c r="B992" s="19">
        <f t="shared" si="136"/>
        <v>44819</v>
      </c>
      <c r="C992" s="148">
        <f t="shared" si="136"/>
        <v>988</v>
      </c>
      <c r="D992" s="148">
        <f t="shared" si="134"/>
        <v>44348.920182511058</v>
      </c>
      <c r="E992" s="148">
        <f t="shared" si="139"/>
        <v>49.930222292503458</v>
      </c>
      <c r="F992" s="74">
        <f t="shared" si="137"/>
        <v>45119</v>
      </c>
      <c r="G992" s="148">
        <f t="shared" si="135"/>
        <v>6196847.4932837645</v>
      </c>
      <c r="H992" s="148">
        <f t="shared" si="140"/>
        <v>1262.249557687901</v>
      </c>
      <c r="I992" s="19">
        <f t="shared" si="138"/>
        <v>44913</v>
      </c>
      <c r="J992" s="19"/>
    </row>
    <row r="993" spans="1:10">
      <c r="A993" s="39"/>
      <c r="B993" s="19">
        <f t="shared" si="136"/>
        <v>44820</v>
      </c>
      <c r="C993" s="148">
        <f t="shared" si="136"/>
        <v>989</v>
      </c>
      <c r="D993" s="148">
        <f t="shared" si="134"/>
        <v>44398.850404803561</v>
      </c>
      <c r="E993" s="148">
        <f t="shared" si="139"/>
        <v>49.544287282558798</v>
      </c>
      <c r="F993" s="74">
        <f t="shared" si="137"/>
        <v>45120</v>
      </c>
      <c r="G993" s="148">
        <f t="shared" si="135"/>
        <v>6198109.7428414524</v>
      </c>
      <c r="H993" s="148">
        <f t="shared" si="140"/>
        <v>1243.3380558434874</v>
      </c>
      <c r="I993" s="19">
        <f t="shared" si="138"/>
        <v>44914</v>
      </c>
      <c r="J993" s="19"/>
    </row>
    <row r="994" spans="1:10">
      <c r="A994" s="39"/>
      <c r="B994" s="19">
        <f t="shared" si="136"/>
        <v>44821</v>
      </c>
      <c r="C994" s="148">
        <f t="shared" si="136"/>
        <v>990</v>
      </c>
      <c r="D994" s="148">
        <f t="shared" si="134"/>
        <v>44448.39469208612</v>
      </c>
      <c r="E994" s="148">
        <f t="shared" si="139"/>
        <v>49.160361090034712</v>
      </c>
      <c r="F994" s="74">
        <f t="shared" si="137"/>
        <v>45121</v>
      </c>
      <c r="G994" s="148">
        <f t="shared" si="135"/>
        <v>6199353.0808972958</v>
      </c>
      <c r="H994" s="148">
        <f t="shared" si="140"/>
        <v>1224.702376387082</v>
      </c>
      <c r="I994" s="19">
        <f t="shared" si="138"/>
        <v>44915</v>
      </c>
      <c r="J994" s="19"/>
    </row>
    <row r="995" spans="1:10">
      <c r="A995" s="39"/>
      <c r="B995" s="19">
        <f t="shared" si="136"/>
        <v>44822</v>
      </c>
      <c r="C995" s="148">
        <f t="shared" si="136"/>
        <v>991</v>
      </c>
      <c r="D995" s="148">
        <f t="shared" si="134"/>
        <v>44497.555053176155</v>
      </c>
      <c r="E995" s="148">
        <f t="shared" si="139"/>
        <v>48.77845079729741</v>
      </c>
      <c r="F995" s="74">
        <f t="shared" si="137"/>
        <v>45122</v>
      </c>
      <c r="G995" s="148">
        <f t="shared" si="135"/>
        <v>6200577.7832736829</v>
      </c>
      <c r="H995" s="148">
        <f t="shared" si="140"/>
        <v>1206.338723199442</v>
      </c>
      <c r="I995" s="19">
        <f t="shared" si="138"/>
        <v>44916</v>
      </c>
      <c r="J995" s="19"/>
    </row>
    <row r="996" spans="1:10">
      <c r="A996" s="39"/>
      <c r="B996" s="19">
        <f t="shared" si="136"/>
        <v>44823</v>
      </c>
      <c r="C996" s="148">
        <f t="shared" si="136"/>
        <v>992</v>
      </c>
      <c r="D996" s="148">
        <f t="shared" si="134"/>
        <v>44546.333503973452</v>
      </c>
      <c r="E996" s="148">
        <f t="shared" si="139"/>
        <v>48.398563098511659</v>
      </c>
      <c r="F996" s="74">
        <f t="shared" si="137"/>
        <v>45123</v>
      </c>
      <c r="G996" s="148">
        <f t="shared" si="135"/>
        <v>6201784.1219968824</v>
      </c>
      <c r="H996" s="148">
        <f t="shared" si="140"/>
        <v>1188.2433455092832</v>
      </c>
      <c r="I996" s="19">
        <f t="shared" si="138"/>
        <v>44917</v>
      </c>
      <c r="J996" s="19"/>
    </row>
    <row r="997" spans="1:10">
      <c r="A997" s="39"/>
      <c r="B997" s="19">
        <f t="shared" si="136"/>
        <v>44824</v>
      </c>
      <c r="C997" s="148">
        <f t="shared" si="136"/>
        <v>993</v>
      </c>
      <c r="D997" s="148">
        <f t="shared" si="134"/>
        <v>44594.732067071964</v>
      </c>
      <c r="E997" s="148">
        <f t="shared" si="139"/>
        <v>48.020704305155959</v>
      </c>
      <c r="F997" s="74">
        <f t="shared" si="137"/>
        <v>45124</v>
      </c>
      <c r="G997" s="148">
        <f t="shared" si="135"/>
        <v>6202972.3653423917</v>
      </c>
      <c r="H997" s="148">
        <f t="shared" si="140"/>
        <v>1170.4125375710428</v>
      </c>
      <c r="I997" s="19">
        <f t="shared" si="138"/>
        <v>44918</v>
      </c>
      <c r="J997" s="19"/>
    </row>
    <row r="998" spans="1:10">
      <c r="A998" s="39"/>
      <c r="B998" s="19">
        <f t="shared" si="136"/>
        <v>44825</v>
      </c>
      <c r="C998" s="148">
        <f t="shared" si="136"/>
        <v>994</v>
      </c>
      <c r="D998" s="148">
        <f t="shared" si="134"/>
        <v>44642.75277137712</v>
      </c>
      <c r="E998" s="148">
        <f t="shared" si="139"/>
        <v>47.644880351392203</v>
      </c>
      <c r="F998" s="74">
        <f t="shared" si="137"/>
        <v>45125</v>
      </c>
      <c r="G998" s="148">
        <f t="shared" si="135"/>
        <v>6204142.7778799627</v>
      </c>
      <c r="H998" s="148">
        <f t="shared" si="140"/>
        <v>1152.8426383286715</v>
      </c>
      <c r="I998" s="19">
        <f t="shared" si="138"/>
        <v>44919</v>
      </c>
      <c r="J998" s="19"/>
    </row>
    <row r="999" spans="1:10">
      <c r="A999" s="39"/>
      <c r="B999" s="19">
        <f t="shared" si="136"/>
        <v>44826</v>
      </c>
      <c r="C999" s="148">
        <f t="shared" si="136"/>
        <v>995</v>
      </c>
      <c r="D999" s="148">
        <f t="shared" si="134"/>
        <v>44690.397651728512</v>
      </c>
      <c r="E999" s="148">
        <f t="shared" si="139"/>
        <v>47.271096799529914</v>
      </c>
      <c r="F999" s="74">
        <f t="shared" si="137"/>
        <v>45126</v>
      </c>
      <c r="G999" s="148">
        <f t="shared" si="135"/>
        <v>6205295.6205182914</v>
      </c>
      <c r="H999" s="148">
        <f t="shared" si="140"/>
        <v>1135.5300310887396</v>
      </c>
      <c r="I999" s="19">
        <f t="shared" si="138"/>
        <v>44920</v>
      </c>
      <c r="J999" s="19"/>
    </row>
    <row r="1000" spans="1:10">
      <c r="A1000" s="39"/>
      <c r="B1000" s="19">
        <f t="shared" si="136"/>
        <v>44827</v>
      </c>
      <c r="C1000" s="148">
        <f t="shared" si="136"/>
        <v>996</v>
      </c>
      <c r="D1000" s="148">
        <f t="shared" si="134"/>
        <v>44737.668748528042</v>
      </c>
      <c r="E1000" s="148">
        <f t="shared" si="139"/>
        <v>46.899358845454117</v>
      </c>
      <c r="F1000" s="74">
        <f t="shared" si="137"/>
        <v>45127</v>
      </c>
      <c r="G1000" s="148">
        <f t="shared" si="135"/>
        <v>6206431.1505493801</v>
      </c>
      <c r="H1000" s="148">
        <f t="shared" si="140"/>
        <v>1118.4711431749165</v>
      </c>
      <c r="I1000" s="19">
        <f t="shared" si="138"/>
        <v>44921</v>
      </c>
      <c r="J1000" s="19"/>
    </row>
    <row r="1001" spans="1:10">
      <c r="A1001" s="39"/>
      <c r="B1001" s="19">
        <f t="shared" si="136"/>
        <v>44828</v>
      </c>
      <c r="C1001" s="148">
        <f t="shared" si="136"/>
        <v>997</v>
      </c>
      <c r="D1001" s="148">
        <f t="shared" si="134"/>
        <v>44784.568107373496</v>
      </c>
      <c r="E1001" s="148">
        <f t="shared" si="139"/>
        <v>46.529671324060473</v>
      </c>
      <c r="F1001" s="74">
        <f t="shared" si="137"/>
        <v>45128</v>
      </c>
      <c r="G1001" s="148">
        <f t="shared" si="135"/>
        <v>6207549.621692555</v>
      </c>
      <c r="H1001" s="148">
        <f t="shared" si="140"/>
        <v>1101.6624455843121</v>
      </c>
      <c r="I1001" s="19">
        <f t="shared" si="138"/>
        <v>44922</v>
      </c>
      <c r="J1001" s="19"/>
    </row>
    <row r="1002" spans="1:10">
      <c r="A1002" s="39"/>
      <c r="B1002" s="19">
        <f t="shared" si="136"/>
        <v>44829</v>
      </c>
      <c r="C1002" s="148">
        <f t="shared" si="136"/>
        <v>998</v>
      </c>
      <c r="D1002" s="148">
        <f t="shared" si="134"/>
        <v>44831.097778697556</v>
      </c>
      <c r="E1002" s="148">
        <f t="shared" si="139"/>
        <v>46.162038714654045</v>
      </c>
      <c r="F1002" s="74">
        <f t="shared" si="137"/>
        <v>45129</v>
      </c>
      <c r="G1002" s="148">
        <f t="shared" si="135"/>
        <v>6208651.2841381393</v>
      </c>
      <c r="H1002" s="148">
        <f t="shared" si="140"/>
        <v>1085.1004526410252</v>
      </c>
      <c r="I1002" s="19">
        <f t="shared" si="138"/>
        <v>44923</v>
      </c>
      <c r="J1002" s="19"/>
    </row>
    <row r="1003" spans="1:10">
      <c r="A1003" s="39"/>
      <c r="B1003" s="19">
        <f t="shared" si="136"/>
        <v>44830</v>
      </c>
      <c r="C1003" s="148">
        <f t="shared" si="136"/>
        <v>999</v>
      </c>
      <c r="D1003" s="148">
        <f t="shared" si="134"/>
        <v>44877.25981741221</v>
      </c>
      <c r="E1003" s="148">
        <f t="shared" si="139"/>
        <v>45.796465146348055</v>
      </c>
      <c r="F1003" s="74">
        <f t="shared" si="137"/>
        <v>45130</v>
      </c>
      <c r="G1003" s="148">
        <f t="shared" si="135"/>
        <v>6209736.3845907804</v>
      </c>
      <c r="H1003" s="148">
        <f t="shared" si="140"/>
        <v>1068.7817216459662</v>
      </c>
      <c r="I1003" s="19">
        <f t="shared" si="138"/>
        <v>44924</v>
      </c>
      <c r="J1003" s="19"/>
    </row>
    <row r="1004" spans="1:10">
      <c r="A1004" s="39"/>
      <c r="B1004" s="19">
        <f t="shared" si="136"/>
        <v>44831</v>
      </c>
      <c r="C1004" s="148">
        <f t="shared" si="136"/>
        <v>1000</v>
      </c>
      <c r="D1004" s="148">
        <f t="shared" si="134"/>
        <v>44923.056282558558</v>
      </c>
      <c r="E1004" s="148">
        <f t="shared" si="139"/>
        <v>45.432954403549957</v>
      </c>
      <c r="F1004" s="74">
        <f t="shared" si="137"/>
        <v>45131</v>
      </c>
      <c r="G1004" s="148">
        <f t="shared" si="135"/>
        <v>6210805.1663124263</v>
      </c>
      <c r="H1004" s="148">
        <f t="shared" si="140"/>
        <v>1052.7028525136411</v>
      </c>
      <c r="I1004" s="19">
        <f t="shared" si="138"/>
        <v>44925</v>
      </c>
      <c r="J1004" s="19"/>
    </row>
    <row r="1005" spans="1:10">
      <c r="A1005" s="39"/>
      <c r="B1005" s="19">
        <f t="shared" si="136"/>
        <v>44832</v>
      </c>
      <c r="C1005" s="148">
        <f t="shared" si="136"/>
        <v>1001</v>
      </c>
      <c r="D1005" s="148">
        <f t="shared" si="134"/>
        <v>44968.489236962108</v>
      </c>
      <c r="E1005" s="148">
        <f t="shared" si="139"/>
        <v>45.071509931178298</v>
      </c>
      <c r="F1005" s="74">
        <f t="shared" si="137"/>
        <v>45132</v>
      </c>
      <c r="G1005" s="148">
        <f t="shared" si="135"/>
        <v>6211857.86916494</v>
      </c>
      <c r="H1005" s="148">
        <f t="shared" si="140"/>
        <v>1036.8604874229059</v>
      </c>
      <c r="I1005" s="19">
        <f t="shared" si="138"/>
        <v>44926</v>
      </c>
      <c r="J1005" s="19"/>
    </row>
    <row r="1006" spans="1:10">
      <c r="A1006" s="39"/>
      <c r="B1006" s="19">
        <f t="shared" si="136"/>
        <v>44833</v>
      </c>
      <c r="C1006" s="148">
        <f t="shared" si="136"/>
        <v>1002</v>
      </c>
      <c r="D1006" s="148">
        <f t="shared" si="134"/>
        <v>45013.560746893287</v>
      </c>
      <c r="E1006" s="148">
        <f t="shared" si="139"/>
        <v>44.712134840236104</v>
      </c>
      <c r="F1006" s="74">
        <f t="shared" si="137"/>
        <v>45133</v>
      </c>
      <c r="G1006" s="148">
        <f t="shared" si="135"/>
        <v>6212894.7296523629</v>
      </c>
      <c r="H1006" s="148">
        <f t="shared" si="140"/>
        <v>1021.2513104565442</v>
      </c>
      <c r="I1006" s="19">
        <f t="shared" si="138"/>
        <v>44927</v>
      </c>
      <c r="J1006" s="19"/>
    </row>
    <row r="1007" spans="1:10">
      <c r="A1007" s="39"/>
      <c r="B1007" s="19">
        <f t="shared" si="136"/>
        <v>44834</v>
      </c>
      <c r="C1007" s="148">
        <f t="shared" si="136"/>
        <v>1003</v>
      </c>
      <c r="D1007" s="148">
        <f t="shared" si="134"/>
        <v>45058.272881733523</v>
      </c>
      <c r="E1007" s="148">
        <f t="shared" si="139"/>
        <v>44.354831912976806</v>
      </c>
      <c r="F1007" s="74">
        <f t="shared" si="137"/>
        <v>45134</v>
      </c>
      <c r="G1007" s="148">
        <f t="shared" si="135"/>
        <v>6213915.9809628194</v>
      </c>
      <c r="H1007" s="148">
        <f t="shared" si="140"/>
        <v>1005.8720472287387</v>
      </c>
      <c r="I1007" s="19">
        <f t="shared" si="138"/>
        <v>44928</v>
      </c>
      <c r="J1007" s="19"/>
    </row>
    <row r="1008" spans="1:10">
      <c r="A1008" s="39"/>
      <c r="B1008" s="19">
        <f t="shared" si="136"/>
        <v>44835</v>
      </c>
      <c r="C1008" s="148">
        <f t="shared" si="136"/>
        <v>1004</v>
      </c>
      <c r="D1008" s="148">
        <f t="shared" si="134"/>
        <v>45102.6277136465</v>
      </c>
      <c r="E1008" s="148">
        <f t="shared" si="139"/>
        <v>43.999603608368488</v>
      </c>
      <c r="F1008" s="74">
        <f t="shared" si="137"/>
        <v>45135</v>
      </c>
      <c r="G1008" s="148">
        <f t="shared" si="135"/>
        <v>6214921.8530100482</v>
      </c>
      <c r="H1008" s="148">
        <f t="shared" si="140"/>
        <v>990.71946452651173</v>
      </c>
      <c r="I1008" s="19">
        <f t="shared" si="138"/>
        <v>44929</v>
      </c>
      <c r="J1008" s="19"/>
    </row>
    <row r="1009" spans="1:11">
      <c r="A1009" s="39"/>
      <c r="B1009" s="19">
        <f t="shared" si="136"/>
        <v>44836</v>
      </c>
      <c r="C1009" s="148">
        <f t="shared" si="136"/>
        <v>1005</v>
      </c>
      <c r="D1009" s="148">
        <f t="shared" si="134"/>
        <v>45146.627317254868</v>
      </c>
      <c r="E1009" s="148">
        <f t="shared" si="139"/>
        <v>43.646452067398059</v>
      </c>
      <c r="F1009" s="74">
        <f t="shared" si="137"/>
        <v>45136</v>
      </c>
      <c r="G1009" s="148">
        <f t="shared" si="135"/>
        <v>6215912.5724745747</v>
      </c>
      <c r="H1009" s="148">
        <f t="shared" si="140"/>
        <v>975.79036994557828</v>
      </c>
      <c r="I1009" s="19">
        <f t="shared" si="138"/>
        <v>44930</v>
      </c>
      <c r="J1009" s="19"/>
    </row>
    <row r="1010" spans="1:11">
      <c r="A1010" s="39"/>
      <c r="B1010" s="19">
        <f t="shared" si="136"/>
        <v>44837</v>
      </c>
      <c r="C1010" s="148">
        <f t="shared" si="136"/>
        <v>1006</v>
      </c>
      <c r="D1010" s="148">
        <f t="shared" si="134"/>
        <v>45190.273769322266</v>
      </c>
      <c r="E1010" s="148">
        <f t="shared" si="139"/>
        <v>43.295379118266283</v>
      </c>
      <c r="F1010" s="74">
        <f t="shared" si="137"/>
        <v>45137</v>
      </c>
      <c r="G1010" s="148">
        <f t="shared" si="135"/>
        <v>6216888.3628445202</v>
      </c>
      <c r="H1010" s="148">
        <f t="shared" si="140"/>
        <v>961.08161150757223</v>
      </c>
      <c r="I1010" s="19">
        <f t="shared" si="138"/>
        <v>44931</v>
      </c>
      <c r="J1010" s="19"/>
    </row>
    <row r="1011" spans="1:11">
      <c r="A1011" s="39"/>
      <c r="B1011" s="19">
        <f t="shared" si="136"/>
        <v>44838</v>
      </c>
      <c r="C1011" s="148">
        <f t="shared" si="136"/>
        <v>1007</v>
      </c>
      <c r="D1011" s="148">
        <f t="shared" si="134"/>
        <v>45233.569148440532</v>
      </c>
      <c r="E1011" s="148">
        <f t="shared" si="139"/>
        <v>42.946386281808373</v>
      </c>
      <c r="F1011" s="74">
        <f t="shared" si="137"/>
        <v>45138</v>
      </c>
      <c r="G1011" s="148">
        <f t="shared" si="135"/>
        <v>6217849.4444560278</v>
      </c>
      <c r="H1011" s="148">
        <f t="shared" si="140"/>
        <v>946.59007729962468</v>
      </c>
      <c r="I1011" s="19">
        <f t="shared" si="138"/>
        <v>44932</v>
      </c>
      <c r="J1011" s="19"/>
    </row>
    <row r="1012" spans="1:11">
      <c r="A1012" s="39"/>
      <c r="B1012" s="19">
        <f t="shared" si="136"/>
        <v>44839</v>
      </c>
      <c r="C1012" s="148">
        <f t="shared" si="136"/>
        <v>1008</v>
      </c>
      <c r="D1012" s="148">
        <f t="shared" si="134"/>
        <v>45276.515534722341</v>
      </c>
      <c r="E1012" s="148">
        <f t="shared" si="139"/>
        <v>42.599474776579882</v>
      </c>
      <c r="F1012" s="74">
        <f t="shared" si="137"/>
        <v>45139</v>
      </c>
      <c r="G1012" s="148">
        <f t="shared" si="135"/>
        <v>6218796.0345333274</v>
      </c>
      <c r="H1012" s="148">
        <f t="shared" si="140"/>
        <v>932.31269510742277</v>
      </c>
      <c r="I1012" s="19">
        <f t="shared" si="138"/>
        <v>44933</v>
      </c>
      <c r="J1012" s="19"/>
    </row>
    <row r="1013" spans="1:11">
      <c r="A1013" s="39"/>
      <c r="B1013" s="19">
        <f t="shared" si="136"/>
        <v>44840</v>
      </c>
      <c r="C1013" s="148">
        <f t="shared" si="136"/>
        <v>1009</v>
      </c>
      <c r="D1013" s="148">
        <f t="shared" si="134"/>
        <v>45319.115009498921</v>
      </c>
      <c r="E1013" s="148">
        <f t="shared" si="139"/>
        <v>42.254645524270018</v>
      </c>
      <c r="F1013" s="74">
        <f t="shared" si="137"/>
        <v>45140</v>
      </c>
      <c r="G1013" s="12">
        <f t="shared" si="135"/>
        <v>6219728.3472284349</v>
      </c>
      <c r="H1013" s="12">
        <f t="shared" si="140"/>
        <v>918.24643202219158</v>
      </c>
      <c r="I1013" s="62">
        <f t="shared" si="138"/>
        <v>44934</v>
      </c>
      <c r="J1013" s="62"/>
      <c r="K1013" s="12" t="s">
        <v>96</v>
      </c>
    </row>
    <row r="1014" spans="1:11">
      <c r="A1014" s="39"/>
      <c r="B1014" s="19">
        <f t="shared" si="136"/>
        <v>44841</v>
      </c>
      <c r="C1014" s="148">
        <f t="shared" si="136"/>
        <v>1010</v>
      </c>
      <c r="D1014" s="148">
        <f t="shared" si="134"/>
        <v>45361.369655023191</v>
      </c>
      <c r="E1014" s="148">
        <f t="shared" si="139"/>
        <v>41.911899154729326</v>
      </c>
      <c r="F1014" s="74">
        <f t="shared" si="137"/>
        <v>45141</v>
      </c>
      <c r="G1014" s="148">
        <f t="shared" si="135"/>
        <v>6220646.5936604571</v>
      </c>
      <c r="H1014" s="148">
        <f t="shared" si="140"/>
        <v>904.38829408399761</v>
      </c>
      <c r="I1014" s="19">
        <f t="shared" si="138"/>
        <v>44935</v>
      </c>
      <c r="J1014" s="19"/>
    </row>
    <row r="1015" spans="1:11">
      <c r="A1015" s="39"/>
      <c r="B1015" s="19">
        <f t="shared" si="136"/>
        <v>44842</v>
      </c>
      <c r="C1015" s="148">
        <f t="shared" si="136"/>
        <v>1011</v>
      </c>
      <c r="D1015" s="148">
        <f t="shared" si="134"/>
        <v>45403.28155417792</v>
      </c>
      <c r="E1015" s="148">
        <f t="shared" si="139"/>
        <v>41.571236011230212</v>
      </c>
      <c r="F1015" s="74">
        <f t="shared" si="137"/>
        <v>45142</v>
      </c>
      <c r="G1015" s="148">
        <f t="shared" si="135"/>
        <v>6221550.9819545411</v>
      </c>
      <c r="H1015" s="148">
        <f t="shared" si="140"/>
        <v>890.73532589897513</v>
      </c>
      <c r="I1015" s="19">
        <f t="shared" si="138"/>
        <v>44936</v>
      </c>
      <c r="J1015" s="19"/>
      <c r="K1015" s="28"/>
    </row>
    <row r="1016" spans="1:11">
      <c r="A1016" s="39"/>
      <c r="B1016" s="19">
        <f t="shared" si="136"/>
        <v>44843</v>
      </c>
      <c r="C1016" s="148">
        <f t="shared" si="136"/>
        <v>1012</v>
      </c>
      <c r="D1016" s="148">
        <f t="shared" si="134"/>
        <v>45444.85279018915</v>
      </c>
      <c r="E1016" s="148">
        <f t="shared" si="139"/>
        <v>41.232656155552831</v>
      </c>
      <c r="F1016" s="74">
        <f t="shared" si="137"/>
        <v>45143</v>
      </c>
      <c r="G1016" s="148">
        <f t="shared" si="135"/>
        <v>6222441.71728044</v>
      </c>
      <c r="H1016" s="148">
        <f t="shared" si="140"/>
        <v>877.28461027052253</v>
      </c>
      <c r="I1016" s="19">
        <f t="shared" si="138"/>
        <v>44937</v>
      </c>
      <c r="J1016" s="19"/>
    </row>
    <row r="1017" spans="1:11">
      <c r="A1017" s="39"/>
      <c r="B1017" s="19">
        <f t="shared" si="136"/>
        <v>44844</v>
      </c>
      <c r="C1017" s="148">
        <f t="shared" si="136"/>
        <v>1013</v>
      </c>
      <c r="D1017" s="148">
        <f t="shared" si="134"/>
        <v>45486.085446344703</v>
      </c>
      <c r="E1017" s="148">
        <f t="shared" si="139"/>
        <v>40.896159373180126</v>
      </c>
      <c r="F1017" s="74">
        <f t="shared" si="137"/>
        <v>45144</v>
      </c>
      <c r="G1017" s="148">
        <f t="shared" si="135"/>
        <v>6223319.0018907106</v>
      </c>
      <c r="H1017" s="148">
        <f t="shared" si="140"/>
        <v>864.03326780349016</v>
      </c>
      <c r="I1017" s="19">
        <f t="shared" si="138"/>
        <v>44938</v>
      </c>
      <c r="J1017" s="19"/>
    </row>
    <row r="1018" spans="1:11">
      <c r="A1018" s="39"/>
      <c r="B1018" s="19">
        <f t="shared" si="136"/>
        <v>44845</v>
      </c>
      <c r="C1018" s="148">
        <f t="shared" si="136"/>
        <v>1014</v>
      </c>
      <c r="D1018" s="148">
        <f t="shared" si="134"/>
        <v>45526.981605717883</v>
      </c>
      <c r="E1018" s="148">
        <f t="shared" si="139"/>
        <v>40.561745178289129</v>
      </c>
      <c r="F1018" s="74">
        <f t="shared" si="137"/>
        <v>45145</v>
      </c>
      <c r="G1018" s="148">
        <f t="shared" si="135"/>
        <v>6224183.035158514</v>
      </c>
      <c r="H1018" s="148">
        <f t="shared" si="140"/>
        <v>850.97845655679703</v>
      </c>
      <c r="I1018" s="19">
        <f t="shared" si="138"/>
        <v>44939</v>
      </c>
      <c r="J1018" s="19"/>
    </row>
    <row r="1019" spans="1:11">
      <c r="A1019" s="39"/>
      <c r="B1019" s="19">
        <f t="shared" si="136"/>
        <v>44846</v>
      </c>
      <c r="C1019" s="148">
        <f t="shared" si="136"/>
        <v>1015</v>
      </c>
      <c r="D1019" s="148">
        <f t="shared" si="134"/>
        <v>45567.543350896172</v>
      </c>
      <c r="E1019" s="148">
        <f t="shared" si="139"/>
        <v>40.229412818822311</v>
      </c>
      <c r="F1019" s="74">
        <f t="shared" si="137"/>
        <v>45146</v>
      </c>
      <c r="G1019" s="148">
        <f t="shared" si="135"/>
        <v>6225034.0136150708</v>
      </c>
      <c r="H1019" s="148">
        <f t="shared" si="140"/>
        <v>838.11737164482474</v>
      </c>
      <c r="I1019" s="19">
        <f t="shared" si="138"/>
        <v>44940</v>
      </c>
      <c r="J1019" s="19"/>
    </row>
    <row r="1020" spans="1:11">
      <c r="A1020" s="39"/>
      <c r="B1020" s="19">
        <f t="shared" si="136"/>
        <v>44847</v>
      </c>
      <c r="C1020" s="148">
        <f t="shared" si="136"/>
        <v>1016</v>
      </c>
      <c r="D1020" s="148">
        <f t="shared" si="134"/>
        <v>45607.772763714995</v>
      </c>
      <c r="E1020" s="148">
        <f t="shared" si="139"/>
        <v>39.899161281529814</v>
      </c>
      <c r="F1020" s="74">
        <f t="shared" si="137"/>
        <v>45147</v>
      </c>
      <c r="G1020" s="148">
        <f t="shared" si="135"/>
        <v>6225872.1309867157</v>
      </c>
      <c r="H1020" s="148">
        <f t="shared" si="140"/>
        <v>825.44724487140775</v>
      </c>
      <c r="I1020" s="19">
        <f t="shared" si="138"/>
        <v>44941</v>
      </c>
      <c r="J1020" s="19"/>
    </row>
    <row r="1021" spans="1:11">
      <c r="A1021" s="39"/>
      <c r="B1021" s="19">
        <f t="shared" ref="B1021:B1084" si="141">B1020+1</f>
        <v>44848</v>
      </c>
      <c r="C1021" s="148">
        <f t="shared" ref="C1021:C1084" si="142">C1020+1</f>
        <v>1017</v>
      </c>
      <c r="D1021" s="148">
        <f t="shared" si="134"/>
        <v>45647.671924996524</v>
      </c>
      <c r="E1021" s="148">
        <f t="shared" ref="E1021:E1084" si="143">D1022-D1021</f>
        <v>39.570989296902553</v>
      </c>
      <c r="F1021" s="74">
        <f t="shared" si="137"/>
        <v>45148</v>
      </c>
      <c r="G1021" s="148">
        <f t="shared" si="135"/>
        <v>6226697.5782315871</v>
      </c>
      <c r="H1021" s="148">
        <f t="shared" ref="H1021:H1084" si="144">G1022-G1021</f>
        <v>812.96534434333444</v>
      </c>
      <c r="I1021" s="19">
        <f t="shared" si="138"/>
        <v>44942</v>
      </c>
      <c r="J1021" s="19"/>
    </row>
    <row r="1022" spans="1:11">
      <c r="A1022" s="39"/>
      <c r="B1022" s="19">
        <f t="shared" si="141"/>
        <v>44849</v>
      </c>
      <c r="C1022" s="148">
        <f t="shared" si="142"/>
        <v>1018</v>
      </c>
      <c r="D1022" s="148">
        <f t="shared" si="134"/>
        <v>45687.242914293427</v>
      </c>
      <c r="E1022" s="148">
        <f t="shared" si="143"/>
        <v>39.244895344127144</v>
      </c>
      <c r="F1022" s="74">
        <f t="shared" si="137"/>
        <v>45149</v>
      </c>
      <c r="G1022" s="148">
        <f t="shared" si="135"/>
        <v>6227510.5435759304</v>
      </c>
      <c r="H1022" s="148">
        <f t="shared" si="144"/>
        <v>800.66897411737591</v>
      </c>
      <c r="I1022" s="19">
        <f t="shared" si="138"/>
        <v>44943</v>
      </c>
      <c r="J1022" s="19"/>
    </row>
    <row r="1023" spans="1:11">
      <c r="A1023" s="39"/>
      <c r="B1023" s="19">
        <f t="shared" si="141"/>
        <v>44850</v>
      </c>
      <c r="C1023" s="148">
        <f t="shared" si="142"/>
        <v>1019</v>
      </c>
      <c r="D1023" s="148">
        <f t="shared" si="134"/>
        <v>45726.487809637554</v>
      </c>
      <c r="E1023" s="148">
        <f t="shared" si="143"/>
        <v>38.920877656033554</v>
      </c>
      <c r="F1023" s="74">
        <f t="shared" si="137"/>
        <v>45150</v>
      </c>
      <c r="G1023" s="148">
        <f t="shared" si="135"/>
        <v>6228311.2125500478</v>
      </c>
      <c r="H1023" s="148">
        <f t="shared" si="144"/>
        <v>788.55547379236668</v>
      </c>
      <c r="I1023" s="19">
        <f t="shared" si="138"/>
        <v>44944</v>
      </c>
      <c r="J1023" s="19"/>
    </row>
    <row r="1024" spans="1:11">
      <c r="A1024" s="39"/>
      <c r="B1024" s="19">
        <f t="shared" si="141"/>
        <v>44851</v>
      </c>
      <c r="C1024" s="148">
        <f t="shared" si="142"/>
        <v>1020</v>
      </c>
      <c r="D1024" s="148">
        <f t="shared" si="134"/>
        <v>45765.408687293588</v>
      </c>
      <c r="E1024" s="148">
        <f t="shared" si="143"/>
        <v>38.598934223868127</v>
      </c>
      <c r="F1024" s="74">
        <f t="shared" si="137"/>
        <v>45151</v>
      </c>
      <c r="G1024" s="148">
        <f t="shared" si="135"/>
        <v>6229099.7680238402</v>
      </c>
      <c r="H1024" s="148">
        <f t="shared" si="144"/>
        <v>776.6222181674093</v>
      </c>
      <c r="I1024" s="19">
        <f t="shared" si="138"/>
        <v>44945</v>
      </c>
      <c r="J1024" s="19"/>
    </row>
    <row r="1025" spans="1:10">
      <c r="A1025" s="39"/>
      <c r="B1025" s="19">
        <f t="shared" si="141"/>
        <v>44852</v>
      </c>
      <c r="C1025" s="148">
        <f t="shared" si="142"/>
        <v>1021</v>
      </c>
      <c r="D1025" s="148">
        <f t="shared" si="134"/>
        <v>45804.007621517456</v>
      </c>
      <c r="E1025" s="148">
        <f t="shared" si="143"/>
        <v>38.279062802248518</v>
      </c>
      <c r="F1025" s="74">
        <f t="shared" si="137"/>
        <v>45152</v>
      </c>
      <c r="G1025" s="148">
        <f t="shared" si="135"/>
        <v>6229876.3902420076</v>
      </c>
      <c r="H1025" s="148">
        <f t="shared" si="144"/>
        <v>764.86661684513092</v>
      </c>
      <c r="I1025" s="19">
        <f t="shared" si="138"/>
        <v>44946</v>
      </c>
      <c r="J1025" s="19"/>
    </row>
    <row r="1026" spans="1:10">
      <c r="A1026" s="39"/>
      <c r="B1026" s="19">
        <f t="shared" si="141"/>
        <v>44853</v>
      </c>
      <c r="C1026" s="148">
        <f t="shared" si="142"/>
        <v>1022</v>
      </c>
      <c r="D1026" s="148">
        <f t="shared" si="134"/>
        <v>45842.286684319704</v>
      </c>
      <c r="E1026" s="148">
        <f t="shared" si="143"/>
        <v>37.961260913849401</v>
      </c>
      <c r="F1026" s="74">
        <f t="shared" si="137"/>
        <v>45153</v>
      </c>
      <c r="G1026" s="148">
        <f t="shared" si="135"/>
        <v>6230641.2568588527</v>
      </c>
      <c r="H1026" s="148">
        <f t="shared" si="144"/>
        <v>753.2861138721928</v>
      </c>
      <c r="I1026" s="19">
        <f t="shared" si="138"/>
        <v>44947</v>
      </c>
      <c r="J1026" s="19"/>
    </row>
    <row r="1027" spans="1:10">
      <c r="A1027" s="39"/>
      <c r="B1027" s="19">
        <f t="shared" si="141"/>
        <v>44854</v>
      </c>
      <c r="C1027" s="148">
        <f t="shared" si="142"/>
        <v>1023</v>
      </c>
      <c r="D1027" s="148">
        <f t="shared" si="134"/>
        <v>45880.247945233554</v>
      </c>
      <c r="E1027" s="148">
        <f t="shared" si="143"/>
        <v>37.645525854146399</v>
      </c>
      <c r="F1027" s="74">
        <f t="shared" si="137"/>
        <v>45154</v>
      </c>
      <c r="G1027" s="148">
        <f t="shared" si="135"/>
        <v>6231394.5429727249</v>
      </c>
      <c r="H1027" s="148">
        <f t="shared" si="144"/>
        <v>741.87818736303598</v>
      </c>
      <c r="I1027" s="19">
        <f t="shared" si="138"/>
        <v>44948</v>
      </c>
      <c r="J1027" s="19"/>
    </row>
    <row r="1028" spans="1:10">
      <c r="A1028" s="39"/>
      <c r="B1028" s="19">
        <f t="shared" si="141"/>
        <v>44855</v>
      </c>
      <c r="C1028" s="148">
        <f t="shared" si="142"/>
        <v>1024</v>
      </c>
      <c r="D1028" s="148">
        <f t="shared" si="134"/>
        <v>45917.8934710877</v>
      </c>
      <c r="E1028" s="148">
        <f t="shared" si="143"/>
        <v>37.331854696247319</v>
      </c>
      <c r="F1028" s="74">
        <f t="shared" si="137"/>
        <v>45155</v>
      </c>
      <c r="G1028" s="148">
        <f t="shared" si="135"/>
        <v>6232136.4211600879</v>
      </c>
      <c r="H1028" s="148">
        <f t="shared" si="144"/>
        <v>730.64034912642092</v>
      </c>
      <c r="I1028" s="19">
        <f t="shared" si="138"/>
        <v>44949</v>
      </c>
      <c r="J1028" s="19"/>
    </row>
    <row r="1029" spans="1:10">
      <c r="A1029" s="39"/>
      <c r="B1029" s="19">
        <f t="shared" si="141"/>
        <v>44856</v>
      </c>
      <c r="C1029" s="148">
        <f t="shared" si="142"/>
        <v>1025</v>
      </c>
      <c r="D1029" s="148">
        <f t="shared" ref="D1029:D1092" si="145">$D$1/(($D$1-1)*EXP(-$E$1*($F1029-$B$4))+1)</f>
        <v>45955.225325783947</v>
      </c>
      <c r="E1029" s="148">
        <f t="shared" si="143"/>
        <v>37.020244295439625</v>
      </c>
      <c r="F1029" s="74">
        <f t="shared" si="137"/>
        <v>45156</v>
      </c>
      <c r="G1029" s="148">
        <f t="shared" ref="G1029:G1092" si="146">$G$1/(($G$1-1)*EXP(-$H$1*($F1029-$B$4))+1)</f>
        <v>6232867.0615092143</v>
      </c>
      <c r="H1029" s="148">
        <f t="shared" si="144"/>
        <v>719.57014430314302</v>
      </c>
      <c r="I1029" s="19">
        <f t="shared" si="138"/>
        <v>44950</v>
      </c>
      <c r="J1029" s="19"/>
    </row>
    <row r="1030" spans="1:10">
      <c r="A1030" s="39"/>
      <c r="B1030" s="19">
        <f t="shared" si="141"/>
        <v>44857</v>
      </c>
      <c r="C1030" s="148">
        <f t="shared" si="142"/>
        <v>1026</v>
      </c>
      <c r="D1030" s="148">
        <f t="shared" si="145"/>
        <v>45992.245570079387</v>
      </c>
      <c r="E1030" s="148">
        <f t="shared" si="143"/>
        <v>36.710691293839773</v>
      </c>
      <c r="F1030" s="74">
        <f t="shared" si="137"/>
        <v>45157</v>
      </c>
      <c r="G1030" s="148">
        <f t="shared" si="146"/>
        <v>6233586.6316535175</v>
      </c>
      <c r="H1030" s="148">
        <f t="shared" si="144"/>
        <v>708.66515099816024</v>
      </c>
      <c r="I1030" s="19">
        <f t="shared" si="138"/>
        <v>44951</v>
      </c>
      <c r="J1030" s="19"/>
    </row>
    <row r="1031" spans="1:10">
      <c r="A1031" s="39"/>
      <c r="B1031" s="19">
        <f t="shared" si="141"/>
        <v>44858</v>
      </c>
      <c r="C1031" s="148">
        <f t="shared" si="142"/>
        <v>1027</v>
      </c>
      <c r="D1031" s="148">
        <f t="shared" si="145"/>
        <v>46028.956261373227</v>
      </c>
      <c r="E1031" s="148">
        <f t="shared" si="143"/>
        <v>36.403192125027999</v>
      </c>
      <c r="F1031" s="74">
        <f t="shared" si="137"/>
        <v>45158</v>
      </c>
      <c r="G1031" s="148">
        <f t="shared" si="146"/>
        <v>6234295.2968045156</v>
      </c>
      <c r="H1031" s="148">
        <f t="shared" si="144"/>
        <v>697.92297990247607</v>
      </c>
      <c r="I1031" s="19">
        <f t="shared" si="138"/>
        <v>44952</v>
      </c>
      <c r="J1031" s="19"/>
    </row>
    <row r="1032" spans="1:10">
      <c r="A1032" s="39"/>
      <c r="B1032" s="19">
        <f t="shared" si="141"/>
        <v>44859</v>
      </c>
      <c r="C1032" s="148">
        <f t="shared" si="142"/>
        <v>1028</v>
      </c>
      <c r="D1032" s="148">
        <f t="shared" si="145"/>
        <v>46065.359453498255</v>
      </c>
      <c r="E1032" s="148">
        <f t="shared" si="143"/>
        <v>36.097743018537585</v>
      </c>
      <c r="F1032" s="74">
        <f t="shared" si="137"/>
        <v>45159</v>
      </c>
      <c r="G1032" s="148">
        <f t="shared" si="146"/>
        <v>6234993.2197844181</v>
      </c>
      <c r="H1032" s="148">
        <f t="shared" si="144"/>
        <v>687.34127394855022</v>
      </c>
      <c r="I1032" s="19">
        <f t="shared" si="138"/>
        <v>44953</v>
      </c>
      <c r="J1032" s="19"/>
    </row>
    <row r="1033" spans="1:10">
      <c r="A1033" s="39"/>
      <c r="B1033" s="19">
        <f t="shared" si="141"/>
        <v>44860</v>
      </c>
      <c r="C1033" s="148">
        <f t="shared" si="142"/>
        <v>1029</v>
      </c>
      <c r="D1033" s="148">
        <f t="shared" si="145"/>
        <v>46101.457196516792</v>
      </c>
      <c r="E1033" s="148">
        <f t="shared" si="143"/>
        <v>35.794340004344122</v>
      </c>
      <c r="F1033" s="74">
        <f t="shared" si="137"/>
        <v>45160</v>
      </c>
      <c r="G1033" s="148">
        <f t="shared" si="146"/>
        <v>6235680.5610583667</v>
      </c>
      <c r="H1033" s="148">
        <f t="shared" si="144"/>
        <v>676.91770792845637</v>
      </c>
      <c r="I1033" s="19">
        <f t="shared" si="138"/>
        <v>44954</v>
      </c>
      <c r="J1033" s="19"/>
    </row>
    <row r="1034" spans="1:10">
      <c r="A1034" s="39"/>
      <c r="B1034" s="19">
        <f t="shared" si="141"/>
        <v>44861</v>
      </c>
      <c r="C1034" s="148">
        <f t="shared" si="142"/>
        <v>1030</v>
      </c>
      <c r="D1034" s="148">
        <f t="shared" si="145"/>
        <v>46137.251536521137</v>
      </c>
      <c r="E1034" s="148">
        <f t="shared" si="143"/>
        <v>35.492978917405708</v>
      </c>
      <c r="F1034" s="74">
        <f t="shared" ref="F1034:F1097" si="147">F1033+1</f>
        <v>45161</v>
      </c>
      <c r="G1034" s="148">
        <f t="shared" si="146"/>
        <v>6236357.4787662951</v>
      </c>
      <c r="H1034" s="148">
        <f t="shared" si="144"/>
        <v>666.64998814556748</v>
      </c>
      <c r="I1034" s="19">
        <f t="shared" si="138"/>
        <v>44955</v>
      </c>
      <c r="J1034" s="19"/>
    </row>
    <row r="1035" spans="1:10">
      <c r="A1035" s="39"/>
      <c r="B1035" s="19">
        <f t="shared" si="141"/>
        <v>44862</v>
      </c>
      <c r="C1035" s="148">
        <f t="shared" si="142"/>
        <v>1031</v>
      </c>
      <c r="D1035" s="148">
        <f t="shared" si="145"/>
        <v>46172.744515438542</v>
      </c>
      <c r="E1035" s="148">
        <f t="shared" si="143"/>
        <v>35.193655401941214</v>
      </c>
      <c r="F1035" s="74">
        <f t="shared" si="147"/>
        <v>45162</v>
      </c>
      <c r="G1035" s="148">
        <f t="shared" si="146"/>
        <v>6237024.1287544407</v>
      </c>
      <c r="H1035" s="148">
        <f t="shared" si="144"/>
        <v>656.53585204854608</v>
      </c>
      <c r="I1035" s="19">
        <f t="shared" si="138"/>
        <v>44956</v>
      </c>
      <c r="J1035" s="19"/>
    </row>
    <row r="1036" spans="1:10">
      <c r="A1036" s="39"/>
      <c r="B1036" s="19">
        <f t="shared" si="141"/>
        <v>44863</v>
      </c>
      <c r="C1036" s="148">
        <f t="shared" si="142"/>
        <v>1032</v>
      </c>
      <c r="D1036" s="148">
        <f t="shared" si="145"/>
        <v>46207.938170840484</v>
      </c>
      <c r="E1036" s="148">
        <f t="shared" si="143"/>
        <v>34.896364915904996</v>
      </c>
      <c r="F1036" s="74">
        <f t="shared" si="147"/>
        <v>45163</v>
      </c>
      <c r="G1036" s="148">
        <f t="shared" si="146"/>
        <v>6237680.6646064892</v>
      </c>
      <c r="H1036" s="148">
        <f t="shared" si="144"/>
        <v>646.57306787651032</v>
      </c>
      <c r="I1036" s="19">
        <f t="shared" si="138"/>
        <v>44957</v>
      </c>
      <c r="J1036" s="19"/>
    </row>
    <row r="1037" spans="1:10">
      <c r="A1037" s="39"/>
      <c r="B1037" s="19">
        <f t="shared" si="141"/>
        <v>44864</v>
      </c>
      <c r="C1037" s="148">
        <f t="shared" si="142"/>
        <v>1033</v>
      </c>
      <c r="D1037" s="148">
        <f t="shared" si="145"/>
        <v>46242.834535756389</v>
      </c>
      <c r="E1037" s="148">
        <f t="shared" si="143"/>
        <v>34.601102735214226</v>
      </c>
      <c r="F1037" s="74">
        <f t="shared" si="147"/>
        <v>45164</v>
      </c>
      <c r="G1037" s="148">
        <f t="shared" si="146"/>
        <v>6238327.2376743658</v>
      </c>
      <c r="H1037" s="148">
        <f t="shared" si="144"/>
        <v>636.75943430047482</v>
      </c>
      <c r="I1037" s="19">
        <f t="shared" si="138"/>
        <v>44958</v>
      </c>
      <c r="J1037" s="19"/>
    </row>
    <row r="1038" spans="1:10">
      <c r="A1038" s="39"/>
      <c r="B1038" s="19">
        <f t="shared" si="141"/>
        <v>44865</v>
      </c>
      <c r="C1038" s="148">
        <f t="shared" si="142"/>
        <v>1034</v>
      </c>
      <c r="D1038" s="148">
        <f t="shared" si="145"/>
        <v>46277.435638491603</v>
      </c>
      <c r="E1038" s="148">
        <f t="shared" si="143"/>
        <v>34.307863958121743</v>
      </c>
      <c r="F1038" s="74">
        <f t="shared" si="147"/>
        <v>45165</v>
      </c>
      <c r="G1038" s="148">
        <f t="shared" si="146"/>
        <v>6238963.9971086662</v>
      </c>
      <c r="H1038" s="148">
        <f t="shared" si="144"/>
        <v>627.0927800796926</v>
      </c>
      <c r="I1038" s="19">
        <f t="shared" si="138"/>
        <v>44959</v>
      </c>
      <c r="J1038" s="19"/>
    </row>
    <row r="1039" spans="1:10">
      <c r="A1039" s="39"/>
      <c r="B1039" s="19">
        <f t="shared" si="141"/>
        <v>44866</v>
      </c>
      <c r="C1039" s="148">
        <f t="shared" si="142"/>
        <v>1035</v>
      </c>
      <c r="D1039" s="148">
        <f t="shared" si="145"/>
        <v>46311.743502449724</v>
      </c>
      <c r="E1039" s="148">
        <f t="shared" si="143"/>
        <v>34.016643509348796</v>
      </c>
      <c r="F1039" s="74">
        <f t="shared" si="147"/>
        <v>45166</v>
      </c>
      <c r="G1039" s="148">
        <f t="shared" si="146"/>
        <v>6239591.0898887459</v>
      </c>
      <c r="H1039" s="148">
        <f t="shared" si="144"/>
        <v>617.57096369285136</v>
      </c>
      <c r="I1039" s="19">
        <f t="shared" si="138"/>
        <v>44960</v>
      </c>
      <c r="J1039" s="19"/>
    </row>
    <row r="1040" spans="1:10">
      <c r="A1040" s="39"/>
      <c r="B1040" s="19">
        <f t="shared" si="141"/>
        <v>44867</v>
      </c>
      <c r="C1040" s="148">
        <f t="shared" si="142"/>
        <v>1036</v>
      </c>
      <c r="D1040" s="148">
        <f t="shared" si="145"/>
        <v>46345.760145959073</v>
      </c>
      <c r="E1040" s="148">
        <f t="shared" si="143"/>
        <v>33.727436144283274</v>
      </c>
      <c r="F1040" s="74">
        <f t="shared" si="147"/>
        <v>45167</v>
      </c>
      <c r="G1040" s="148">
        <f t="shared" si="146"/>
        <v>6240208.6608524388</v>
      </c>
      <c r="H1040" s="148">
        <f t="shared" si="144"/>
        <v>608.19187301304191</v>
      </c>
      <c r="I1040" s="19">
        <f t="shared" si="138"/>
        <v>44961</v>
      </c>
      <c r="J1040" s="19"/>
    </row>
    <row r="1041" spans="1:10">
      <c r="A1041" s="39"/>
      <c r="B1041" s="19">
        <f t="shared" si="141"/>
        <v>44868</v>
      </c>
      <c r="C1041" s="148">
        <f t="shared" si="142"/>
        <v>1037</v>
      </c>
      <c r="D1041" s="148">
        <f t="shared" si="145"/>
        <v>46379.487582103357</v>
      </c>
      <c r="E1041" s="148">
        <f t="shared" si="143"/>
        <v>33.440236453170655</v>
      </c>
      <c r="F1041" s="74">
        <f t="shared" si="147"/>
        <v>45168</v>
      </c>
      <c r="G1041" s="148">
        <f t="shared" si="146"/>
        <v>6240816.8527254518</v>
      </c>
      <c r="H1041" s="148">
        <f t="shared" si="144"/>
        <v>598.95342493150383</v>
      </c>
      <c r="I1041" s="19">
        <f t="shared" si="138"/>
        <v>44962</v>
      </c>
      <c r="J1041" s="19"/>
    </row>
    <row r="1042" spans="1:10">
      <c r="A1042" s="39"/>
      <c r="B1042" s="19">
        <f t="shared" si="141"/>
        <v>44869</v>
      </c>
      <c r="C1042" s="148">
        <f t="shared" si="142"/>
        <v>1038</v>
      </c>
      <c r="D1042" s="148">
        <f t="shared" si="145"/>
        <v>46412.927818556527</v>
      </c>
      <c r="E1042" s="148">
        <f t="shared" si="143"/>
        <v>33.155038865115785</v>
      </c>
      <c r="F1042" s="74">
        <f t="shared" si="147"/>
        <v>45169</v>
      </c>
      <c r="G1042" s="148">
        <f t="shared" si="146"/>
        <v>6241415.8061503833</v>
      </c>
      <c r="H1042" s="148">
        <f t="shared" si="144"/>
        <v>589.85356504376978</v>
      </c>
      <c r="I1042" s="19">
        <f t="shared" si="138"/>
        <v>44963</v>
      </c>
      <c r="J1042" s="19"/>
    </row>
    <row r="1043" spans="1:10">
      <c r="A1043" s="39"/>
      <c r="B1043" s="19">
        <f t="shared" si="141"/>
        <v>44870</v>
      </c>
      <c r="C1043" s="148">
        <f t="shared" si="142"/>
        <v>1039</v>
      </c>
      <c r="D1043" s="148">
        <f t="shared" si="145"/>
        <v>46446.082857421643</v>
      </c>
      <c r="E1043" s="148">
        <f t="shared" si="143"/>
        <v>32.871837652201066</v>
      </c>
      <c r="F1043" s="74">
        <f t="shared" si="147"/>
        <v>45170</v>
      </c>
      <c r="G1043" s="148">
        <f t="shared" si="146"/>
        <v>6242005.6597154271</v>
      </c>
      <c r="H1043" s="148">
        <f t="shared" si="144"/>
        <v>580.89026728179306</v>
      </c>
      <c r="I1043" s="19">
        <f t="shared" si="138"/>
        <v>44964</v>
      </c>
      <c r="J1043" s="19"/>
    </row>
    <row r="1044" spans="1:10">
      <c r="A1044" s="39"/>
      <c r="B1044" s="19">
        <f t="shared" si="141"/>
        <v>44871</v>
      </c>
      <c r="C1044" s="148">
        <f t="shared" si="142"/>
        <v>1040</v>
      </c>
      <c r="D1044" s="148">
        <f t="shared" si="145"/>
        <v>46478.954695073844</v>
      </c>
      <c r="E1044" s="148">
        <f t="shared" si="143"/>
        <v>32.590626933415479</v>
      </c>
      <c r="F1044" s="74">
        <f t="shared" si="147"/>
        <v>45171</v>
      </c>
      <c r="G1044" s="148">
        <f t="shared" si="146"/>
        <v>6242586.5499827089</v>
      </c>
      <c r="H1044" s="148">
        <f t="shared" si="144"/>
        <v>572.06153358798474</v>
      </c>
      <c r="I1044" s="19">
        <f t="shared" si="138"/>
        <v>44965</v>
      </c>
      <c r="J1044" s="19"/>
    </row>
    <row r="1045" spans="1:10">
      <c r="A1045" s="39"/>
      <c r="B1045" s="19">
        <f t="shared" si="141"/>
        <v>44872</v>
      </c>
      <c r="C1045" s="148">
        <f t="shared" si="142"/>
        <v>1041</v>
      </c>
      <c r="D1045" s="148">
        <f t="shared" si="145"/>
        <v>46511.54532200726</v>
      </c>
      <c r="E1045" s="148">
        <f t="shared" si="143"/>
        <v>32.311400678598147</v>
      </c>
      <c r="F1045" s="74">
        <f t="shared" si="147"/>
        <v>45172</v>
      </c>
      <c r="G1045" s="148">
        <f t="shared" si="146"/>
        <v>6243158.6115162969</v>
      </c>
      <c r="H1045" s="148">
        <f t="shared" si="144"/>
        <v>563.3653935790062</v>
      </c>
      <c r="I1045" s="19">
        <f t="shared" ref="I1045:I1108" si="148">I1044+1</f>
        <v>44966</v>
      </c>
      <c r="J1045" s="19"/>
    </row>
    <row r="1046" spans="1:10">
      <c r="A1046" s="39"/>
      <c r="B1046" s="19">
        <f t="shared" si="141"/>
        <v>44873</v>
      </c>
      <c r="C1046" s="148">
        <f t="shared" si="142"/>
        <v>1042</v>
      </c>
      <c r="D1046" s="148">
        <f t="shared" si="145"/>
        <v>46543.856722685858</v>
      </c>
      <c r="E1046" s="148">
        <f t="shared" si="143"/>
        <v>32.034152712389186</v>
      </c>
      <c r="F1046" s="74">
        <f t="shared" si="147"/>
        <v>45173</v>
      </c>
      <c r="G1046" s="148">
        <f t="shared" si="146"/>
        <v>6243721.9769098759</v>
      </c>
      <c r="H1046" s="148">
        <f t="shared" si="144"/>
        <v>554.79990420117974</v>
      </c>
      <c r="I1046" s="19">
        <f t="shared" si="148"/>
        <v>44967</v>
      </c>
      <c r="J1046" s="19"/>
    </row>
    <row r="1047" spans="1:10">
      <c r="A1047" s="39"/>
      <c r="B1047" s="19">
        <f t="shared" si="141"/>
        <v>44874</v>
      </c>
      <c r="C1047" s="148">
        <f t="shared" si="142"/>
        <v>1043</v>
      </c>
      <c r="D1047" s="148">
        <f t="shared" si="145"/>
        <v>46575.890875398247</v>
      </c>
      <c r="E1047" s="148">
        <f t="shared" si="143"/>
        <v>31.758876718035026</v>
      </c>
      <c r="F1047" s="74">
        <f t="shared" si="147"/>
        <v>45174</v>
      </c>
      <c r="G1047" s="148">
        <f t="shared" si="146"/>
        <v>6244276.776814077</v>
      </c>
      <c r="H1047" s="148">
        <f t="shared" si="144"/>
        <v>546.36314940825105</v>
      </c>
      <c r="I1047" s="19">
        <f t="shared" si="148"/>
        <v>44968</v>
      </c>
      <c r="J1047" s="19"/>
    </row>
    <row r="1048" spans="1:10">
      <c r="A1048" s="39"/>
      <c r="B1048" s="19">
        <f t="shared" si="141"/>
        <v>44875</v>
      </c>
      <c r="C1048" s="148">
        <f t="shared" si="142"/>
        <v>1044</v>
      </c>
      <c r="D1048" s="148">
        <f t="shared" si="145"/>
        <v>46607.649752116282</v>
      </c>
      <c r="E1048" s="148">
        <f t="shared" si="143"/>
        <v>31.485566241186461</v>
      </c>
      <c r="F1048" s="74">
        <f t="shared" si="147"/>
        <v>45175</v>
      </c>
      <c r="G1048" s="148">
        <f t="shared" si="146"/>
        <v>6244823.1399634853</v>
      </c>
      <c r="H1048" s="148">
        <f t="shared" si="144"/>
        <v>538.05323981679976</v>
      </c>
      <c r="I1048" s="19">
        <f t="shared" si="148"/>
        <v>44969</v>
      </c>
      <c r="J1048" s="19"/>
    </row>
    <row r="1049" spans="1:10">
      <c r="A1049" s="39"/>
      <c r="B1049" s="19">
        <f t="shared" si="141"/>
        <v>44876</v>
      </c>
      <c r="C1049" s="148">
        <f t="shared" si="142"/>
        <v>1045</v>
      </c>
      <c r="D1049" s="148">
        <f t="shared" si="145"/>
        <v>46639.135318357468</v>
      </c>
      <c r="E1049" s="148">
        <f t="shared" si="143"/>
        <v>31.214214693616668</v>
      </c>
      <c r="F1049" s="74">
        <f t="shared" si="147"/>
        <v>45176</v>
      </c>
      <c r="G1049" s="148">
        <f t="shared" si="146"/>
        <v>6245361.1932033021</v>
      </c>
      <c r="H1049" s="148">
        <f t="shared" si="144"/>
        <v>529.86831240355968</v>
      </c>
      <c r="I1049" s="19">
        <f t="shared" si="148"/>
        <v>44970</v>
      </c>
      <c r="J1049" s="19"/>
    </row>
    <row r="1050" spans="1:10">
      <c r="A1050" s="39"/>
      <c r="B1050" s="19">
        <f t="shared" si="141"/>
        <v>44877</v>
      </c>
      <c r="C1050" s="148">
        <f t="shared" si="142"/>
        <v>1046</v>
      </c>
      <c r="D1050" s="148">
        <f t="shared" si="145"/>
        <v>46670.349533051085</v>
      </c>
      <c r="E1050" s="148">
        <f t="shared" si="143"/>
        <v>30.94481535704108</v>
      </c>
      <c r="F1050" s="74">
        <f t="shared" si="147"/>
        <v>45177</v>
      </c>
      <c r="G1050" s="148">
        <f t="shared" si="146"/>
        <v>6245891.0615157057</v>
      </c>
      <c r="H1050" s="148">
        <f t="shared" si="144"/>
        <v>521.80653015244752</v>
      </c>
      <c r="I1050" s="19">
        <f t="shared" si="148"/>
        <v>44971</v>
      </c>
      <c r="J1050" s="19"/>
    </row>
    <row r="1051" spans="1:10">
      <c r="A1051" s="39"/>
      <c r="B1051" s="19">
        <f t="shared" si="141"/>
        <v>44878</v>
      </c>
      <c r="C1051" s="148">
        <f t="shared" si="142"/>
        <v>1047</v>
      </c>
      <c r="D1051" s="148">
        <f t="shared" si="145"/>
        <v>46701.294348408126</v>
      </c>
      <c r="E1051" s="148">
        <f t="shared" si="143"/>
        <v>30.67736138663895</v>
      </c>
      <c r="F1051" s="74">
        <f t="shared" si="147"/>
        <v>45178</v>
      </c>
      <c r="G1051" s="148">
        <f t="shared" si="146"/>
        <v>6246412.8680458581</v>
      </c>
      <c r="H1051" s="148">
        <f t="shared" si="144"/>
        <v>513.86608175374568</v>
      </c>
      <c r="I1051" s="19">
        <f t="shared" si="148"/>
        <v>44972</v>
      </c>
      <c r="J1051" s="19"/>
    </row>
    <row r="1052" spans="1:10">
      <c r="A1052" s="39"/>
      <c r="B1052" s="19">
        <f t="shared" si="141"/>
        <v>44879</v>
      </c>
      <c r="C1052" s="148">
        <f t="shared" si="142"/>
        <v>1048</v>
      </c>
      <c r="D1052" s="148">
        <f t="shared" si="145"/>
        <v>46731.971709794765</v>
      </c>
      <c r="E1052" s="148">
        <f t="shared" si="143"/>
        <v>30.411845814734988</v>
      </c>
      <c r="F1052" s="74">
        <f t="shared" si="147"/>
        <v>45179</v>
      </c>
      <c r="G1052" s="148">
        <f t="shared" si="146"/>
        <v>6246926.7341276119</v>
      </c>
      <c r="H1052" s="148">
        <f t="shared" si="144"/>
        <v>506.04518127627671</v>
      </c>
      <c r="I1052" s="19">
        <f t="shared" si="148"/>
        <v>44973</v>
      </c>
      <c r="J1052" s="19"/>
    </row>
    <row r="1053" spans="1:10">
      <c r="A1053" s="39"/>
      <c r="B1053" s="19">
        <f t="shared" si="141"/>
        <v>44880</v>
      </c>
      <c r="C1053" s="148">
        <f t="shared" si="142"/>
        <v>1049</v>
      </c>
      <c r="D1053" s="148">
        <f t="shared" si="145"/>
        <v>46762.3835556095</v>
      </c>
      <c r="E1053" s="148">
        <f t="shared" si="143"/>
        <v>30.148261554320925</v>
      </c>
      <c r="F1053" s="74">
        <f t="shared" si="147"/>
        <v>45180</v>
      </c>
      <c r="G1053" s="148">
        <f t="shared" si="146"/>
        <v>6247432.7793088881</v>
      </c>
      <c r="H1053" s="148">
        <f t="shared" si="144"/>
        <v>498.34206784702837</v>
      </c>
      <c r="I1053" s="19">
        <f t="shared" si="148"/>
        <v>44974</v>
      </c>
      <c r="J1053" s="19"/>
    </row>
    <row r="1054" spans="1:10">
      <c r="A1054" s="39"/>
      <c r="B1054" s="19">
        <f t="shared" si="141"/>
        <v>44881</v>
      </c>
      <c r="C1054" s="148">
        <f t="shared" si="142"/>
        <v>1050</v>
      </c>
      <c r="D1054" s="148">
        <f t="shared" si="145"/>
        <v>46792.531817163821</v>
      </c>
      <c r="E1054" s="148">
        <f t="shared" si="143"/>
        <v>29.886601402584347</v>
      </c>
      <c r="F1054" s="74">
        <f t="shared" si="147"/>
        <v>45181</v>
      </c>
      <c r="G1054" s="148">
        <f t="shared" si="146"/>
        <v>6247931.1213767352</v>
      </c>
      <c r="H1054" s="148">
        <f t="shared" si="144"/>
        <v>490.75500534754246</v>
      </c>
      <c r="I1054" s="19">
        <f t="shared" si="148"/>
        <v>44975</v>
      </c>
      <c r="J1054" s="19"/>
    </row>
    <row r="1055" spans="1:10">
      <c r="A1055" s="39"/>
      <c r="B1055" s="19">
        <f t="shared" si="141"/>
        <v>44882</v>
      </c>
      <c r="C1055" s="148">
        <f t="shared" si="142"/>
        <v>1051</v>
      </c>
      <c r="D1055" s="148">
        <f t="shared" si="145"/>
        <v>46822.418418566405</v>
      </c>
      <c r="E1055" s="148">
        <f t="shared" si="143"/>
        <v>29.626858044393884</v>
      </c>
      <c r="F1055" s="74">
        <f t="shared" si="147"/>
        <v>45182</v>
      </c>
      <c r="G1055" s="148">
        <f t="shared" si="146"/>
        <v>6248421.8763820827</v>
      </c>
      <c r="H1055" s="148">
        <f t="shared" si="144"/>
        <v>483.28228209260851</v>
      </c>
      <c r="I1055" s="19">
        <f t="shared" si="148"/>
        <v>44976</v>
      </c>
      <c r="J1055" s="19"/>
    </row>
    <row r="1056" spans="1:10">
      <c r="A1056" s="39"/>
      <c r="B1056" s="19">
        <f t="shared" si="141"/>
        <v>44883</v>
      </c>
      <c r="C1056" s="148">
        <f t="shared" si="142"/>
        <v>1052</v>
      </c>
      <c r="D1056" s="148">
        <f t="shared" si="145"/>
        <v>46852.045276610799</v>
      </c>
      <c r="E1056" s="148">
        <f t="shared" si="143"/>
        <v>29.369024055653426</v>
      </c>
      <c r="F1056" s="74">
        <f t="shared" si="147"/>
        <v>45183</v>
      </c>
      <c r="G1056" s="148">
        <f t="shared" si="146"/>
        <v>6248905.1586641753</v>
      </c>
      <c r="H1056" s="148">
        <f t="shared" si="144"/>
        <v>475.92221052199602</v>
      </c>
      <c r="I1056" s="19">
        <f t="shared" si="148"/>
        <v>44977</v>
      </c>
      <c r="J1056" s="19"/>
    </row>
    <row r="1057" spans="1:10">
      <c r="A1057" s="39"/>
      <c r="B1057" s="19">
        <f t="shared" si="141"/>
        <v>44884</v>
      </c>
      <c r="C1057" s="148">
        <f t="shared" si="142"/>
        <v>1053</v>
      </c>
      <c r="D1057" s="148">
        <f t="shared" si="145"/>
        <v>46881.414300666453</v>
      </c>
      <c r="E1057" s="148">
        <f t="shared" si="143"/>
        <v>29.113091906707268</v>
      </c>
      <c r="F1057" s="74">
        <f t="shared" si="147"/>
        <v>45184</v>
      </c>
      <c r="G1057" s="148">
        <f t="shared" si="146"/>
        <v>6249381.0808746973</v>
      </c>
      <c r="H1057" s="148">
        <f t="shared" si="144"/>
        <v>468.6731269126758</v>
      </c>
      <c r="I1057" s="19">
        <f t="shared" si="148"/>
        <v>44978</v>
      </c>
      <c r="J1057" s="19"/>
    </row>
    <row r="1058" spans="1:10">
      <c r="A1058" s="39"/>
      <c r="B1058" s="19">
        <f t="shared" si="141"/>
        <v>44885</v>
      </c>
      <c r="C1058" s="148">
        <f t="shared" si="142"/>
        <v>1054</v>
      </c>
      <c r="D1058" s="148">
        <f t="shared" si="145"/>
        <v>46910.52739257316</v>
      </c>
      <c r="E1058" s="148">
        <f t="shared" si="143"/>
        <v>28.859053965657949</v>
      </c>
      <c r="F1058" s="74">
        <f t="shared" si="147"/>
        <v>45185</v>
      </c>
      <c r="G1058" s="148">
        <f t="shared" si="146"/>
        <v>6249849.75400161</v>
      </c>
      <c r="H1058" s="148">
        <f t="shared" si="144"/>
        <v>461.53339104820043</v>
      </c>
      <c r="I1058" s="19">
        <f t="shared" si="148"/>
        <v>44979</v>
      </c>
      <c r="J1058" s="19"/>
    </row>
    <row r="1059" spans="1:10">
      <c r="A1059" s="39"/>
      <c r="B1059" s="19">
        <f t="shared" si="141"/>
        <v>44886</v>
      </c>
      <c r="C1059" s="148">
        <f t="shared" si="142"/>
        <v>1055</v>
      </c>
      <c r="D1059" s="148">
        <f t="shared" si="145"/>
        <v>46939.386446538818</v>
      </c>
      <c r="E1059" s="148">
        <f t="shared" si="143"/>
        <v>28.606902501625882</v>
      </c>
      <c r="F1059" s="74">
        <f t="shared" si="147"/>
        <v>45186</v>
      </c>
      <c r="G1059" s="148">
        <f t="shared" si="146"/>
        <v>6250311.2873926582</v>
      </c>
      <c r="H1059" s="148">
        <f t="shared" si="144"/>
        <v>454.50138593278825</v>
      </c>
      <c r="I1059" s="19">
        <f t="shared" si="148"/>
        <v>44980</v>
      </c>
      <c r="J1059" s="19"/>
    </row>
    <row r="1060" spans="1:10">
      <c r="A1060" s="39"/>
      <c r="B1060" s="19">
        <f t="shared" si="141"/>
        <v>44887</v>
      </c>
      <c r="C1060" s="148">
        <f t="shared" si="142"/>
        <v>1056</v>
      </c>
      <c r="D1060" s="148">
        <f t="shared" si="145"/>
        <v>46967.993349040444</v>
      </c>
      <c r="E1060" s="148">
        <f t="shared" si="143"/>
        <v>28.3566296879726</v>
      </c>
      <c r="F1060" s="74">
        <f t="shared" si="147"/>
        <v>45187</v>
      </c>
      <c r="G1060" s="148">
        <f t="shared" si="146"/>
        <v>6250765.788778591</v>
      </c>
      <c r="H1060" s="148">
        <f t="shared" si="144"/>
        <v>447.57551750168204</v>
      </c>
      <c r="I1060" s="19">
        <f t="shared" si="148"/>
        <v>44981</v>
      </c>
      <c r="J1060" s="19"/>
    </row>
    <row r="1061" spans="1:10">
      <c r="A1061" s="39"/>
      <c r="B1061" s="19">
        <f t="shared" si="141"/>
        <v>44888</v>
      </c>
      <c r="C1061" s="148">
        <f t="shared" si="142"/>
        <v>1057</v>
      </c>
      <c r="D1061" s="148">
        <f t="shared" si="145"/>
        <v>46996.349978728416</v>
      </c>
      <c r="E1061" s="148">
        <f t="shared" si="143"/>
        <v>28.108227605480351</v>
      </c>
      <c r="F1061" s="74">
        <f t="shared" si="147"/>
        <v>45188</v>
      </c>
      <c r="G1061" s="148">
        <f t="shared" si="146"/>
        <v>6251213.3642960927</v>
      </c>
      <c r="H1061" s="148">
        <f t="shared" si="144"/>
        <v>440.75421431474388</v>
      </c>
      <c r="I1061" s="19">
        <f t="shared" si="148"/>
        <v>44982</v>
      </c>
      <c r="J1061" s="19"/>
    </row>
    <row r="1062" spans="1:10">
      <c r="A1062" s="39"/>
      <c r="B1062" s="19">
        <f t="shared" si="141"/>
        <v>44889</v>
      </c>
      <c r="C1062" s="148">
        <f t="shared" si="142"/>
        <v>1058</v>
      </c>
      <c r="D1062" s="148">
        <f t="shared" si="145"/>
        <v>47024.458206333897</v>
      </c>
      <c r="E1062" s="148">
        <f t="shared" si="143"/>
        <v>27.861688245473488</v>
      </c>
      <c r="F1062" s="74">
        <f t="shared" si="147"/>
        <v>45189</v>
      </c>
      <c r="G1062" s="148">
        <f t="shared" si="146"/>
        <v>6251654.1185104074</v>
      </c>
      <c r="H1062" s="148">
        <f t="shared" si="144"/>
        <v>434.03592726122588</v>
      </c>
      <c r="I1062" s="19">
        <f t="shared" si="148"/>
        <v>44983</v>
      </c>
      <c r="J1062" s="19"/>
    </row>
    <row r="1063" spans="1:10">
      <c r="A1063" s="39"/>
      <c r="B1063" s="19">
        <f t="shared" si="141"/>
        <v>44890</v>
      </c>
      <c r="C1063" s="148">
        <f t="shared" si="142"/>
        <v>1059</v>
      </c>
      <c r="D1063" s="148">
        <f t="shared" si="145"/>
        <v>47052.31989457937</v>
      </c>
      <c r="E1063" s="148">
        <f t="shared" si="143"/>
        <v>27.617003512910742</v>
      </c>
      <c r="F1063" s="74">
        <f t="shared" si="147"/>
        <v>45190</v>
      </c>
      <c r="G1063" s="148">
        <f t="shared" si="146"/>
        <v>6252088.1544376686</v>
      </c>
      <c r="H1063" s="148">
        <f t="shared" si="144"/>
        <v>427.41912929154932</v>
      </c>
      <c r="I1063" s="19">
        <f t="shared" si="148"/>
        <v>44984</v>
      </c>
      <c r="J1063" s="19"/>
    </row>
    <row r="1064" spans="1:10">
      <c r="A1064" s="39"/>
      <c r="B1064" s="19">
        <f t="shared" si="141"/>
        <v>44891</v>
      </c>
      <c r="C1064" s="148">
        <f t="shared" si="142"/>
        <v>1060</v>
      </c>
      <c r="D1064" s="148">
        <f t="shared" si="145"/>
        <v>47079.936898092281</v>
      </c>
      <c r="E1064" s="148">
        <f t="shared" si="143"/>
        <v>27.374165229412029</v>
      </c>
      <c r="F1064" s="74">
        <f t="shared" si="147"/>
        <v>45191</v>
      </c>
      <c r="G1064" s="148">
        <f t="shared" si="146"/>
        <v>6252515.5735669602</v>
      </c>
      <c r="H1064" s="148">
        <f t="shared" si="144"/>
        <v>420.9023151025176</v>
      </c>
      <c r="I1064" s="19">
        <f t="shared" si="148"/>
        <v>44985</v>
      </c>
      <c r="J1064" s="19"/>
    </row>
    <row r="1065" spans="1:10">
      <c r="A1065" s="39"/>
      <c r="B1065" s="19">
        <f t="shared" si="141"/>
        <v>44892</v>
      </c>
      <c r="C1065" s="148">
        <f t="shared" si="142"/>
        <v>1061</v>
      </c>
      <c r="D1065" s="148">
        <f t="shared" si="145"/>
        <v>47107.311063321693</v>
      </c>
      <c r="E1065" s="148">
        <f t="shared" si="143"/>
        <v>27.133165136227035</v>
      </c>
      <c r="F1065" s="74">
        <f t="shared" si="147"/>
        <v>45192</v>
      </c>
      <c r="G1065" s="148">
        <f t="shared" si="146"/>
        <v>6252936.4758820627</v>
      </c>
      <c r="H1065" s="148">
        <f t="shared" si="144"/>
        <v>414.48400088213384</v>
      </c>
      <c r="I1065" s="19">
        <f t="shared" si="148"/>
        <v>44986</v>
      </c>
      <c r="J1065" s="19"/>
    </row>
    <row r="1066" spans="1:10">
      <c r="A1066" s="39"/>
      <c r="B1066" s="19">
        <f t="shared" si="141"/>
        <v>44893</v>
      </c>
      <c r="C1066" s="148">
        <f t="shared" si="142"/>
        <v>1062</v>
      </c>
      <c r="D1066" s="148">
        <f t="shared" si="145"/>
        <v>47134.44422845792</v>
      </c>
      <c r="E1066" s="148">
        <f t="shared" si="143"/>
        <v>26.893994897167431</v>
      </c>
      <c r="F1066" s="74">
        <f t="shared" si="147"/>
        <v>45193</v>
      </c>
      <c r="G1066" s="148">
        <f t="shared" si="146"/>
        <v>6253350.9598829448</v>
      </c>
      <c r="H1066" s="148">
        <f t="shared" si="144"/>
        <v>408.16272400785238</v>
      </c>
      <c r="I1066" s="19">
        <f t="shared" si="148"/>
        <v>44987</v>
      </c>
      <c r="J1066" s="19"/>
    </row>
    <row r="1067" spans="1:10">
      <c r="A1067" s="39"/>
      <c r="B1067" s="19">
        <f t="shared" si="141"/>
        <v>44894</v>
      </c>
      <c r="C1067" s="148">
        <f t="shared" si="142"/>
        <v>1063</v>
      </c>
      <c r="D1067" s="148">
        <f t="shared" si="145"/>
        <v>47161.338223355087</v>
      </c>
      <c r="E1067" s="148">
        <f t="shared" si="143"/>
        <v>26.656646101633669</v>
      </c>
      <c r="F1067" s="74">
        <f t="shared" si="147"/>
        <v>45194</v>
      </c>
      <c r="G1067" s="148">
        <f t="shared" si="146"/>
        <v>6253759.1226069527</v>
      </c>
      <c r="H1067" s="148">
        <f t="shared" si="144"/>
        <v>401.93704278208315</v>
      </c>
      <c r="I1067" s="19">
        <f t="shared" si="148"/>
        <v>44988</v>
      </c>
      <c r="J1067" s="19"/>
    </row>
    <row r="1068" spans="1:10">
      <c r="A1068" s="39"/>
      <c r="B1068" s="19">
        <f t="shared" si="141"/>
        <v>44895</v>
      </c>
      <c r="C1068" s="148">
        <f t="shared" si="142"/>
        <v>1064</v>
      </c>
      <c r="D1068" s="148">
        <f t="shared" si="145"/>
        <v>47187.994869456721</v>
      </c>
      <c r="E1068" s="148">
        <f t="shared" si="143"/>
        <v>26.42111026722705</v>
      </c>
      <c r="F1068" s="74">
        <f t="shared" si="147"/>
        <v>45195</v>
      </c>
      <c r="G1068" s="148">
        <f t="shared" si="146"/>
        <v>6254161.0596497348</v>
      </c>
      <c r="H1068" s="148">
        <f t="shared" si="144"/>
        <v>395.80553615000099</v>
      </c>
      <c r="I1068" s="19">
        <f t="shared" si="148"/>
        <v>44989</v>
      </c>
      <c r="J1068" s="19"/>
    </row>
    <row r="1069" spans="1:10">
      <c r="A1069" s="39"/>
      <c r="B1069" s="19">
        <f t="shared" si="141"/>
        <v>44896</v>
      </c>
      <c r="C1069" s="148">
        <f t="shared" si="142"/>
        <v>1065</v>
      </c>
      <c r="D1069" s="148">
        <f t="shared" si="145"/>
        <v>47214.415979723948</v>
      </c>
      <c r="E1069" s="148">
        <f t="shared" si="143"/>
        <v>26.187378842761973</v>
      </c>
      <c r="F1069" s="74">
        <f t="shared" si="147"/>
        <v>45196</v>
      </c>
      <c r="G1069" s="148">
        <f t="shared" si="146"/>
        <v>6254556.8651858848</v>
      </c>
      <c r="H1069" s="148">
        <f t="shared" si="144"/>
        <v>389.76680343411863</v>
      </c>
      <c r="I1069" s="19">
        <f t="shared" si="148"/>
        <v>44990</v>
      </c>
      <c r="J1069" s="19"/>
    </row>
    <row r="1070" spans="1:10">
      <c r="A1070" s="39"/>
      <c r="B1070" s="19">
        <f t="shared" si="141"/>
        <v>44897</v>
      </c>
      <c r="C1070" s="148">
        <f t="shared" si="142"/>
        <v>1066</v>
      </c>
      <c r="D1070" s="148">
        <f t="shared" si="145"/>
        <v>47240.60335856671</v>
      </c>
      <c r="E1070" s="148">
        <f t="shared" si="143"/>
        <v>25.955443210892554</v>
      </c>
      <c r="F1070" s="74">
        <f t="shared" si="147"/>
        <v>45197</v>
      </c>
      <c r="G1070" s="148">
        <f t="shared" si="146"/>
        <v>6254946.6319893189</v>
      </c>
      <c r="H1070" s="148">
        <f t="shared" si="144"/>
        <v>383.81946405768394</v>
      </c>
      <c r="I1070" s="19">
        <f t="shared" si="148"/>
        <v>44991</v>
      </c>
      <c r="J1070" s="19"/>
    </row>
    <row r="1071" spans="1:10">
      <c r="A1071" s="39"/>
      <c r="B1071" s="19">
        <f t="shared" si="141"/>
        <v>44898</v>
      </c>
      <c r="C1071" s="148">
        <f t="shared" si="142"/>
        <v>1067</v>
      </c>
      <c r="D1071" s="148">
        <f t="shared" si="145"/>
        <v>47266.558801777603</v>
      </c>
      <c r="E1071" s="148">
        <f t="shared" si="143"/>
        <v>25.72529469091387</v>
      </c>
      <c r="F1071" s="74">
        <f t="shared" si="147"/>
        <v>45198</v>
      </c>
      <c r="G1071" s="148">
        <f t="shared" si="146"/>
        <v>6255330.4514533766</v>
      </c>
      <c r="H1071" s="148">
        <f t="shared" si="144"/>
        <v>377.96215728390962</v>
      </c>
      <c r="I1071" s="19">
        <f t="shared" si="148"/>
        <v>44992</v>
      </c>
      <c r="J1071" s="19"/>
    </row>
    <row r="1072" spans="1:10">
      <c r="A1072" s="39"/>
      <c r="B1072" s="19">
        <f t="shared" si="141"/>
        <v>44899</v>
      </c>
      <c r="C1072" s="148">
        <f t="shared" si="142"/>
        <v>1068</v>
      </c>
      <c r="D1072" s="148">
        <f t="shared" si="145"/>
        <v>47292.284096468517</v>
      </c>
      <c r="E1072" s="148">
        <f t="shared" si="143"/>
        <v>25.496924541359476</v>
      </c>
      <c r="F1072" s="74">
        <f t="shared" si="147"/>
        <v>45199</v>
      </c>
      <c r="G1072" s="148">
        <f t="shared" si="146"/>
        <v>6255708.4136106605</v>
      </c>
      <c r="H1072" s="148">
        <f t="shared" si="144"/>
        <v>372.1935419542715</v>
      </c>
      <c r="I1072" s="19">
        <f t="shared" si="148"/>
        <v>44993</v>
      </c>
      <c r="J1072" s="19"/>
    </row>
    <row r="1073" spans="1:13">
      <c r="A1073" s="39"/>
      <c r="B1073" s="19">
        <f t="shared" si="141"/>
        <v>44900</v>
      </c>
      <c r="C1073" s="148">
        <f t="shared" si="142"/>
        <v>1069</v>
      </c>
      <c r="D1073" s="148">
        <f t="shared" si="145"/>
        <v>47317.781021009876</v>
      </c>
      <c r="E1073" s="148">
        <f t="shared" si="143"/>
        <v>25.270323962664406</v>
      </c>
      <c r="F1073" s="74">
        <f t="shared" si="147"/>
        <v>45200</v>
      </c>
      <c r="G1073" s="148">
        <f t="shared" si="146"/>
        <v>6256080.6071526147</v>
      </c>
      <c r="H1073" s="148">
        <f t="shared" si="144"/>
        <v>366.51229621935636</v>
      </c>
      <c r="I1073" s="19">
        <f t="shared" si="148"/>
        <v>44994</v>
      </c>
      <c r="J1073" s="19"/>
    </row>
    <row r="1074" spans="1:13">
      <c r="A1074" s="39"/>
      <c r="B1074" s="19">
        <f t="shared" si="141"/>
        <v>44901</v>
      </c>
      <c r="C1074" s="148">
        <f t="shared" si="142"/>
        <v>1070</v>
      </c>
      <c r="D1074" s="148">
        <f t="shared" si="145"/>
        <v>47343.05134497254</v>
      </c>
      <c r="E1074" s="148">
        <f t="shared" si="143"/>
        <v>25.045484099726309</v>
      </c>
      <c r="F1074" s="74">
        <f t="shared" si="147"/>
        <v>45201</v>
      </c>
      <c r="G1074" s="148">
        <f t="shared" si="146"/>
        <v>6256447.1194488341</v>
      </c>
      <c r="H1074" s="148">
        <f t="shared" si="144"/>
        <v>360.9171172901988</v>
      </c>
      <c r="I1074" s="19">
        <f t="shared" si="148"/>
        <v>44995</v>
      </c>
      <c r="J1074" s="19"/>
    </row>
    <row r="1075" spans="1:13">
      <c r="A1075" s="39"/>
      <c r="B1075" s="19">
        <f t="shared" si="141"/>
        <v>44902</v>
      </c>
      <c r="C1075" s="148">
        <f t="shared" si="142"/>
        <v>1071</v>
      </c>
      <c r="D1075" s="148">
        <f t="shared" si="145"/>
        <v>47368.096829072267</v>
      </c>
      <c r="E1075" s="148">
        <f t="shared" si="143"/>
        <v>24.822396044437482</v>
      </c>
      <c r="F1075" s="74">
        <f t="shared" si="147"/>
        <v>45202</v>
      </c>
      <c r="G1075" s="148">
        <f t="shared" si="146"/>
        <v>6256808.0365661243</v>
      </c>
      <c r="H1075" s="148">
        <f t="shared" si="144"/>
        <v>355.40672118030488</v>
      </c>
      <c r="I1075" s="19">
        <f t="shared" si="148"/>
        <v>44996</v>
      </c>
      <c r="J1075" s="19"/>
    </row>
    <row r="1076" spans="1:13">
      <c r="A1076" s="39"/>
      <c r="B1076" s="19">
        <f t="shared" si="141"/>
        <v>44903</v>
      </c>
      <c r="C1076" s="148">
        <f t="shared" si="142"/>
        <v>1072</v>
      </c>
      <c r="D1076" s="148">
        <f t="shared" si="145"/>
        <v>47392.919225116704</v>
      </c>
      <c r="E1076" s="148">
        <f t="shared" si="143"/>
        <v>24.60105083820963</v>
      </c>
      <c r="F1076" s="74">
        <f t="shared" si="147"/>
        <v>45203</v>
      </c>
      <c r="G1076" s="148">
        <f t="shared" si="146"/>
        <v>6257163.4432873046</v>
      </c>
      <c r="H1076" s="148">
        <f t="shared" si="144"/>
        <v>349.97984245046973</v>
      </c>
      <c r="I1076" s="19">
        <f t="shared" si="148"/>
        <v>44997</v>
      </c>
      <c r="J1076" s="19"/>
    </row>
    <row r="1077" spans="1:13">
      <c r="A1077" s="39"/>
      <c r="B1077" s="19">
        <f t="shared" si="141"/>
        <v>44904</v>
      </c>
      <c r="C1077" s="148">
        <f t="shared" si="142"/>
        <v>1073</v>
      </c>
      <c r="D1077" s="148">
        <f t="shared" si="145"/>
        <v>47417.520275954914</v>
      </c>
      <c r="E1077" s="148">
        <f t="shared" si="143"/>
        <v>24.381439474353101</v>
      </c>
      <c r="F1077" s="74">
        <f t="shared" si="147"/>
        <v>45204</v>
      </c>
      <c r="G1077" s="148">
        <f t="shared" si="146"/>
        <v>6257513.4231297551</v>
      </c>
      <c r="H1077" s="148">
        <f t="shared" si="144"/>
        <v>344.63523396290839</v>
      </c>
      <c r="I1077" s="19">
        <f t="shared" si="148"/>
        <v>44998</v>
      </c>
      <c r="J1077" s="19"/>
    </row>
    <row r="1078" spans="1:13">
      <c r="A1078" s="39"/>
      <c r="B1078" s="19">
        <f t="shared" si="141"/>
        <v>44905</v>
      </c>
      <c r="C1078" s="148">
        <f t="shared" si="142"/>
        <v>1074</v>
      </c>
      <c r="D1078" s="148">
        <f t="shared" si="145"/>
        <v>47441.901715429267</v>
      </c>
      <c r="E1078" s="148">
        <f t="shared" si="143"/>
        <v>24.16355290053616</v>
      </c>
      <c r="F1078" s="74">
        <f t="shared" si="147"/>
        <v>45205</v>
      </c>
      <c r="G1078" s="148">
        <f t="shared" si="146"/>
        <v>6257858.058363718</v>
      </c>
      <c r="H1078" s="148">
        <f t="shared" si="144"/>
        <v>339.37166663259268</v>
      </c>
      <c r="I1078" s="19">
        <f t="shared" si="148"/>
        <v>44999</v>
      </c>
      <c r="J1078" s="19"/>
    </row>
    <row r="1079" spans="1:13">
      <c r="A1079" s="39"/>
      <c r="B1079" s="19">
        <f t="shared" si="141"/>
        <v>44906</v>
      </c>
      <c r="C1079" s="148">
        <f t="shared" si="142"/>
        <v>1075</v>
      </c>
      <c r="D1079" s="16">
        <f t="shared" si="145"/>
        <v>47466.065268329803</v>
      </c>
      <c r="E1079" s="16">
        <f t="shared" si="143"/>
        <v>23.947382021142403</v>
      </c>
      <c r="F1079" s="74">
        <f t="shared" si="147"/>
        <v>45206</v>
      </c>
      <c r="G1079" s="148">
        <f t="shared" si="146"/>
        <v>6258197.4300303506</v>
      </c>
      <c r="H1079" s="148">
        <f t="shared" si="144"/>
        <v>334.18792918790132</v>
      </c>
      <c r="I1079" s="19">
        <f t="shared" si="148"/>
        <v>45000</v>
      </c>
      <c r="M1079" s="60"/>
    </row>
    <row r="1080" spans="1:13">
      <c r="A1080" s="39"/>
      <c r="B1080" s="19">
        <f t="shared" si="141"/>
        <v>44907</v>
      </c>
      <c r="C1080" s="148">
        <f t="shared" si="142"/>
        <v>1076</v>
      </c>
      <c r="D1080" s="148">
        <f t="shared" si="145"/>
        <v>47490.012650350945</v>
      </c>
      <c r="E1080" s="148">
        <f t="shared" si="143"/>
        <v>23.732917699569953</v>
      </c>
      <c r="F1080" s="74">
        <f t="shared" si="147"/>
        <v>45207</v>
      </c>
      <c r="G1080" s="148">
        <f t="shared" si="146"/>
        <v>6258531.6179595385</v>
      </c>
      <c r="H1080" s="148">
        <f t="shared" si="144"/>
        <v>329.08282792102545</v>
      </c>
      <c r="I1080" s="19">
        <f t="shared" si="148"/>
        <v>45001</v>
      </c>
      <c r="K1080" s="60"/>
      <c r="L1080" s="60"/>
    </row>
    <row r="1081" spans="1:13">
      <c r="A1081" s="39"/>
      <c r="B1081" s="19">
        <f t="shared" si="141"/>
        <v>44908</v>
      </c>
      <c r="C1081" s="148">
        <f t="shared" si="142"/>
        <v>1077</v>
      </c>
      <c r="D1081" s="148">
        <f t="shared" si="145"/>
        <v>47513.745568050515</v>
      </c>
      <c r="E1081" s="148">
        <f t="shared" si="143"/>
        <v>23.520150760508841</v>
      </c>
      <c r="F1081" s="74">
        <f t="shared" si="147"/>
        <v>45208</v>
      </c>
      <c r="G1081" s="148">
        <f t="shared" si="146"/>
        <v>6258860.7007874595</v>
      </c>
      <c r="H1081" s="148">
        <f t="shared" si="144"/>
        <v>324.05518645606935</v>
      </c>
      <c r="I1081" s="19">
        <f t="shared" si="148"/>
        <v>45002</v>
      </c>
      <c r="K1081" s="19"/>
    </row>
    <row r="1082" spans="1:13">
      <c r="A1082" s="39"/>
      <c r="B1082" s="19">
        <f t="shared" si="141"/>
        <v>44909</v>
      </c>
      <c r="C1082" s="148">
        <f t="shared" si="142"/>
        <v>1078</v>
      </c>
      <c r="D1082" s="148">
        <f t="shared" si="145"/>
        <v>47537.265718811024</v>
      </c>
      <c r="E1082" s="148">
        <f t="shared" si="143"/>
        <v>23.309071992167446</v>
      </c>
      <c r="F1082" s="74">
        <f t="shared" si="147"/>
        <v>45209</v>
      </c>
      <c r="G1082" s="148">
        <f t="shared" si="146"/>
        <v>6259184.7559739156</v>
      </c>
      <c r="H1082" s="148">
        <f t="shared" si="144"/>
        <v>319.10384551528841</v>
      </c>
      <c r="I1082" s="19">
        <f t="shared" si="148"/>
        <v>45003</v>
      </c>
    </row>
    <row r="1083" spans="1:13">
      <c r="A1083" s="39"/>
      <c r="B1083" s="19">
        <f t="shared" si="141"/>
        <v>44910</v>
      </c>
      <c r="C1083" s="148">
        <f t="shared" si="142"/>
        <v>1079</v>
      </c>
      <c r="D1083" s="148">
        <f t="shared" si="145"/>
        <v>47560.574790803192</v>
      </c>
      <c r="E1083" s="148">
        <f t="shared" si="143"/>
        <v>23.099672148535319</v>
      </c>
      <c r="F1083" s="74">
        <f t="shared" si="147"/>
        <v>45210</v>
      </c>
      <c r="G1083" s="148">
        <f t="shared" si="146"/>
        <v>6259503.8598194309</v>
      </c>
      <c r="H1083" s="148">
        <f t="shared" si="144"/>
        <v>314.22766267694533</v>
      </c>
      <c r="I1083" s="19">
        <f t="shared" si="148"/>
        <v>45004</v>
      </c>
    </row>
    <row r="1084" spans="1:13">
      <c r="A1084" s="39"/>
      <c r="B1084" s="19">
        <f t="shared" si="141"/>
        <v>44911</v>
      </c>
      <c r="C1084" s="148">
        <f t="shared" si="142"/>
        <v>1080</v>
      </c>
      <c r="D1084" s="148">
        <f t="shared" si="145"/>
        <v>47583.674462951727</v>
      </c>
      <c r="E1084" s="148">
        <f t="shared" si="143"/>
        <v>22.891941951442277</v>
      </c>
      <c r="F1084" s="74">
        <f t="shared" si="147"/>
        <v>45211</v>
      </c>
      <c r="G1084" s="148">
        <f t="shared" si="146"/>
        <v>6259818.0874821078</v>
      </c>
      <c r="H1084" s="148">
        <f t="shared" si="144"/>
        <v>309.42551215458661</v>
      </c>
      <c r="I1084" s="19">
        <f t="shared" si="148"/>
        <v>45005</v>
      </c>
    </row>
    <row r="1085" spans="1:13">
      <c r="A1085" s="39"/>
      <c r="B1085" s="19">
        <f t="shared" ref="B1085:B1148" si="149">B1084+1</f>
        <v>44912</v>
      </c>
      <c r="C1085" s="148">
        <f t="shared" ref="C1085:C1148" si="150">C1084+1</f>
        <v>1081</v>
      </c>
      <c r="D1085" s="148">
        <f t="shared" si="145"/>
        <v>47606.566404903169</v>
      </c>
      <c r="E1085" s="148">
        <f t="shared" ref="E1085:E1148" si="151">D1086-D1085</f>
        <v>22.685872092741192</v>
      </c>
      <c r="F1085" s="74">
        <f t="shared" si="147"/>
        <v>45212</v>
      </c>
      <c r="G1085" s="148">
        <f t="shared" si="146"/>
        <v>6260127.5129942624</v>
      </c>
      <c r="H1085" s="148">
        <f t="shared" ref="H1085:H1148" si="152">G1086-G1085</f>
        <v>304.69628456514329</v>
      </c>
      <c r="I1085" s="19">
        <f t="shared" si="148"/>
        <v>45006</v>
      </c>
    </row>
    <row r="1086" spans="1:13">
      <c r="A1086" s="39"/>
      <c r="B1086" s="19">
        <f t="shared" si="149"/>
        <v>44913</v>
      </c>
      <c r="C1086" s="148">
        <f t="shared" si="150"/>
        <v>1082</v>
      </c>
      <c r="D1086" s="148">
        <f t="shared" si="145"/>
        <v>47629.252276995911</v>
      </c>
      <c r="E1086" s="148">
        <f t="shared" si="151"/>
        <v>22.481453236316156</v>
      </c>
      <c r="F1086" s="74">
        <f t="shared" si="147"/>
        <v>45213</v>
      </c>
      <c r="G1086" s="148">
        <f t="shared" si="146"/>
        <v>6260432.2092788275</v>
      </c>
      <c r="H1086" s="148">
        <f t="shared" si="152"/>
        <v>300.03888670261949</v>
      </c>
      <c r="I1086" s="19">
        <f t="shared" si="148"/>
        <v>45007</v>
      </c>
      <c r="J1086" s="19"/>
    </row>
    <row r="1087" spans="1:13">
      <c r="A1087" s="39"/>
      <c r="B1087" s="19">
        <f t="shared" si="149"/>
        <v>44914</v>
      </c>
      <c r="C1087" s="148">
        <f t="shared" si="150"/>
        <v>1083</v>
      </c>
      <c r="D1087" s="148">
        <f t="shared" si="145"/>
        <v>47651.733730232227</v>
      </c>
      <c r="E1087" s="148">
        <f t="shared" si="151"/>
        <v>22.278676020192506</v>
      </c>
      <c r="F1087" s="74">
        <f t="shared" si="147"/>
        <v>45214</v>
      </c>
      <c r="G1087" s="148">
        <f t="shared" si="146"/>
        <v>6260732.2481655302</v>
      </c>
      <c r="H1087" s="148">
        <f t="shared" si="152"/>
        <v>295.45224132109433</v>
      </c>
      <c r="I1087" s="19">
        <f t="shared" si="148"/>
        <v>45008</v>
      </c>
      <c r="J1087" s="19"/>
    </row>
    <row r="1088" spans="1:13">
      <c r="A1088" s="39"/>
      <c r="B1088" s="19">
        <f t="shared" si="149"/>
        <v>44915</v>
      </c>
      <c r="C1088" s="148">
        <f t="shared" si="150"/>
        <v>1084</v>
      </c>
      <c r="D1088" s="148">
        <f t="shared" si="145"/>
        <v>47674.012406252419</v>
      </c>
      <c r="E1088" s="148">
        <f t="shared" si="151"/>
        <v>22.077531058479508</v>
      </c>
      <c r="F1088" s="74">
        <f t="shared" si="147"/>
        <v>45215</v>
      </c>
      <c r="G1088" s="148">
        <f t="shared" si="146"/>
        <v>6261027.7004068512</v>
      </c>
      <c r="H1088" s="148">
        <f t="shared" si="152"/>
        <v>290.9352869046852</v>
      </c>
      <c r="I1088" s="19">
        <f t="shared" si="148"/>
        <v>45009</v>
      </c>
    </row>
    <row r="1089" spans="1:9">
      <c r="A1089" s="39"/>
      <c r="B1089" s="19">
        <f t="shared" si="149"/>
        <v>44916</v>
      </c>
      <c r="C1089" s="148">
        <f t="shared" si="150"/>
        <v>1085</v>
      </c>
      <c r="D1089" s="148">
        <f t="shared" si="145"/>
        <v>47696.089937310899</v>
      </c>
      <c r="E1089" s="148">
        <f t="shared" si="151"/>
        <v>21.878008943342138</v>
      </c>
      <c r="F1089" s="74">
        <f t="shared" si="147"/>
        <v>45216</v>
      </c>
      <c r="G1089" s="148">
        <f t="shared" si="146"/>
        <v>6261318.6356937559</v>
      </c>
      <c r="H1089" s="148">
        <f t="shared" si="152"/>
        <v>286.48697746917605</v>
      </c>
      <c r="I1089" s="19">
        <f t="shared" si="148"/>
        <v>45010</v>
      </c>
    </row>
    <row r="1090" spans="1:9">
      <c r="A1090" s="39"/>
      <c r="B1090" s="19">
        <f t="shared" si="149"/>
        <v>44917</v>
      </c>
      <c r="C1090" s="148">
        <f t="shared" si="150"/>
        <v>1086</v>
      </c>
      <c r="D1090" s="148">
        <f t="shared" si="145"/>
        <v>47717.967946254241</v>
      </c>
      <c r="E1090" s="148">
        <f t="shared" si="151"/>
        <v>21.680100246892835</v>
      </c>
      <c r="F1090" s="74">
        <f t="shared" si="147"/>
        <v>45217</v>
      </c>
      <c r="G1090" s="148">
        <f t="shared" si="146"/>
        <v>6261605.1226712251</v>
      </c>
      <c r="H1090" s="148">
        <f t="shared" si="152"/>
        <v>282.10628232173622</v>
      </c>
      <c r="I1090" s="19">
        <f t="shared" si="148"/>
        <v>45011</v>
      </c>
    </row>
    <row r="1091" spans="1:9">
      <c r="A1091" s="39"/>
      <c r="B1091" s="19">
        <f t="shared" si="149"/>
        <v>44918</v>
      </c>
      <c r="C1091" s="148">
        <f t="shared" si="150"/>
        <v>1087</v>
      </c>
      <c r="D1091" s="148">
        <f t="shared" si="145"/>
        <v>47739.648046501134</v>
      </c>
      <c r="E1091" s="148">
        <f t="shared" si="151"/>
        <v>21.483795523141453</v>
      </c>
      <c r="F1091" s="74">
        <f t="shared" si="147"/>
        <v>45218</v>
      </c>
      <c r="G1091" s="148">
        <f t="shared" si="146"/>
        <v>6261887.2289535468</v>
      </c>
      <c r="H1091" s="148">
        <f t="shared" si="152"/>
        <v>277.79218587465584</v>
      </c>
      <c r="I1091" s="19">
        <f t="shared" si="148"/>
        <v>45012</v>
      </c>
    </row>
    <row r="1092" spans="1:9">
      <c r="A1092" s="39"/>
      <c r="B1092" s="19">
        <f t="shared" si="149"/>
        <v>44919</v>
      </c>
      <c r="C1092" s="148">
        <f t="shared" si="150"/>
        <v>1088</v>
      </c>
      <c r="D1092" s="148">
        <f t="shared" si="145"/>
        <v>47761.131842024275</v>
      </c>
      <c r="E1092" s="148">
        <f t="shared" si="151"/>
        <v>21.289085309741495</v>
      </c>
      <c r="F1092" s="74">
        <f t="shared" si="147"/>
        <v>45219</v>
      </c>
      <c r="G1092" s="148">
        <f t="shared" si="146"/>
        <v>6262165.0211394215</v>
      </c>
      <c r="H1092" s="148">
        <f t="shared" si="152"/>
        <v>273.54368741996586</v>
      </c>
      <c r="I1092" s="19">
        <f t="shared" si="148"/>
        <v>45013</v>
      </c>
    </row>
    <row r="1093" spans="1:9">
      <c r="A1093" s="39"/>
      <c r="B1093" s="19">
        <f t="shared" si="149"/>
        <v>44920</v>
      </c>
      <c r="C1093" s="148">
        <f t="shared" si="150"/>
        <v>1089</v>
      </c>
      <c r="D1093" s="148">
        <f t="shared" ref="D1093:D1156" si="153">$D$1/(($D$1-1)*EXP(-$E$1*($F1093-$B$4))+1)</f>
        <v>47782.420927334017</v>
      </c>
      <c r="E1093" s="148">
        <f t="shared" si="151"/>
        <v>21.095960129867308</v>
      </c>
      <c r="F1093" s="74">
        <f t="shared" si="147"/>
        <v>45220</v>
      </c>
      <c r="G1093" s="148">
        <f t="shared" ref="G1093:G1156" si="154">$G$1/(($G$1-1)*EXP(-$H$1*($F1093-$B$4))+1)</f>
        <v>6262438.5648268415</v>
      </c>
      <c r="H1093" s="148">
        <f t="shared" si="152"/>
        <v>269.35980092454702</v>
      </c>
      <c r="I1093" s="19">
        <f t="shared" si="148"/>
        <v>45014</v>
      </c>
    </row>
    <row r="1094" spans="1:9">
      <c r="A1094" s="39"/>
      <c r="B1094" s="19">
        <f t="shared" si="149"/>
        <v>44921</v>
      </c>
      <c r="C1094" s="148">
        <f t="shared" si="150"/>
        <v>1090</v>
      </c>
      <c r="D1094" s="148">
        <f t="shared" si="153"/>
        <v>47803.516887463884</v>
      </c>
      <c r="E1094" s="148">
        <f t="shared" si="151"/>
        <v>20.904410493960313</v>
      </c>
      <c r="F1094" s="74">
        <f t="shared" si="147"/>
        <v>45221</v>
      </c>
      <c r="G1094" s="148">
        <f t="shared" si="154"/>
        <v>6262707.924627766</v>
      </c>
      <c r="H1094" s="148">
        <f t="shared" si="152"/>
        <v>265.23955483268946</v>
      </c>
      <c r="I1094" s="19">
        <f t="shared" si="148"/>
        <v>45015</v>
      </c>
    </row>
    <row r="1095" spans="1:9">
      <c r="A1095" s="39"/>
      <c r="B1095" s="19">
        <f t="shared" si="149"/>
        <v>44922</v>
      </c>
      <c r="C1095" s="148">
        <f t="shared" si="150"/>
        <v>1091</v>
      </c>
      <c r="D1095" s="148">
        <f t="shared" si="153"/>
        <v>47824.421297957844</v>
      </c>
      <c r="E1095" s="148">
        <f t="shared" si="151"/>
        <v>20.714426901417028</v>
      </c>
      <c r="F1095" s="74">
        <f t="shared" si="147"/>
        <v>45222</v>
      </c>
      <c r="G1095" s="148">
        <f t="shared" si="154"/>
        <v>6262973.1641825987</v>
      </c>
      <c r="H1095" s="148">
        <f t="shared" si="152"/>
        <v>261.18199186120182</v>
      </c>
      <c r="I1095" s="19">
        <f t="shared" si="148"/>
        <v>45016</v>
      </c>
    </row>
    <row r="1096" spans="1:9">
      <c r="A1096" s="39"/>
      <c r="B1096" s="19">
        <f t="shared" si="149"/>
        <v>44923</v>
      </c>
      <c r="C1096" s="148">
        <f t="shared" si="150"/>
        <v>1092</v>
      </c>
      <c r="D1096" s="148">
        <f t="shared" si="153"/>
        <v>47845.135724859261</v>
      </c>
      <c r="E1096" s="148">
        <f t="shared" si="151"/>
        <v>20.525999842386227</v>
      </c>
      <c r="F1096" s="74">
        <f t="shared" si="147"/>
        <v>45223</v>
      </c>
      <c r="G1096" s="148">
        <f t="shared" si="154"/>
        <v>6263234.3461744599</v>
      </c>
      <c r="H1096" s="148">
        <f t="shared" si="152"/>
        <v>257.18616879079491</v>
      </c>
      <c r="I1096" s="19">
        <f t="shared" si="148"/>
        <v>45017</v>
      </c>
    </row>
    <row r="1097" spans="1:9">
      <c r="A1097" s="39"/>
      <c r="B1097" s="19">
        <f t="shared" si="149"/>
        <v>44924</v>
      </c>
      <c r="C1097" s="148">
        <f t="shared" si="150"/>
        <v>1093</v>
      </c>
      <c r="D1097" s="148">
        <f t="shared" si="153"/>
        <v>47865.661724701647</v>
      </c>
      <c r="E1097" s="148">
        <f t="shared" si="151"/>
        <v>20.33911979928962</v>
      </c>
      <c r="F1097" s="74">
        <f t="shared" si="147"/>
        <v>45224</v>
      </c>
      <c r="G1097" s="148">
        <f t="shared" si="154"/>
        <v>6263491.5323432507</v>
      </c>
      <c r="H1097" s="148">
        <f t="shared" si="152"/>
        <v>253.25115628633648</v>
      </c>
      <c r="I1097" s="19">
        <f t="shared" si="148"/>
        <v>45018</v>
      </c>
    </row>
    <row r="1098" spans="1:9">
      <c r="A1098" s="39"/>
      <c r="B1098" s="19">
        <f t="shared" si="149"/>
        <v>44925</v>
      </c>
      <c r="C1098" s="148">
        <f t="shared" si="150"/>
        <v>1094</v>
      </c>
      <c r="D1098" s="148">
        <f t="shared" si="153"/>
        <v>47886.000844500937</v>
      </c>
      <c r="E1098" s="148">
        <f t="shared" si="151"/>
        <v>20.153777248619008</v>
      </c>
      <c r="F1098" s="74">
        <f t="shared" ref="F1098:F1161" si="155">F1097+1</f>
        <v>45225</v>
      </c>
      <c r="G1098" s="148">
        <f t="shared" si="154"/>
        <v>6263744.783499537</v>
      </c>
      <c r="H1098" s="148">
        <f t="shared" si="152"/>
        <v>249.37603869382292</v>
      </c>
      <c r="I1098" s="19">
        <f t="shared" si="148"/>
        <v>45019</v>
      </c>
    </row>
    <row r="1099" spans="1:9">
      <c r="A1099" s="39"/>
      <c r="B1099" s="19">
        <f t="shared" si="149"/>
        <v>44926</v>
      </c>
      <c r="C1099" s="148">
        <f t="shared" si="150"/>
        <v>1095</v>
      </c>
      <c r="D1099" s="148">
        <f t="shared" si="153"/>
        <v>47906.154621749556</v>
      </c>
      <c r="E1099" s="148">
        <f t="shared" si="151"/>
        <v>19.969962662311445</v>
      </c>
      <c r="F1099" s="74">
        <f t="shared" si="155"/>
        <v>45226</v>
      </c>
      <c r="G1099" s="148">
        <f t="shared" si="154"/>
        <v>6263994.1595382309</v>
      </c>
      <c r="H1099" s="148">
        <f t="shared" si="152"/>
        <v>245.5599138373509</v>
      </c>
      <c r="I1099" s="19">
        <f t="shared" si="148"/>
        <v>45020</v>
      </c>
    </row>
    <row r="1100" spans="1:9">
      <c r="A1100" s="48" t="s">
        <v>97</v>
      </c>
      <c r="B1100" s="47">
        <f t="shared" si="149"/>
        <v>44927</v>
      </c>
      <c r="C1100" s="46">
        <f t="shared" si="150"/>
        <v>1096</v>
      </c>
      <c r="D1100" s="46">
        <f t="shared" si="153"/>
        <v>47926.124584411868</v>
      </c>
      <c r="E1100" s="46">
        <f t="shared" si="151"/>
        <v>19.787666509539122</v>
      </c>
      <c r="F1100" s="74">
        <f t="shared" si="155"/>
        <v>45227</v>
      </c>
      <c r="G1100" s="46">
        <f t="shared" si="154"/>
        <v>6264239.7194520682</v>
      </c>
      <c r="H1100" s="46">
        <f t="shared" si="152"/>
        <v>241.80189285520464</v>
      </c>
      <c r="I1100" s="19">
        <f t="shared" si="148"/>
        <v>45021</v>
      </c>
    </row>
    <row r="1101" spans="1:9">
      <c r="A1101" s="46"/>
      <c r="B1101" s="19">
        <f t="shared" si="149"/>
        <v>44928</v>
      </c>
      <c r="C1101" s="148">
        <f t="shared" si="150"/>
        <v>1097</v>
      </c>
      <c r="D1101" s="148">
        <f t="shared" si="153"/>
        <v>47945.912250921407</v>
      </c>
      <c r="E1101" s="148">
        <f t="shared" si="151"/>
        <v>19.606879258019035</v>
      </c>
      <c r="F1101" s="74">
        <f t="shared" si="155"/>
        <v>45228</v>
      </c>
      <c r="G1101" s="148">
        <f t="shared" si="154"/>
        <v>6264481.5213449234</v>
      </c>
      <c r="H1101" s="148">
        <f t="shared" si="152"/>
        <v>238.10109998658299</v>
      </c>
      <c r="I1101" s="19">
        <f t="shared" si="148"/>
        <v>45022</v>
      </c>
    </row>
    <row r="1102" spans="1:9">
      <c r="A1102" s="46"/>
      <c r="B1102" s="19">
        <f t="shared" si="149"/>
        <v>44929</v>
      </c>
      <c r="C1102" s="148">
        <f t="shared" si="150"/>
        <v>1098</v>
      </c>
      <c r="D1102" s="148">
        <f t="shared" si="153"/>
        <v>47965.519130179426</v>
      </c>
      <c r="E1102" s="148">
        <f t="shared" si="151"/>
        <v>19.427591375671909</v>
      </c>
      <c r="F1102" s="74">
        <f t="shared" si="155"/>
        <v>45229</v>
      </c>
      <c r="G1102" s="148">
        <f t="shared" si="154"/>
        <v>6264719.62244491</v>
      </c>
      <c r="H1102" s="148">
        <f t="shared" si="152"/>
        <v>234.45667240489274</v>
      </c>
      <c r="I1102" s="19">
        <f t="shared" si="148"/>
        <v>45023</v>
      </c>
    </row>
    <row r="1103" spans="1:9">
      <c r="A1103" s="46"/>
      <c r="B1103" s="19">
        <f t="shared" si="149"/>
        <v>44930</v>
      </c>
      <c r="C1103" s="148">
        <f t="shared" si="150"/>
        <v>1099</v>
      </c>
      <c r="D1103" s="148">
        <f t="shared" si="153"/>
        <v>47984.946721555098</v>
      </c>
      <c r="E1103" s="148">
        <f t="shared" si="151"/>
        <v>19.249793331946421</v>
      </c>
      <c r="F1103" s="74">
        <f t="shared" si="155"/>
        <v>45230</v>
      </c>
      <c r="G1103" s="148">
        <f t="shared" si="154"/>
        <v>6264954.0791173149</v>
      </c>
      <c r="H1103" s="148">
        <f t="shared" si="152"/>
        <v>230.86776002310216</v>
      </c>
      <c r="I1103" s="19">
        <f t="shared" si="148"/>
        <v>45024</v>
      </c>
    </row>
    <row r="1104" spans="1:9">
      <c r="A1104" s="46"/>
      <c r="B1104" s="19">
        <f t="shared" si="149"/>
        <v>44931</v>
      </c>
      <c r="C1104" s="148">
        <f t="shared" si="150"/>
        <v>1100</v>
      </c>
      <c r="D1104" s="148">
        <f t="shared" si="153"/>
        <v>48004.196514887044</v>
      </c>
      <c r="E1104" s="148">
        <f t="shared" si="151"/>
        <v>19.073475599339872</v>
      </c>
      <c r="F1104" s="74">
        <f t="shared" si="155"/>
        <v>45231</v>
      </c>
      <c r="G1104" s="148">
        <f t="shared" si="154"/>
        <v>6265184.946877338</v>
      </c>
      <c r="H1104" s="148">
        <f t="shared" si="152"/>
        <v>227.333525323309</v>
      </c>
      <c r="I1104" s="19">
        <f t="shared" si="148"/>
        <v>45025</v>
      </c>
    </row>
    <row r="1105" spans="1:10">
      <c r="A1105" s="46"/>
      <c r="B1105" s="19">
        <f t="shared" si="149"/>
        <v>44932</v>
      </c>
      <c r="C1105" s="148">
        <f t="shared" si="150"/>
        <v>1101</v>
      </c>
      <c r="D1105" s="148">
        <f t="shared" si="153"/>
        <v>48023.269990486384</v>
      </c>
      <c r="E1105" s="148">
        <f t="shared" si="151"/>
        <v>18.898628654736967</v>
      </c>
      <c r="F1105" s="74">
        <f t="shared" si="155"/>
        <v>45232</v>
      </c>
      <c r="G1105" s="148">
        <f t="shared" si="154"/>
        <v>6265412.2804026613</v>
      </c>
      <c r="H1105" s="148">
        <f t="shared" si="152"/>
        <v>223.85314317326993</v>
      </c>
      <c r="I1105" s="19">
        <f t="shared" si="148"/>
        <v>45026</v>
      </c>
    </row>
    <row r="1106" spans="1:10">
      <c r="A1106" s="46"/>
      <c r="B1106" s="19">
        <f t="shared" si="149"/>
        <v>44933</v>
      </c>
      <c r="C1106" s="148">
        <f t="shared" si="150"/>
        <v>1102</v>
      </c>
      <c r="D1106" s="148">
        <f t="shared" si="153"/>
        <v>48042.168619141121</v>
      </c>
      <c r="E1106" s="148">
        <f t="shared" si="151"/>
        <v>18.725242980741314</v>
      </c>
      <c r="F1106" s="74">
        <f t="shared" si="155"/>
        <v>45233</v>
      </c>
      <c r="G1106" s="148">
        <f t="shared" si="154"/>
        <v>6265636.1335458346</v>
      </c>
      <c r="H1106" s="148">
        <f t="shared" si="152"/>
        <v>220.42580065131187</v>
      </c>
      <c r="I1106" s="19">
        <f t="shared" si="148"/>
        <v>45027</v>
      </c>
    </row>
    <row r="1107" spans="1:10">
      <c r="A1107" s="46"/>
      <c r="B1107" s="19">
        <f t="shared" si="149"/>
        <v>44934</v>
      </c>
      <c r="C1107" s="148">
        <f t="shared" si="150"/>
        <v>1103</v>
      </c>
      <c r="D1107" s="148">
        <f t="shared" si="153"/>
        <v>48060.893862121862</v>
      </c>
      <c r="E1107" s="148">
        <f t="shared" si="151"/>
        <v>18.553309067101509</v>
      </c>
      <c r="F1107" s="74">
        <f t="shared" si="155"/>
        <v>45234</v>
      </c>
      <c r="G1107" s="148">
        <f t="shared" si="154"/>
        <v>6265856.5593464859</v>
      </c>
      <c r="H1107" s="148">
        <f t="shared" si="152"/>
        <v>217.05069687124342</v>
      </c>
      <c r="I1107" s="19">
        <f t="shared" si="148"/>
        <v>45028</v>
      </c>
    </row>
    <row r="1108" spans="1:10">
      <c r="A1108" s="46"/>
      <c r="B1108" s="19">
        <f t="shared" si="149"/>
        <v>44935</v>
      </c>
      <c r="C1108" s="148">
        <f t="shared" si="150"/>
        <v>1104</v>
      </c>
      <c r="D1108" s="148">
        <f t="shared" si="153"/>
        <v>48079.447171188964</v>
      </c>
      <c r="E1108" s="148">
        <f t="shared" si="151"/>
        <v>18.382817411904398</v>
      </c>
      <c r="F1108" s="74">
        <f t="shared" si="155"/>
        <v>45235</v>
      </c>
      <c r="G1108" s="148">
        <f t="shared" si="154"/>
        <v>6266073.6100433571</v>
      </c>
      <c r="H1108" s="148">
        <f t="shared" si="152"/>
        <v>213.7270428230986</v>
      </c>
      <c r="I1108" s="19">
        <f t="shared" si="148"/>
        <v>45029</v>
      </c>
    </row>
    <row r="1109" spans="1:10">
      <c r="A1109" s="46"/>
      <c r="B1109" s="19">
        <f t="shared" si="149"/>
        <v>44936</v>
      </c>
      <c r="C1109" s="148">
        <f t="shared" si="150"/>
        <v>1105</v>
      </c>
      <c r="D1109" s="148">
        <f t="shared" si="153"/>
        <v>48097.829988600868</v>
      </c>
      <c r="E1109" s="148">
        <f t="shared" si="151"/>
        <v>18.213758522906573</v>
      </c>
      <c r="F1109" s="74">
        <f t="shared" si="155"/>
        <v>45236</v>
      </c>
      <c r="G1109" s="148">
        <f t="shared" si="154"/>
        <v>6266287.3370861802</v>
      </c>
      <c r="H1109" s="148">
        <f t="shared" si="152"/>
        <v>210.45406117942184</v>
      </c>
      <c r="I1109" s="19">
        <f t="shared" ref="I1109:I1172" si="156">I1108+1</f>
        <v>45030</v>
      </c>
    </row>
    <row r="1110" spans="1:10">
      <c r="A1110" s="46"/>
      <c r="B1110" s="19">
        <f t="shared" si="149"/>
        <v>44937</v>
      </c>
      <c r="C1110" s="148">
        <f t="shared" si="150"/>
        <v>1106</v>
      </c>
      <c r="D1110" s="148">
        <f t="shared" si="153"/>
        <v>48116.043747123775</v>
      </c>
      <c r="E1110" s="148">
        <f t="shared" si="151"/>
        <v>18.046122918727633</v>
      </c>
      <c r="F1110" s="74">
        <f t="shared" si="155"/>
        <v>45237</v>
      </c>
      <c r="G1110" s="148">
        <f t="shared" si="154"/>
        <v>6266497.7911473596</v>
      </c>
      <c r="H1110" s="148">
        <f t="shared" si="152"/>
        <v>207.23098616302013</v>
      </c>
      <c r="I1110" s="19">
        <f t="shared" si="156"/>
        <v>45031</v>
      </c>
    </row>
    <row r="1111" spans="1:10">
      <c r="A1111" s="46"/>
      <c r="B1111" s="19">
        <f t="shared" si="149"/>
        <v>44938</v>
      </c>
      <c r="C1111" s="148">
        <f t="shared" si="150"/>
        <v>1107</v>
      </c>
      <c r="D1111" s="148">
        <f t="shared" si="153"/>
        <v>48134.089870042502</v>
      </c>
      <c r="E1111" s="148">
        <f t="shared" si="151"/>
        <v>17.879901130108919</v>
      </c>
      <c r="F1111" s="74">
        <f t="shared" si="155"/>
        <v>45238</v>
      </c>
      <c r="G1111" s="148">
        <f t="shared" si="154"/>
        <v>6266705.0221335227</v>
      </c>
      <c r="H1111" s="148">
        <f t="shared" si="152"/>
        <v>204.05706334393471</v>
      </c>
      <c r="I1111" s="19">
        <f t="shared" si="156"/>
        <v>45032</v>
      </c>
    </row>
    <row r="1112" spans="1:10">
      <c r="A1112" s="46"/>
      <c r="B1112" s="19">
        <f t="shared" si="149"/>
        <v>44939</v>
      </c>
      <c r="C1112" s="148">
        <f t="shared" si="150"/>
        <v>1108</v>
      </c>
      <c r="D1112" s="148">
        <f t="shared" si="153"/>
        <v>48151.969771172611</v>
      </c>
      <c r="E1112" s="148">
        <f t="shared" si="151"/>
        <v>17.715083701026742</v>
      </c>
      <c r="F1112" s="74">
        <f t="shared" si="155"/>
        <v>45239</v>
      </c>
      <c r="G1112" s="148">
        <f t="shared" si="154"/>
        <v>6266909.0791968666</v>
      </c>
      <c r="H1112" s="148">
        <f t="shared" si="152"/>
        <v>200.93154951184988</v>
      </c>
      <c r="I1112" s="19">
        <f t="shared" si="156"/>
        <v>45033</v>
      </c>
    </row>
    <row r="1113" spans="1:10">
      <c r="A1113" s="46"/>
      <c r="B1113" s="19">
        <f t="shared" si="149"/>
        <v>44940</v>
      </c>
      <c r="C1113" s="148">
        <f t="shared" si="150"/>
        <v>1109</v>
      </c>
      <c r="D1113" s="148">
        <f t="shared" si="153"/>
        <v>48169.684854873638</v>
      </c>
      <c r="E1113" s="148">
        <f t="shared" si="151"/>
        <v>17.551661189871083</v>
      </c>
      <c r="F1113" s="74">
        <f t="shared" si="155"/>
        <v>45240</v>
      </c>
      <c r="G1113" s="148">
        <f t="shared" si="154"/>
        <v>6267110.0107463785</v>
      </c>
      <c r="H1113" s="148">
        <f t="shared" si="152"/>
        <v>197.85371249075979</v>
      </c>
      <c r="I1113" s="19">
        <f t="shared" si="156"/>
        <v>45034</v>
      </c>
    </row>
    <row r="1114" spans="1:10">
      <c r="A1114" s="46"/>
      <c r="B1114" s="19">
        <f t="shared" si="149"/>
        <v>44941</v>
      </c>
      <c r="C1114" s="148">
        <f t="shared" si="150"/>
        <v>1110</v>
      </c>
      <c r="D1114" s="148">
        <f t="shared" si="153"/>
        <v>48187.236516063509</v>
      </c>
      <c r="E1114" s="148">
        <f t="shared" si="151"/>
        <v>17.389624170631578</v>
      </c>
      <c r="F1114" s="74">
        <f t="shared" si="155"/>
        <v>45241</v>
      </c>
      <c r="G1114" s="148">
        <f t="shared" si="154"/>
        <v>6267307.8644588692</v>
      </c>
      <c r="H1114" s="148">
        <f t="shared" si="152"/>
        <v>194.82283099554479</v>
      </c>
      <c r="I1114" s="19">
        <f t="shared" si="156"/>
        <v>45035</v>
      </c>
    </row>
    <row r="1115" spans="1:10">
      <c r="A1115" s="46"/>
      <c r="B1115" s="19">
        <f t="shared" si="149"/>
        <v>44942</v>
      </c>
      <c r="C1115" s="148">
        <f t="shared" si="150"/>
        <v>1111</v>
      </c>
      <c r="D1115" s="148">
        <f t="shared" si="153"/>
        <v>48204.626140234141</v>
      </c>
      <c r="E1115" s="148">
        <f t="shared" si="151"/>
        <v>17.228963233807008</v>
      </c>
      <c r="F1115" s="74">
        <f t="shared" si="155"/>
        <v>45242</v>
      </c>
      <c r="G1115" s="148">
        <f t="shared" si="154"/>
        <v>6267502.6872898648</v>
      </c>
      <c r="H1115" s="148">
        <f t="shared" si="152"/>
        <v>191.83819446992129</v>
      </c>
      <c r="I1115" s="19">
        <f t="shared" si="156"/>
        <v>45036</v>
      </c>
    </row>
    <row r="1116" spans="1:10">
      <c r="A1116" s="46"/>
      <c r="B1116" s="19">
        <f t="shared" si="149"/>
        <v>44943</v>
      </c>
      <c r="C1116" s="148">
        <f t="shared" si="150"/>
        <v>1112</v>
      </c>
      <c r="D1116" s="148">
        <f t="shared" si="153"/>
        <v>48221.855103467948</v>
      </c>
      <c r="E1116" s="148">
        <f t="shared" si="151"/>
        <v>17.069668987729528</v>
      </c>
      <c r="F1116" s="74">
        <f t="shared" si="155"/>
        <v>45243</v>
      </c>
      <c r="G1116" s="148">
        <f t="shared" si="154"/>
        <v>6267694.5254843347</v>
      </c>
      <c r="H1116" s="148">
        <f t="shared" si="152"/>
        <v>188.89910293277353</v>
      </c>
      <c r="I1116" s="19">
        <f t="shared" si="156"/>
        <v>45037</v>
      </c>
      <c r="J1116" s="19"/>
    </row>
    <row r="1117" spans="1:10">
      <c r="A1117" s="46"/>
      <c r="B1117" s="19">
        <f t="shared" si="149"/>
        <v>44944</v>
      </c>
      <c r="C1117" s="148">
        <f t="shared" si="150"/>
        <v>1113</v>
      </c>
      <c r="D1117" s="148">
        <f t="shared" si="153"/>
        <v>48238.924772455677</v>
      </c>
      <c r="E1117" s="148">
        <f t="shared" si="151"/>
        <v>16.911732059343194</v>
      </c>
      <c r="F1117" s="74">
        <f t="shared" si="155"/>
        <v>45244</v>
      </c>
      <c r="G1117" s="148">
        <f t="shared" si="154"/>
        <v>6267883.4245872675</v>
      </c>
      <c r="H1117" s="148">
        <f t="shared" si="152"/>
        <v>186.00486682355404</v>
      </c>
      <c r="I1117" s="19">
        <f t="shared" si="156"/>
        <v>45038</v>
      </c>
      <c r="J1117" s="19"/>
    </row>
    <row r="1118" spans="1:10">
      <c r="A1118" s="46"/>
      <c r="B1118" s="19">
        <f t="shared" si="149"/>
        <v>44945</v>
      </c>
      <c r="C1118" s="148">
        <f t="shared" si="150"/>
        <v>1114</v>
      </c>
      <c r="D1118" s="148">
        <f t="shared" si="153"/>
        <v>48255.83650451502</v>
      </c>
      <c r="E1118" s="148">
        <f t="shared" si="151"/>
        <v>16.755143095404492</v>
      </c>
      <c r="F1118" s="74">
        <f t="shared" si="155"/>
        <v>45245</v>
      </c>
      <c r="G1118" s="148">
        <f t="shared" si="154"/>
        <v>6268069.429454091</v>
      </c>
      <c r="H1118" s="148">
        <f t="shared" si="152"/>
        <v>183.15480686537921</v>
      </c>
      <c r="I1118" s="19">
        <f t="shared" si="156"/>
        <v>45039</v>
      </c>
      <c r="J1118" s="19"/>
    </row>
    <row r="1119" spans="1:10">
      <c r="A1119" s="46"/>
      <c r="B1119" s="19">
        <f t="shared" si="149"/>
        <v>44946</v>
      </c>
      <c r="C1119" s="148">
        <f t="shared" si="150"/>
        <v>1115</v>
      </c>
      <c r="D1119" s="148">
        <f t="shared" si="153"/>
        <v>48272.591647610425</v>
      </c>
      <c r="E1119" s="148">
        <f t="shared" si="151"/>
        <v>16.599892763370008</v>
      </c>
      <c r="F1119" s="74">
        <f t="shared" si="155"/>
        <v>45246</v>
      </c>
      <c r="G1119" s="148">
        <f t="shared" si="154"/>
        <v>6268252.5842609564</v>
      </c>
      <c r="H1119" s="148">
        <f t="shared" si="152"/>
        <v>180.348253890872</v>
      </c>
      <c r="I1119" s="19">
        <f t="shared" si="156"/>
        <v>45040</v>
      </c>
      <c r="J1119" s="19"/>
    </row>
    <row r="1120" spans="1:10">
      <c r="A1120" s="46"/>
      <c r="B1120" s="19">
        <f t="shared" si="149"/>
        <v>44947</v>
      </c>
      <c r="C1120" s="148">
        <f t="shared" si="150"/>
        <v>1116</v>
      </c>
      <c r="D1120" s="148">
        <f t="shared" si="153"/>
        <v>48289.191540373795</v>
      </c>
      <c r="E1120" s="148">
        <f t="shared" si="151"/>
        <v>16.445971752378682</v>
      </c>
      <c r="F1120" s="74">
        <f t="shared" si="155"/>
        <v>45247</v>
      </c>
      <c r="G1120" s="148">
        <f t="shared" si="154"/>
        <v>6268432.9325148473</v>
      </c>
      <c r="H1120" s="148">
        <f t="shared" si="152"/>
        <v>177.58454873133451</v>
      </c>
      <c r="I1120" s="19">
        <f t="shared" si="156"/>
        <v>45041</v>
      </c>
      <c r="J1120" s="19"/>
    </row>
    <row r="1121" spans="1:10">
      <c r="A1121" s="46"/>
      <c r="B1121" s="19">
        <f t="shared" si="149"/>
        <v>44948</v>
      </c>
      <c r="C1121" s="148">
        <f t="shared" si="150"/>
        <v>1117</v>
      </c>
      <c r="D1121" s="148">
        <f t="shared" si="153"/>
        <v>48305.637512126174</v>
      </c>
      <c r="E1121" s="148">
        <f t="shared" si="151"/>
        <v>16.293370774190407</v>
      </c>
      <c r="F1121" s="74">
        <f t="shared" si="155"/>
        <v>45248</v>
      </c>
      <c r="G1121" s="148">
        <f t="shared" si="154"/>
        <v>6268610.5170635786</v>
      </c>
      <c r="H1121" s="148">
        <f t="shared" si="152"/>
        <v>174.86304203700274</v>
      </c>
      <c r="I1121" s="19">
        <f t="shared" si="156"/>
        <v>45042</v>
      </c>
      <c r="J1121" s="19"/>
    </row>
    <row r="1122" spans="1:10">
      <c r="A1122" s="46"/>
      <c r="B1122" s="19">
        <f t="shared" si="149"/>
        <v>44949</v>
      </c>
      <c r="C1122" s="148">
        <f t="shared" si="150"/>
        <v>1118</v>
      </c>
      <c r="D1122" s="148">
        <f t="shared" si="153"/>
        <v>48321.930882900364</v>
      </c>
      <c r="E1122" s="148">
        <f t="shared" si="151"/>
        <v>16.142080564088246</v>
      </c>
      <c r="F1122" s="74">
        <f t="shared" si="155"/>
        <v>45249</v>
      </c>
      <c r="G1122" s="148">
        <f t="shared" si="154"/>
        <v>6268785.3801056156</v>
      </c>
      <c r="H1122" s="148">
        <f t="shared" si="152"/>
        <v>172.18309416435659</v>
      </c>
      <c r="I1122" s="19">
        <f t="shared" si="156"/>
        <v>45043</v>
      </c>
      <c r="J1122" s="19"/>
    </row>
    <row r="1123" spans="1:10">
      <c r="A1123" s="46"/>
      <c r="B1123" s="19">
        <f t="shared" si="149"/>
        <v>44950</v>
      </c>
      <c r="C1123" s="148">
        <f t="shared" si="150"/>
        <v>1119</v>
      </c>
      <c r="D1123" s="148">
        <f t="shared" si="153"/>
        <v>48338.072963464452</v>
      </c>
      <c r="E1123" s="148">
        <f t="shared" si="151"/>
        <v>15.992091881751548</v>
      </c>
      <c r="F1123" s="74">
        <f t="shared" si="155"/>
        <v>45250</v>
      </c>
      <c r="G1123" s="148">
        <f t="shared" si="154"/>
        <v>6268957.56319978</v>
      </c>
      <c r="H1123" s="148">
        <f t="shared" si="152"/>
        <v>169.54407501593232</v>
      </c>
      <c r="I1123" s="19">
        <f t="shared" si="156"/>
        <v>45044</v>
      </c>
      <c r="J1123" s="19"/>
    </row>
    <row r="1124" spans="1:10">
      <c r="A1124" s="46"/>
      <c r="B1124" s="19">
        <f t="shared" si="149"/>
        <v>44951</v>
      </c>
      <c r="C1124" s="148">
        <f t="shared" si="150"/>
        <v>1120</v>
      </c>
      <c r="D1124" s="148">
        <f t="shared" si="153"/>
        <v>48354.065055346204</v>
      </c>
      <c r="E1124" s="148">
        <f t="shared" si="151"/>
        <v>15.843395512158168</v>
      </c>
      <c r="F1124" s="74">
        <f t="shared" si="155"/>
        <v>45251</v>
      </c>
      <c r="G1124" s="148">
        <f t="shared" si="154"/>
        <v>6269127.1072747959</v>
      </c>
      <c r="H1124" s="148">
        <f t="shared" si="152"/>
        <v>166.9453639080748</v>
      </c>
      <c r="I1124" s="19">
        <f t="shared" si="156"/>
        <v>45045</v>
      </c>
      <c r="J1124" s="19"/>
    </row>
    <row r="1125" spans="1:10">
      <c r="A1125" s="46"/>
      <c r="B1125" s="19">
        <f t="shared" si="149"/>
        <v>44952</v>
      </c>
      <c r="C1125" s="148">
        <f t="shared" si="150"/>
        <v>1121</v>
      </c>
      <c r="D1125" s="148">
        <f t="shared" si="153"/>
        <v>48369.908450858362</v>
      </c>
      <c r="E1125" s="148">
        <f t="shared" si="151"/>
        <v>15.695982266341161</v>
      </c>
      <c r="F1125" s="74">
        <f t="shared" si="155"/>
        <v>45252</v>
      </c>
      <c r="G1125" s="148">
        <f t="shared" si="154"/>
        <v>6269294.052638704</v>
      </c>
      <c r="H1125" s="148">
        <f t="shared" si="152"/>
        <v>164.38634944520891</v>
      </c>
      <c r="I1125" s="19">
        <f t="shared" si="156"/>
        <v>45046</v>
      </c>
      <c r="J1125" s="19"/>
    </row>
    <row r="1126" spans="1:10">
      <c r="A1126" s="46"/>
      <c r="B1126" s="19">
        <f t="shared" si="149"/>
        <v>44953</v>
      </c>
      <c r="C1126" s="148">
        <f t="shared" si="150"/>
        <v>1122</v>
      </c>
      <c r="D1126" s="148">
        <f t="shared" si="153"/>
        <v>48385.604433124703</v>
      </c>
      <c r="E1126" s="148">
        <f t="shared" si="151"/>
        <v>15.549842982283735</v>
      </c>
      <c r="F1126" s="74">
        <f t="shared" si="155"/>
        <v>45253</v>
      </c>
      <c r="G1126" s="148">
        <f t="shared" si="154"/>
        <v>6269458.4389881492</v>
      </c>
      <c r="H1126" s="148">
        <f t="shared" si="152"/>
        <v>161.86642936524004</v>
      </c>
      <c r="I1126" s="19">
        <f t="shared" si="156"/>
        <v>45047</v>
      </c>
      <c r="J1126" s="19"/>
    </row>
    <row r="1127" spans="1:10">
      <c r="A1127" s="46"/>
      <c r="B1127" s="19">
        <f t="shared" si="149"/>
        <v>44954</v>
      </c>
      <c r="C1127" s="148">
        <f t="shared" si="150"/>
        <v>1123</v>
      </c>
      <c r="D1127" s="148">
        <f t="shared" si="153"/>
        <v>48401.154276106987</v>
      </c>
      <c r="E1127" s="148">
        <f t="shared" si="151"/>
        <v>15.404968525625009</v>
      </c>
      <c r="F1127" s="74">
        <f t="shared" si="155"/>
        <v>45254</v>
      </c>
      <c r="G1127" s="148">
        <f t="shared" si="154"/>
        <v>6269620.3054175144</v>
      </c>
      <c r="H1127" s="148">
        <f t="shared" si="152"/>
        <v>159.38501042034477</v>
      </c>
      <c r="I1127" s="19">
        <f t="shared" si="156"/>
        <v>45048</v>
      </c>
      <c r="J1127" s="19"/>
    </row>
    <row r="1128" spans="1:10">
      <c r="A1128" s="46"/>
      <c r="B1128" s="19">
        <f t="shared" si="149"/>
        <v>44955</v>
      </c>
      <c r="C1128" s="148">
        <f t="shared" si="150"/>
        <v>1124</v>
      </c>
      <c r="D1128" s="148">
        <f t="shared" si="153"/>
        <v>48416.559244632612</v>
      </c>
      <c r="E1128" s="148">
        <f t="shared" si="151"/>
        <v>15.261349790511304</v>
      </c>
      <c r="F1128" s="74">
        <f t="shared" si="155"/>
        <v>45255</v>
      </c>
      <c r="G1128" s="148">
        <f t="shared" si="154"/>
        <v>6269779.6904279348</v>
      </c>
      <c r="H1128" s="148">
        <f t="shared" si="152"/>
        <v>156.94150824937969</v>
      </c>
      <c r="I1128" s="19">
        <f t="shared" si="156"/>
        <v>45049</v>
      </c>
      <c r="J1128" s="19"/>
    </row>
    <row r="1129" spans="1:10">
      <c r="A1129" s="46"/>
      <c r="B1129" s="19">
        <f t="shared" si="149"/>
        <v>44956</v>
      </c>
      <c r="C1129" s="148">
        <f t="shared" si="150"/>
        <v>1125</v>
      </c>
      <c r="D1129" s="148">
        <f t="shared" si="153"/>
        <v>48431.820594423123</v>
      </c>
      <c r="E1129" s="148">
        <f t="shared" si="151"/>
        <v>15.118977700272808</v>
      </c>
      <c r="F1129" s="74">
        <f t="shared" si="155"/>
        <v>45256</v>
      </c>
      <c r="G1129" s="148">
        <f t="shared" si="154"/>
        <v>6269936.6319361841</v>
      </c>
      <c r="H1129" s="148">
        <f t="shared" si="152"/>
        <v>154.53534723352641</v>
      </c>
      <c r="I1129" s="19">
        <f t="shared" si="156"/>
        <v>45050</v>
      </c>
      <c r="J1129" s="19"/>
    </row>
    <row r="1130" spans="1:10">
      <c r="A1130" s="46"/>
      <c r="B1130" s="19">
        <f t="shared" si="149"/>
        <v>44957</v>
      </c>
      <c r="C1130" s="148">
        <f t="shared" si="150"/>
        <v>1126</v>
      </c>
      <c r="D1130" s="148">
        <f t="shared" si="153"/>
        <v>48446.939572123396</v>
      </c>
      <c r="E1130" s="148">
        <f t="shared" si="151"/>
        <v>14.977843208165723</v>
      </c>
      <c r="F1130" s="74">
        <f t="shared" si="155"/>
        <v>45257</v>
      </c>
      <c r="G1130" s="148">
        <f t="shared" si="154"/>
        <v>6270091.1672834177</v>
      </c>
      <c r="H1130" s="148">
        <f t="shared" si="152"/>
        <v>152.16596038080752</v>
      </c>
      <c r="I1130" s="19">
        <f t="shared" si="156"/>
        <v>45051</v>
      </c>
      <c r="J1130" s="19"/>
    </row>
    <row r="1131" spans="1:10">
      <c r="A1131" s="46"/>
      <c r="B1131" s="19">
        <f t="shared" si="149"/>
        <v>44958</v>
      </c>
      <c r="C1131" s="148">
        <f t="shared" si="150"/>
        <v>1127</v>
      </c>
      <c r="D1131" s="148">
        <f t="shared" si="153"/>
        <v>48461.917415331562</v>
      </c>
      <c r="E1131" s="148">
        <f t="shared" si="151"/>
        <v>14.83793729806348</v>
      </c>
      <c r="F1131" s="74">
        <f t="shared" si="155"/>
        <v>45258</v>
      </c>
      <c r="G1131" s="148">
        <f t="shared" si="154"/>
        <v>6270243.3332437985</v>
      </c>
      <c r="H1131" s="148">
        <f t="shared" si="152"/>
        <v>149.83278919942677</v>
      </c>
      <c r="I1131" s="19">
        <f t="shared" si="156"/>
        <v>45052</v>
      </c>
      <c r="J1131" s="19"/>
    </row>
    <row r="1132" spans="1:10">
      <c r="A1132" s="46"/>
      <c r="B1132" s="19">
        <f t="shared" si="149"/>
        <v>44959</v>
      </c>
      <c r="C1132" s="148">
        <f t="shared" si="150"/>
        <v>1128</v>
      </c>
      <c r="D1132" s="148">
        <f t="shared" si="153"/>
        <v>48476.755352629625</v>
      </c>
      <c r="E1132" s="148">
        <f t="shared" si="151"/>
        <v>14.699250985155231</v>
      </c>
      <c r="F1132" s="74">
        <f t="shared" si="155"/>
        <v>45259</v>
      </c>
      <c r="G1132" s="148">
        <f t="shared" si="154"/>
        <v>6270393.1660329979</v>
      </c>
      <c r="H1132" s="148">
        <f t="shared" si="152"/>
        <v>147.53528356738389</v>
      </c>
      <c r="I1132" s="19">
        <f t="shared" si="156"/>
        <v>45053</v>
      </c>
      <c r="J1132" s="19"/>
    </row>
    <row r="1133" spans="1:10">
      <c r="A1133" s="46"/>
      <c r="B1133" s="19">
        <f t="shared" si="149"/>
        <v>44960</v>
      </c>
      <c r="C1133" s="148">
        <f t="shared" si="150"/>
        <v>1129</v>
      </c>
      <c r="D1133" s="148">
        <f t="shared" si="153"/>
        <v>48491.45460361478</v>
      </c>
      <c r="E1133" s="148">
        <f t="shared" si="151"/>
        <v>14.56177531657886</v>
      </c>
      <c r="F1133" s="74">
        <f t="shared" si="155"/>
        <v>45260</v>
      </c>
      <c r="G1133" s="148">
        <f t="shared" si="154"/>
        <v>6270540.7013165653</v>
      </c>
      <c r="H1133" s="148">
        <f t="shared" si="152"/>
        <v>145.27290161792189</v>
      </c>
      <c r="I1133" s="19">
        <f t="shared" si="156"/>
        <v>45054</v>
      </c>
      <c r="J1133" s="19"/>
    </row>
    <row r="1134" spans="1:10">
      <c r="A1134" s="46"/>
      <c r="B1134" s="19">
        <f t="shared" si="149"/>
        <v>44961</v>
      </c>
      <c r="C1134" s="148">
        <f t="shared" si="150"/>
        <v>1130</v>
      </c>
      <c r="D1134" s="148">
        <f t="shared" si="153"/>
        <v>48506.016378931359</v>
      </c>
      <c r="E1134" s="148">
        <f t="shared" si="151"/>
        <v>14.425501372053986</v>
      </c>
      <c r="F1134" s="74">
        <f t="shared" si="155"/>
        <v>45261</v>
      </c>
      <c r="G1134" s="148">
        <f t="shared" si="154"/>
        <v>6270685.9742181832</v>
      </c>
      <c r="H1134" s="148">
        <f t="shared" si="152"/>
        <v>143.04510961472988</v>
      </c>
      <c r="I1134" s="19">
        <f t="shared" si="156"/>
        <v>45055</v>
      </c>
      <c r="J1134" s="19"/>
    </row>
    <row r="1135" spans="1:10">
      <c r="A1135" s="46"/>
      <c r="B1135" s="19">
        <f t="shared" si="149"/>
        <v>44962</v>
      </c>
      <c r="C1135" s="148">
        <f t="shared" si="150"/>
        <v>1131</v>
      </c>
      <c r="D1135" s="148">
        <f t="shared" si="153"/>
        <v>48520.441880303413</v>
      </c>
      <c r="E1135" s="148">
        <f t="shared" si="151"/>
        <v>14.29042026456591</v>
      </c>
      <c r="F1135" s="74">
        <f t="shared" si="155"/>
        <v>45262</v>
      </c>
      <c r="G1135" s="148">
        <f t="shared" si="154"/>
        <v>6270829.0193277979</v>
      </c>
      <c r="H1135" s="148">
        <f t="shared" si="152"/>
        <v>140.85138183087111</v>
      </c>
      <c r="I1135" s="19">
        <f t="shared" si="156"/>
        <v>45056</v>
      </c>
      <c r="J1135" s="19"/>
    </row>
    <row r="1136" spans="1:10">
      <c r="A1136" s="46"/>
      <c r="B1136" s="19">
        <f t="shared" si="149"/>
        <v>44963</v>
      </c>
      <c r="C1136" s="148">
        <f t="shared" si="150"/>
        <v>1132</v>
      </c>
      <c r="D1136" s="148">
        <f t="shared" si="153"/>
        <v>48534.732300567979</v>
      </c>
      <c r="E1136" s="148">
        <f t="shared" si="151"/>
        <v>14.156523140802165</v>
      </c>
      <c r="F1136" s="74">
        <f t="shared" si="155"/>
        <v>45263</v>
      </c>
      <c r="G1136" s="148">
        <f t="shared" si="154"/>
        <v>6270969.8707096288</v>
      </c>
      <c r="H1136" s="148">
        <f t="shared" si="152"/>
        <v>138.6912004398182</v>
      </c>
      <c r="I1136" s="19">
        <f t="shared" si="156"/>
        <v>45057</v>
      </c>
      <c r="J1136" s="19"/>
    </row>
    <row r="1137" spans="1:10">
      <c r="A1137" s="46"/>
      <c r="B1137" s="19">
        <f t="shared" si="149"/>
        <v>44964</v>
      </c>
      <c r="C1137" s="148">
        <f t="shared" si="150"/>
        <v>1133</v>
      </c>
      <c r="D1137" s="148">
        <f t="shared" si="153"/>
        <v>48548.888823708781</v>
      </c>
      <c r="E1137" s="148">
        <f t="shared" si="151"/>
        <v>14.023801181923773</v>
      </c>
      <c r="F1137" s="74">
        <f t="shared" si="155"/>
        <v>45264</v>
      </c>
      <c r="G1137" s="148">
        <f t="shared" si="154"/>
        <v>6271108.5619100686</v>
      </c>
      <c r="H1137" s="148">
        <f t="shared" si="152"/>
        <v>136.56405538786203</v>
      </c>
      <c r="I1137" s="19">
        <f t="shared" si="156"/>
        <v>45058</v>
      </c>
      <c r="J1137" s="19"/>
    </row>
    <row r="1138" spans="1:10">
      <c r="A1138" s="46"/>
      <c r="B1138" s="19">
        <f t="shared" si="149"/>
        <v>44965</v>
      </c>
      <c r="C1138" s="148">
        <f t="shared" si="150"/>
        <v>1134</v>
      </c>
      <c r="D1138" s="148">
        <f t="shared" si="153"/>
        <v>48562.912624890705</v>
      </c>
      <c r="E1138" s="148">
        <f t="shared" si="151"/>
        <v>13.892245603965421</v>
      </c>
      <c r="F1138" s="74">
        <f t="shared" si="155"/>
        <v>45265</v>
      </c>
      <c r="G1138" s="148">
        <f t="shared" si="154"/>
        <v>6271245.1259654565</v>
      </c>
      <c r="H1138" s="148">
        <f t="shared" si="152"/>
        <v>134.46944429259747</v>
      </c>
      <c r="I1138" s="19">
        <f t="shared" si="156"/>
        <v>45059</v>
      </c>
      <c r="J1138" s="19"/>
    </row>
    <row r="1139" spans="1:10">
      <c r="A1139" s="46"/>
      <c r="B1139" s="19">
        <f t="shared" si="149"/>
        <v>44966</v>
      </c>
      <c r="C1139" s="148">
        <f t="shared" si="150"/>
        <v>1135</v>
      </c>
      <c r="D1139" s="148">
        <f t="shared" si="153"/>
        <v>48576.80487049467</v>
      </c>
      <c r="E1139" s="148">
        <f t="shared" si="151"/>
        <v>13.761847658468469</v>
      </c>
      <c r="F1139" s="74">
        <f t="shared" si="155"/>
        <v>45266</v>
      </c>
      <c r="G1139" s="148">
        <f t="shared" si="154"/>
        <v>6271379.5954097491</v>
      </c>
      <c r="H1139" s="148">
        <f t="shared" si="152"/>
        <v>132.40687231998891</v>
      </c>
      <c r="I1139" s="19">
        <f t="shared" si="156"/>
        <v>45060</v>
      </c>
      <c r="J1139" s="19"/>
    </row>
    <row r="1140" spans="1:10">
      <c r="A1140" s="46"/>
      <c r="B1140" s="19">
        <f t="shared" si="149"/>
        <v>44967</v>
      </c>
      <c r="C1140" s="148">
        <f t="shared" si="150"/>
        <v>1136</v>
      </c>
      <c r="D1140" s="148">
        <f t="shared" si="153"/>
        <v>48590.566718153139</v>
      </c>
      <c r="E1140" s="148">
        <f t="shared" si="151"/>
        <v>13.632598632968438</v>
      </c>
      <c r="F1140" s="74">
        <f t="shared" si="155"/>
        <v>45267</v>
      </c>
      <c r="G1140" s="148">
        <f t="shared" si="154"/>
        <v>6271512.0022820691</v>
      </c>
      <c r="H1140" s="148">
        <f t="shared" si="152"/>
        <v>130.375852082856</v>
      </c>
      <c r="I1140" s="19">
        <f t="shared" si="156"/>
        <v>45061</v>
      </c>
      <c r="J1140" s="19"/>
    </row>
    <row r="1141" spans="1:10">
      <c r="A1141" s="46"/>
      <c r="B1141" s="19">
        <f t="shared" si="149"/>
        <v>44968</v>
      </c>
      <c r="C1141" s="148">
        <f t="shared" si="150"/>
        <v>1137</v>
      </c>
      <c r="D1141" s="148">
        <f t="shared" si="153"/>
        <v>48604.199316786107</v>
      </c>
      <c r="E1141" s="148">
        <f t="shared" si="151"/>
        <v>13.504489851424296</v>
      </c>
      <c r="F1141" s="74">
        <f t="shared" si="155"/>
        <v>45268</v>
      </c>
      <c r="G1141" s="148">
        <f t="shared" si="154"/>
        <v>6271642.3781341519</v>
      </c>
      <c r="H1141" s="148">
        <f t="shared" si="152"/>
        <v>128.37590351887047</v>
      </c>
      <c r="I1141" s="19">
        <f t="shared" si="156"/>
        <v>45062</v>
      </c>
      <c r="J1141" s="19"/>
    </row>
    <row r="1142" spans="1:10">
      <c r="A1142" s="46"/>
      <c r="B1142" s="19">
        <f t="shared" si="149"/>
        <v>44969</v>
      </c>
      <c r="C1142" s="148">
        <f t="shared" si="150"/>
        <v>1138</v>
      </c>
      <c r="D1142" s="148">
        <f t="shared" si="153"/>
        <v>48617.703806637532</v>
      </c>
      <c r="E1142" s="148">
        <f t="shared" si="151"/>
        <v>13.377512674895115</v>
      </c>
      <c r="F1142" s="74">
        <f t="shared" si="155"/>
        <v>45269</v>
      </c>
      <c r="G1142" s="148">
        <f t="shared" si="154"/>
        <v>6271770.7540376708</v>
      </c>
      <c r="H1142" s="148">
        <f t="shared" si="152"/>
        <v>126.40655379835516</v>
      </c>
      <c r="I1142" s="19">
        <f t="shared" si="156"/>
        <v>45063</v>
      </c>
      <c r="J1142" s="19"/>
    </row>
    <row r="1143" spans="1:10">
      <c r="A1143" s="46"/>
      <c r="B1143" s="19">
        <f t="shared" si="149"/>
        <v>44970</v>
      </c>
      <c r="C1143" s="148">
        <f t="shared" si="150"/>
        <v>1139</v>
      </c>
      <c r="D1143" s="148">
        <f t="shared" si="153"/>
        <v>48631.081319312427</v>
      </c>
      <c r="E1143" s="148">
        <f t="shared" si="151"/>
        <v>13.251658501772908</v>
      </c>
      <c r="F1143" s="74">
        <f t="shared" si="155"/>
        <v>45270</v>
      </c>
      <c r="G1143" s="148">
        <f t="shared" si="154"/>
        <v>6271897.1605914691</v>
      </c>
      <c r="H1143" s="148">
        <f t="shared" si="152"/>
        <v>124.46733720693737</v>
      </c>
      <c r="I1143" s="19">
        <f t="shared" si="156"/>
        <v>45064</v>
      </c>
      <c r="J1143" s="19"/>
    </row>
    <row r="1144" spans="1:10">
      <c r="A1144" s="46"/>
      <c r="B1144" s="19">
        <f t="shared" si="149"/>
        <v>44971</v>
      </c>
      <c r="C1144" s="148">
        <f t="shared" si="150"/>
        <v>1140</v>
      </c>
      <c r="D1144" s="148">
        <f t="shared" si="153"/>
        <v>48644.3329778142</v>
      </c>
      <c r="E1144" s="148">
        <f t="shared" si="151"/>
        <v>13.126918768371979</v>
      </c>
      <c r="F1144" s="74">
        <f t="shared" si="155"/>
        <v>45271</v>
      </c>
      <c r="G1144" s="148">
        <f t="shared" si="154"/>
        <v>6272021.6279286761</v>
      </c>
      <c r="H1144" s="148">
        <f t="shared" si="152"/>
        <v>122.55779504217207</v>
      </c>
      <c r="I1144" s="19">
        <f t="shared" si="156"/>
        <v>45065</v>
      </c>
      <c r="J1144" s="19"/>
    </row>
    <row r="1145" spans="1:10">
      <c r="A1145" s="46"/>
      <c r="B1145" s="19">
        <f t="shared" si="149"/>
        <v>44972</v>
      </c>
      <c r="C1145" s="148">
        <f t="shared" si="150"/>
        <v>1141</v>
      </c>
      <c r="D1145" s="148">
        <f t="shared" si="153"/>
        <v>48657.459896582572</v>
      </c>
      <c r="E1145" s="148">
        <f t="shared" si="151"/>
        <v>13.003284949350927</v>
      </c>
      <c r="F1145" s="74">
        <f t="shared" si="155"/>
        <v>45272</v>
      </c>
      <c r="G1145" s="148">
        <f t="shared" si="154"/>
        <v>6272144.1857237183</v>
      </c>
      <c r="H1145" s="148">
        <f t="shared" si="152"/>
        <v>120.67747551389039</v>
      </c>
      <c r="I1145" s="19">
        <f t="shared" si="156"/>
        <v>45066</v>
      </c>
      <c r="J1145" s="19"/>
    </row>
    <row r="1146" spans="1:10">
      <c r="A1146" s="46"/>
      <c r="B1146" s="19">
        <f t="shared" si="149"/>
        <v>44973</v>
      </c>
      <c r="C1146" s="148">
        <f t="shared" si="150"/>
        <v>1142</v>
      </c>
      <c r="D1146" s="148">
        <f t="shared" si="153"/>
        <v>48670.463181531923</v>
      </c>
      <c r="E1146" s="148">
        <f t="shared" si="151"/>
        <v>12.880748558061896</v>
      </c>
      <c r="F1146" s="74">
        <f t="shared" si="155"/>
        <v>45273</v>
      </c>
      <c r="G1146" s="148">
        <f t="shared" si="154"/>
        <v>6272264.8631992321</v>
      </c>
      <c r="H1146" s="148">
        <f t="shared" si="152"/>
        <v>118.82593364268541</v>
      </c>
      <c r="I1146" s="19">
        <f t="shared" si="156"/>
        <v>45067</v>
      </c>
      <c r="J1146" s="19"/>
    </row>
    <row r="1147" spans="1:10">
      <c r="A1147" s="46"/>
      <c r="B1147" s="19">
        <f t="shared" si="149"/>
        <v>44974</v>
      </c>
      <c r="C1147" s="148">
        <f t="shared" si="150"/>
        <v>1143</v>
      </c>
      <c r="D1147" s="148">
        <f t="shared" si="153"/>
        <v>48683.343930089984</v>
      </c>
      <c r="E1147" s="148">
        <f t="shared" si="151"/>
        <v>12.759301147008955</v>
      </c>
      <c r="F1147" s="74">
        <f t="shared" si="155"/>
        <v>45274</v>
      </c>
      <c r="G1147" s="148">
        <f t="shared" si="154"/>
        <v>6272383.6891328748</v>
      </c>
      <c r="H1147" s="148">
        <f t="shared" si="152"/>
        <v>117.00273115094751</v>
      </c>
      <c r="I1147" s="19">
        <f t="shared" si="156"/>
        <v>45068</v>
      </c>
      <c r="J1147" s="19"/>
    </row>
    <row r="1148" spans="1:10">
      <c r="A1148" s="46"/>
      <c r="B1148" s="19">
        <f t="shared" si="149"/>
        <v>44975</v>
      </c>
      <c r="C1148" s="148">
        <f t="shared" si="150"/>
        <v>1144</v>
      </c>
      <c r="D1148" s="148">
        <f t="shared" si="153"/>
        <v>48696.103231236993</v>
      </c>
      <c r="E1148" s="148">
        <f t="shared" si="151"/>
        <v>12.638934308204625</v>
      </c>
      <c r="F1148" s="74">
        <f t="shared" si="155"/>
        <v>45275</v>
      </c>
      <c r="G1148" s="148">
        <f t="shared" si="154"/>
        <v>6272500.6918640258</v>
      </c>
      <c r="H1148" s="148">
        <f t="shared" si="152"/>
        <v>115.20743637438864</v>
      </c>
      <c r="I1148" s="19">
        <f t="shared" si="156"/>
        <v>45069</v>
      </c>
      <c r="J1148" s="19"/>
    </row>
    <row r="1149" spans="1:10">
      <c r="A1149" s="46"/>
      <c r="B1149" s="19">
        <f t="shared" ref="B1149:B1212" si="157">B1148+1</f>
        <v>44976</v>
      </c>
      <c r="C1149" s="148">
        <f t="shared" ref="C1149:C1212" si="158">C1148+1</f>
        <v>1145</v>
      </c>
      <c r="D1149" s="148">
        <f t="shared" si="153"/>
        <v>48708.742165545198</v>
      </c>
      <c r="E1149" s="148">
        <f t="shared" ref="E1149:E1212" si="159">D1150-D1149</f>
        <v>12.519639673577331</v>
      </c>
      <c r="F1149" s="74">
        <f t="shared" si="155"/>
        <v>45276</v>
      </c>
      <c r="G1149" s="148">
        <f t="shared" si="154"/>
        <v>6272615.8993004002</v>
      </c>
      <c r="H1149" s="148">
        <f t="shared" ref="H1149:H1212" si="160">G1150-G1149</f>
        <v>113.43962416332215</v>
      </c>
      <c r="I1149" s="19">
        <f t="shared" si="156"/>
        <v>45070</v>
      </c>
      <c r="J1149" s="19"/>
    </row>
    <row r="1150" spans="1:10">
      <c r="A1150" s="46"/>
      <c r="B1150" s="19">
        <f t="shared" si="157"/>
        <v>44977</v>
      </c>
      <c r="C1150" s="148">
        <f t="shared" si="158"/>
        <v>1146</v>
      </c>
      <c r="D1150" s="148">
        <f t="shared" si="153"/>
        <v>48721.261805218775</v>
      </c>
      <c r="E1150" s="148">
        <f t="shared" si="159"/>
        <v>12.401408915226057</v>
      </c>
      <c r="F1150" s="74">
        <f t="shared" si="155"/>
        <v>45277</v>
      </c>
      <c r="G1150" s="148">
        <f t="shared" si="154"/>
        <v>6272729.3389245635</v>
      </c>
      <c r="H1150" s="148">
        <f t="shared" si="160"/>
        <v>111.69887577183545</v>
      </c>
      <c r="I1150" s="19">
        <f t="shared" si="156"/>
        <v>45071</v>
      </c>
      <c r="J1150" s="19"/>
    </row>
    <row r="1151" spans="1:10">
      <c r="A1151" s="46"/>
      <c r="B1151" s="19">
        <f t="shared" si="157"/>
        <v>44978</v>
      </c>
      <c r="C1151" s="148">
        <f t="shared" si="158"/>
        <v>1147</v>
      </c>
      <c r="D1151" s="148">
        <f t="shared" si="153"/>
        <v>48733.663214134001</v>
      </c>
      <c r="E1151" s="148">
        <f t="shared" si="159"/>
        <v>12.284233745864185</v>
      </c>
      <c r="F1151" s="74">
        <f t="shared" si="155"/>
        <v>45278</v>
      </c>
      <c r="G1151" s="148">
        <f t="shared" si="154"/>
        <v>6272841.0378003353</v>
      </c>
      <c r="H1151" s="148">
        <f t="shared" si="160"/>
        <v>109.98477878700942</v>
      </c>
      <c r="I1151" s="19">
        <f t="shared" si="156"/>
        <v>45072</v>
      </c>
      <c r="J1151" s="19"/>
    </row>
    <row r="1152" spans="1:10">
      <c r="A1152" s="46"/>
      <c r="B1152" s="19">
        <f t="shared" si="157"/>
        <v>44979</v>
      </c>
      <c r="C1152" s="148">
        <f t="shared" si="158"/>
        <v>1148</v>
      </c>
      <c r="D1152" s="148">
        <f t="shared" si="153"/>
        <v>48745.947447879866</v>
      </c>
      <c r="E1152" s="148">
        <f t="shared" si="159"/>
        <v>12.168105919052323</v>
      </c>
      <c r="F1152" s="74">
        <f t="shared" si="155"/>
        <v>45279</v>
      </c>
      <c r="G1152" s="148">
        <f t="shared" si="154"/>
        <v>6272951.0225791223</v>
      </c>
      <c r="H1152" s="148">
        <f t="shared" si="160"/>
        <v>108.29692701436579</v>
      </c>
      <c r="I1152" s="19">
        <f t="shared" si="156"/>
        <v>45073</v>
      </c>
      <c r="J1152" s="19"/>
    </row>
    <row r="1153" spans="1:10">
      <c r="A1153" s="46"/>
      <c r="B1153" s="19">
        <f t="shared" si="157"/>
        <v>44980</v>
      </c>
      <c r="C1153" s="148">
        <f t="shared" si="158"/>
        <v>1149</v>
      </c>
      <c r="D1153" s="148">
        <f t="shared" si="153"/>
        <v>48758.115553798918</v>
      </c>
      <c r="E1153" s="148">
        <f t="shared" si="159"/>
        <v>12.053017229598481</v>
      </c>
      <c r="F1153" s="74">
        <f t="shared" si="155"/>
        <v>45280</v>
      </c>
      <c r="G1153" s="148">
        <f t="shared" si="154"/>
        <v>6273059.3195061367</v>
      </c>
      <c r="H1153" s="148">
        <f t="shared" si="160"/>
        <v>106.63492039684206</v>
      </c>
      <c r="I1153" s="19">
        <f t="shared" si="156"/>
        <v>45074</v>
      </c>
      <c r="J1153" s="19"/>
    </row>
    <row r="1154" spans="1:10">
      <c r="A1154" s="46"/>
      <c r="B1154" s="19">
        <f t="shared" si="157"/>
        <v>44981</v>
      </c>
      <c r="C1154" s="148">
        <f t="shared" si="158"/>
        <v>1150</v>
      </c>
      <c r="D1154" s="148">
        <f t="shared" si="153"/>
        <v>48770.168571028516</v>
      </c>
      <c r="E1154" s="148">
        <f t="shared" si="159"/>
        <v>11.938959513769078</v>
      </c>
      <c r="F1154" s="74">
        <f t="shared" si="155"/>
        <v>45281</v>
      </c>
      <c r="G1154" s="148">
        <f t="shared" si="154"/>
        <v>6273165.9544265335</v>
      </c>
      <c r="H1154" s="148">
        <f t="shared" si="160"/>
        <v>104.99836491793394</v>
      </c>
      <c r="I1154" s="19">
        <f t="shared" si="156"/>
        <v>45075</v>
      </c>
      <c r="J1154" s="19"/>
    </row>
    <row r="1155" spans="1:10">
      <c r="A1155" s="46"/>
      <c r="B1155" s="19">
        <f t="shared" si="157"/>
        <v>44982</v>
      </c>
      <c r="C1155" s="148">
        <f t="shared" si="158"/>
        <v>1151</v>
      </c>
      <c r="D1155" s="148">
        <f t="shared" si="153"/>
        <v>48782.107530542286</v>
      </c>
      <c r="E1155" s="148">
        <f t="shared" si="159"/>
        <v>11.825924649609078</v>
      </c>
      <c r="F1155" s="74">
        <f t="shared" si="155"/>
        <v>45282</v>
      </c>
      <c r="G1155" s="148">
        <f t="shared" si="154"/>
        <v>6273270.9527914515</v>
      </c>
      <c r="H1155" s="148">
        <f t="shared" si="160"/>
        <v>103.38687251880765</v>
      </c>
      <c r="I1155" s="19">
        <f t="shared" si="156"/>
        <v>45076</v>
      </c>
      <c r="J1155" s="19"/>
    </row>
    <row r="1156" spans="1:10">
      <c r="A1156" s="46"/>
      <c r="B1156" s="19">
        <f t="shared" si="157"/>
        <v>44983</v>
      </c>
      <c r="C1156" s="148">
        <f t="shared" si="158"/>
        <v>1152</v>
      </c>
      <c r="D1156" s="148">
        <f t="shared" si="153"/>
        <v>48793.933455191895</v>
      </c>
      <c r="E1156" s="148">
        <f t="shared" si="159"/>
        <v>11.713904557167552</v>
      </c>
      <c r="F1156" s="74">
        <f t="shared" si="155"/>
        <v>45283</v>
      </c>
      <c r="G1156" s="148">
        <f t="shared" si="154"/>
        <v>6273374.3396639703</v>
      </c>
      <c r="H1156" s="148">
        <f t="shared" si="160"/>
        <v>101.80006100423634</v>
      </c>
      <c r="I1156" s="19">
        <f t="shared" si="156"/>
        <v>45077</v>
      </c>
      <c r="J1156" s="19"/>
    </row>
    <row r="1157" spans="1:10">
      <c r="A1157" s="46"/>
      <c r="B1157" s="19">
        <f t="shared" si="157"/>
        <v>44984</v>
      </c>
      <c r="C1157" s="148">
        <f t="shared" si="158"/>
        <v>1153</v>
      </c>
      <c r="D1157" s="148">
        <f t="shared" ref="D1157:D1220" si="161">$D$1/(($D$1-1)*EXP(-$E$1*($F1157-$B$4))+1)</f>
        <v>48805.647359749062</v>
      </c>
      <c r="E1157" s="148">
        <f t="shared" si="159"/>
        <v>11.602891198803263</v>
      </c>
      <c r="F1157" s="74">
        <f t="shared" si="155"/>
        <v>45284</v>
      </c>
      <c r="G1157" s="148">
        <f t="shared" ref="G1157:G1220" si="162">$G$1/(($G$1-1)*EXP(-$H$1*($F1157-$B$4))+1)</f>
        <v>6273476.1397249745</v>
      </c>
      <c r="H1157" s="148">
        <f t="shared" si="160"/>
        <v>100.23755395784974</v>
      </c>
      <c r="I1157" s="19">
        <f t="shared" si="156"/>
        <v>45078</v>
      </c>
      <c r="J1157" s="19"/>
    </row>
    <row r="1158" spans="1:10">
      <c r="A1158" s="46"/>
      <c r="B1158" s="19">
        <f t="shared" si="157"/>
        <v>44985</v>
      </c>
      <c r="C1158" s="148">
        <f t="shared" si="158"/>
        <v>1154</v>
      </c>
      <c r="D1158" s="148">
        <f t="shared" si="161"/>
        <v>48817.250250947865</v>
      </c>
      <c r="E1158" s="148">
        <f t="shared" si="159"/>
        <v>11.492876579417498</v>
      </c>
      <c r="F1158" s="74">
        <f t="shared" si="155"/>
        <v>45285</v>
      </c>
      <c r="G1158" s="148">
        <f t="shared" si="162"/>
        <v>6273576.3772789324</v>
      </c>
      <c r="H1158" s="148">
        <f t="shared" si="160"/>
        <v>98.698980654589832</v>
      </c>
      <c r="I1158" s="19">
        <f t="shared" si="156"/>
        <v>45079</v>
      </c>
      <c r="J1158" s="19"/>
    </row>
    <row r="1159" spans="1:10">
      <c r="A1159" s="46"/>
      <c r="B1159" s="19">
        <f t="shared" si="157"/>
        <v>44986</v>
      </c>
      <c r="C1159" s="148">
        <f t="shared" si="158"/>
        <v>1155</v>
      </c>
      <c r="D1159" s="148">
        <f t="shared" si="161"/>
        <v>48828.743127527283</v>
      </c>
      <c r="E1159" s="148">
        <f t="shared" si="159"/>
        <v>11.383852746599587</v>
      </c>
      <c r="F1159" s="74">
        <f t="shared" si="155"/>
        <v>45286</v>
      </c>
      <c r="G1159" s="148">
        <f t="shared" si="162"/>
        <v>6273675.076259587</v>
      </c>
      <c r="H1159" s="148">
        <f t="shared" si="160"/>
        <v>97.183975975960493</v>
      </c>
      <c r="I1159" s="19">
        <f t="shared" si="156"/>
        <v>45080</v>
      </c>
      <c r="J1159" s="19"/>
    </row>
    <row r="1160" spans="1:10">
      <c r="A1160" s="46"/>
      <c r="B1160" s="19">
        <f t="shared" si="157"/>
        <v>44987</v>
      </c>
      <c r="C1160" s="148">
        <f t="shared" si="158"/>
        <v>1156</v>
      </c>
      <c r="D1160" s="148">
        <f t="shared" si="161"/>
        <v>48840.126980273883</v>
      </c>
      <c r="E1160" s="148">
        <f t="shared" si="159"/>
        <v>11.275811790961598</v>
      </c>
      <c r="F1160" s="74">
        <f t="shared" si="155"/>
        <v>45287</v>
      </c>
      <c r="G1160" s="148">
        <f t="shared" si="162"/>
        <v>6273772.2602355629</v>
      </c>
      <c r="H1160" s="148">
        <f t="shared" si="160"/>
        <v>95.692180334590375</v>
      </c>
      <c r="I1160" s="19">
        <f t="shared" si="156"/>
        <v>45081</v>
      </c>
      <c r="J1160" s="19"/>
    </row>
    <row r="1161" spans="1:10">
      <c r="A1161" s="46"/>
      <c r="B1161" s="19">
        <f t="shared" si="157"/>
        <v>44988</v>
      </c>
      <c r="C1161" s="148">
        <f t="shared" si="158"/>
        <v>1157</v>
      </c>
      <c r="D1161" s="148">
        <f t="shared" si="161"/>
        <v>48851.402792064844</v>
      </c>
      <c r="E1161" s="148">
        <f t="shared" si="159"/>
        <v>11.168745846240199</v>
      </c>
      <c r="F1161" s="74">
        <f t="shared" si="155"/>
        <v>45288</v>
      </c>
      <c r="G1161" s="148">
        <f t="shared" si="162"/>
        <v>6273867.9524158975</v>
      </c>
      <c r="H1161" s="148">
        <f t="shared" si="160"/>
        <v>94.22323957644403</v>
      </c>
      <c r="I1161" s="19">
        <f t="shared" si="156"/>
        <v>45082</v>
      </c>
      <c r="J1161" s="19"/>
    </row>
    <row r="1162" spans="1:10">
      <c r="A1162" s="46"/>
      <c r="B1162" s="19">
        <f t="shared" si="157"/>
        <v>44989</v>
      </c>
      <c r="C1162" s="148">
        <f t="shared" si="158"/>
        <v>1158</v>
      </c>
      <c r="D1162" s="148">
        <f t="shared" si="161"/>
        <v>48862.571537911084</v>
      </c>
      <c r="E1162" s="148">
        <f t="shared" si="159"/>
        <v>11.062647089522216</v>
      </c>
      <c r="F1162" s="74">
        <f t="shared" ref="F1162:F1225" si="163">F1161+1</f>
        <v>45289</v>
      </c>
      <c r="G1162" s="148">
        <f t="shared" si="162"/>
        <v>6273962.175655474</v>
      </c>
      <c r="H1162" s="148">
        <f t="shared" si="160"/>
        <v>92.776804915629327</v>
      </c>
      <c r="I1162" s="19">
        <f t="shared" si="156"/>
        <v>45083</v>
      </c>
      <c r="J1162" s="19"/>
    </row>
    <row r="1163" spans="1:10">
      <c r="A1163" s="46"/>
      <c r="B1163" s="19">
        <f t="shared" si="157"/>
        <v>44990</v>
      </c>
      <c r="C1163" s="148">
        <f t="shared" si="158"/>
        <v>1159</v>
      </c>
      <c r="D1163" s="148">
        <f t="shared" si="161"/>
        <v>48873.634185000607</v>
      </c>
      <c r="E1163" s="148">
        <f t="shared" si="159"/>
        <v>10.957507741470181</v>
      </c>
      <c r="F1163" s="74">
        <f t="shared" si="163"/>
        <v>45290</v>
      </c>
      <c r="G1163" s="148">
        <f t="shared" si="162"/>
        <v>6274054.9524603896</v>
      </c>
      <c r="H1163" s="148">
        <f t="shared" si="160"/>
        <v>91.352532846853137</v>
      </c>
      <c r="I1163" s="19">
        <f t="shared" si="156"/>
        <v>45084</v>
      </c>
      <c r="J1163" s="19"/>
    </row>
    <row r="1164" spans="1:10">
      <c r="A1164" s="46"/>
      <c r="B1164" s="19">
        <f t="shared" si="157"/>
        <v>44991</v>
      </c>
      <c r="C1164" s="148">
        <f t="shared" si="158"/>
        <v>1160</v>
      </c>
      <c r="D1164" s="148">
        <f t="shared" si="161"/>
        <v>48884.591692742077</v>
      </c>
      <c r="E1164" s="148">
        <f t="shared" si="159"/>
        <v>10.853320066351444</v>
      </c>
      <c r="F1164" s="74">
        <f t="shared" si="163"/>
        <v>45291</v>
      </c>
      <c r="G1164" s="148">
        <f t="shared" si="162"/>
        <v>6274146.3049932364</v>
      </c>
      <c r="H1164" s="148">
        <f t="shared" si="160"/>
        <v>89.950085061602294</v>
      </c>
      <c r="I1164" s="19">
        <f t="shared" si="156"/>
        <v>45085</v>
      </c>
      <c r="J1164" s="19"/>
    </row>
    <row r="1165" spans="1:10">
      <c r="A1165" s="46"/>
      <c r="B1165" s="19">
        <f t="shared" si="157"/>
        <v>44992</v>
      </c>
      <c r="C1165" s="148">
        <f t="shared" si="158"/>
        <v>1161</v>
      </c>
      <c r="D1165" s="148">
        <f t="shared" si="161"/>
        <v>48895.445012808428</v>
      </c>
      <c r="E1165" s="148">
        <f t="shared" si="159"/>
        <v>10.750076372387412</v>
      </c>
      <c r="F1165" s="74">
        <f t="shared" si="163"/>
        <v>45292</v>
      </c>
      <c r="G1165" s="148">
        <f t="shared" si="162"/>
        <v>6274236.255078298</v>
      </c>
      <c r="H1165" s="148">
        <f t="shared" si="160"/>
        <v>88.569128385744989</v>
      </c>
      <c r="I1165" s="19">
        <f t="shared" si="156"/>
        <v>45086</v>
      </c>
      <c r="J1165" s="19"/>
    </row>
    <row r="1166" spans="1:10">
      <c r="A1166" s="46"/>
      <c r="B1166" s="19">
        <f t="shared" si="157"/>
        <v>44993</v>
      </c>
      <c r="C1166" s="148">
        <f t="shared" si="158"/>
        <v>1162</v>
      </c>
      <c r="D1166" s="148">
        <f t="shared" si="161"/>
        <v>48906.195089180816</v>
      </c>
      <c r="E1166" s="148">
        <f t="shared" si="159"/>
        <v>10.647769011688069</v>
      </c>
      <c r="F1166" s="74">
        <f t="shared" si="163"/>
        <v>45293</v>
      </c>
      <c r="G1166" s="148">
        <f t="shared" si="162"/>
        <v>6274324.8242066838</v>
      </c>
      <c r="H1166" s="148">
        <f t="shared" si="160"/>
        <v>87.209334683604538</v>
      </c>
      <c r="I1166" s="19">
        <f t="shared" si="156"/>
        <v>45087</v>
      </c>
      <c r="J1166" s="19"/>
    </row>
    <row r="1167" spans="1:10">
      <c r="A1167" s="46"/>
      <c r="B1167" s="19">
        <f t="shared" si="157"/>
        <v>44994</v>
      </c>
      <c r="C1167" s="148">
        <f t="shared" si="158"/>
        <v>1163</v>
      </c>
      <c r="D1167" s="148">
        <f t="shared" si="161"/>
        <v>48916.842858192504</v>
      </c>
      <c r="E1167" s="148">
        <f t="shared" si="159"/>
        <v>10.54639038057212</v>
      </c>
      <c r="F1167" s="74">
        <f t="shared" si="163"/>
        <v>45294</v>
      </c>
      <c r="G1167" s="148">
        <f t="shared" si="162"/>
        <v>6274412.0335413674</v>
      </c>
      <c r="H1167" s="148">
        <f t="shared" si="160"/>
        <v>85.87038080394268</v>
      </c>
      <c r="I1167" s="19">
        <f t="shared" si="156"/>
        <v>45088</v>
      </c>
      <c r="J1167" s="19"/>
    </row>
    <row r="1168" spans="1:10">
      <c r="A1168" s="46"/>
      <c r="B1168" s="19">
        <f t="shared" si="157"/>
        <v>44995</v>
      </c>
      <c r="C1168" s="148">
        <f t="shared" si="158"/>
        <v>1164</v>
      </c>
      <c r="D1168" s="148">
        <f t="shared" si="161"/>
        <v>48927.389248573076</v>
      </c>
      <c r="E1168" s="148">
        <f t="shared" si="159"/>
        <v>10.445932919552433</v>
      </c>
      <c r="F1168" s="74">
        <f t="shared" si="163"/>
        <v>45295</v>
      </c>
      <c r="G1168" s="148">
        <f t="shared" si="162"/>
        <v>6274497.9039221713</v>
      </c>
      <c r="H1168" s="148">
        <f t="shared" si="160"/>
        <v>84.551948485895991</v>
      </c>
      <c r="I1168" s="19">
        <f t="shared" si="156"/>
        <v>45089</v>
      </c>
      <c r="J1168" s="19"/>
    </row>
    <row r="1169" spans="1:10">
      <c r="A1169" s="46"/>
      <c r="B1169" s="19">
        <f t="shared" si="157"/>
        <v>44996</v>
      </c>
      <c r="C1169" s="148">
        <f t="shared" si="158"/>
        <v>1165</v>
      </c>
      <c r="D1169" s="148">
        <f t="shared" si="161"/>
        <v>48937.835181492628</v>
      </c>
      <c r="E1169" s="148">
        <f t="shared" si="159"/>
        <v>10.346389113510668</v>
      </c>
      <c r="F1169" s="74">
        <f t="shared" si="163"/>
        <v>45296</v>
      </c>
      <c r="G1169" s="148">
        <f t="shared" si="162"/>
        <v>6274582.4558706572</v>
      </c>
      <c r="H1169" s="148">
        <f t="shared" si="160"/>
        <v>83.253724297508597</v>
      </c>
      <c r="I1169" s="19">
        <f t="shared" si="156"/>
        <v>45090</v>
      </c>
      <c r="J1169" s="19"/>
    </row>
    <row r="1170" spans="1:10">
      <c r="A1170" s="46"/>
      <c r="B1170" s="19">
        <f t="shared" si="157"/>
        <v>44997</v>
      </c>
      <c r="C1170" s="148">
        <f t="shared" si="158"/>
        <v>1166</v>
      </c>
      <c r="D1170" s="148">
        <f t="shared" si="161"/>
        <v>48948.181570606139</v>
      </c>
      <c r="E1170" s="148">
        <f t="shared" si="159"/>
        <v>10.247751491784584</v>
      </c>
      <c r="F1170" s="74">
        <f t="shared" si="163"/>
        <v>45297</v>
      </c>
      <c r="G1170" s="148">
        <f t="shared" si="162"/>
        <v>6274665.7095949547</v>
      </c>
      <c r="H1170" s="148">
        <f t="shared" si="160"/>
        <v>81.975399561226368</v>
      </c>
      <c r="I1170" s="19">
        <f t="shared" si="156"/>
        <v>45091</v>
      </c>
      <c r="J1170" s="19"/>
    </row>
    <row r="1171" spans="1:10">
      <c r="A1171" s="46"/>
      <c r="B1171" s="19">
        <f t="shared" si="157"/>
        <v>44998</v>
      </c>
      <c r="C1171" s="148">
        <f t="shared" si="158"/>
        <v>1167</v>
      </c>
      <c r="D1171" s="148">
        <f t="shared" si="161"/>
        <v>48958.429322097923</v>
      </c>
      <c r="E1171" s="148">
        <f t="shared" si="159"/>
        <v>10.150012628277182</v>
      </c>
      <c r="F1171" s="74">
        <f t="shared" si="163"/>
        <v>45298</v>
      </c>
      <c r="G1171" s="148">
        <f t="shared" si="162"/>
        <v>6274747.684994516</v>
      </c>
      <c r="H1171" s="148">
        <f t="shared" si="160"/>
        <v>80.716670282185078</v>
      </c>
      <c r="I1171" s="19">
        <f t="shared" si="156"/>
        <v>45092</v>
      </c>
      <c r="J1171" s="19"/>
    </row>
    <row r="1172" spans="1:10">
      <c r="A1172" s="46"/>
      <c r="B1172" s="19">
        <f t="shared" si="157"/>
        <v>44999</v>
      </c>
      <c r="C1172" s="148">
        <f t="shared" si="158"/>
        <v>1168</v>
      </c>
      <c r="D1172" s="148">
        <f t="shared" si="161"/>
        <v>48968.579334726201</v>
      </c>
      <c r="E1172" s="148">
        <f t="shared" si="159"/>
        <v>10.053165141500358</v>
      </c>
      <c r="F1172" s="74">
        <f t="shared" si="163"/>
        <v>45299</v>
      </c>
      <c r="G1172" s="148">
        <f t="shared" si="162"/>
        <v>6274828.4016647981</v>
      </c>
      <c r="H1172" s="148">
        <f t="shared" si="160"/>
        <v>79.477237077429891</v>
      </c>
      <c r="I1172" s="19">
        <f t="shared" si="156"/>
        <v>45093</v>
      </c>
      <c r="J1172" s="19"/>
    </row>
    <row r="1173" spans="1:10">
      <c r="A1173" s="46"/>
      <c r="B1173" s="19">
        <f t="shared" si="157"/>
        <v>45000</v>
      </c>
      <c r="C1173" s="148">
        <f t="shared" si="158"/>
        <v>1169</v>
      </c>
      <c r="D1173" s="148">
        <f t="shared" si="161"/>
        <v>48978.632499867701</v>
      </c>
      <c r="E1173" s="148">
        <f t="shared" si="159"/>
        <v>9.9572016946840449</v>
      </c>
      <c r="F1173" s="74">
        <f t="shared" si="163"/>
        <v>45300</v>
      </c>
      <c r="G1173" s="148">
        <f t="shared" si="162"/>
        <v>6274907.8789018756</v>
      </c>
      <c r="H1173" s="148">
        <f t="shared" si="160"/>
        <v>78.256805106066167</v>
      </c>
      <c r="I1173" s="19">
        <f t="shared" ref="I1173:I1236" si="164">I1172+1</f>
        <v>45094</v>
      </c>
      <c r="J1173" s="19"/>
    </row>
    <row r="1174" spans="1:10">
      <c r="A1174" s="46"/>
      <c r="B1174" s="19">
        <f t="shared" si="157"/>
        <v>45001</v>
      </c>
      <c r="C1174" s="148">
        <f t="shared" si="158"/>
        <v>1170</v>
      </c>
      <c r="D1174" s="148">
        <f t="shared" si="161"/>
        <v>48988.589701562385</v>
      </c>
      <c r="E1174" s="148">
        <f t="shared" si="159"/>
        <v>9.8621149958198657</v>
      </c>
      <c r="F1174" s="74">
        <f t="shared" si="163"/>
        <v>45301</v>
      </c>
      <c r="G1174" s="148">
        <f t="shared" si="162"/>
        <v>6274986.1357069816</v>
      </c>
      <c r="H1174" s="148">
        <f t="shared" si="160"/>
        <v>77.055084006860852</v>
      </c>
      <c r="I1174" s="19">
        <f t="shared" si="164"/>
        <v>45095</v>
      </c>
      <c r="J1174" s="19"/>
    </row>
    <row r="1175" spans="1:10">
      <c r="A1175" s="46"/>
      <c r="B1175" s="19">
        <f t="shared" si="157"/>
        <v>45002</v>
      </c>
      <c r="C1175" s="148">
        <f t="shared" si="158"/>
        <v>1171</v>
      </c>
      <c r="D1175" s="148">
        <f t="shared" si="161"/>
        <v>48998.451816558205</v>
      </c>
      <c r="E1175" s="148">
        <f t="shared" si="159"/>
        <v>9.7678977977266186</v>
      </c>
      <c r="F1175" s="74">
        <f t="shared" si="163"/>
        <v>45302</v>
      </c>
      <c r="G1175" s="148">
        <f t="shared" si="162"/>
        <v>6275063.1907909885</v>
      </c>
      <c r="H1175" s="148">
        <f t="shared" si="160"/>
        <v>75.871787825599313</v>
      </c>
      <c r="I1175" s="19">
        <f t="shared" si="164"/>
        <v>45096</v>
      </c>
      <c r="J1175" s="19"/>
    </row>
    <row r="1176" spans="1:10">
      <c r="A1176" s="46"/>
      <c r="B1176" s="19">
        <f t="shared" si="157"/>
        <v>45003</v>
      </c>
      <c r="C1176" s="148">
        <f t="shared" si="158"/>
        <v>1172</v>
      </c>
      <c r="D1176" s="148">
        <f t="shared" si="161"/>
        <v>49008.219714355932</v>
      </c>
      <c r="E1176" s="148">
        <f t="shared" si="159"/>
        <v>9.6745428980721044</v>
      </c>
      <c r="F1176" s="74">
        <f t="shared" si="163"/>
        <v>45303</v>
      </c>
      <c r="G1176" s="148">
        <f t="shared" si="162"/>
        <v>6275139.0625788141</v>
      </c>
      <c r="H1176" s="148">
        <f t="shared" si="160"/>
        <v>74.706634944304824</v>
      </c>
      <c r="I1176" s="19">
        <f t="shared" si="164"/>
        <v>45097</v>
      </c>
      <c r="J1176" s="19"/>
    </row>
    <row r="1177" spans="1:10">
      <c r="A1177" s="46"/>
      <c r="B1177" s="19">
        <f t="shared" si="157"/>
        <v>45004</v>
      </c>
      <c r="C1177" s="148">
        <f t="shared" si="158"/>
        <v>1173</v>
      </c>
      <c r="D1177" s="148">
        <f t="shared" si="161"/>
        <v>49017.894257254004</v>
      </c>
      <c r="E1177" s="148">
        <f t="shared" si="159"/>
        <v>9.5820431394677144</v>
      </c>
      <c r="F1177" s="74">
        <f t="shared" si="163"/>
        <v>45304</v>
      </c>
      <c r="G1177" s="148">
        <f t="shared" si="162"/>
        <v>6275213.7692137584</v>
      </c>
      <c r="H1177" s="148">
        <f t="shared" si="160"/>
        <v>73.559348035603762</v>
      </c>
      <c r="I1177" s="19">
        <f t="shared" si="164"/>
        <v>45098</v>
      </c>
      <c r="J1177" s="19"/>
    </row>
    <row r="1178" spans="1:10">
      <c r="A1178" s="46"/>
      <c r="B1178" s="19">
        <f t="shared" si="157"/>
        <v>45005</v>
      </c>
      <c r="C1178" s="148">
        <f t="shared" si="158"/>
        <v>1174</v>
      </c>
      <c r="D1178" s="148">
        <f t="shared" si="161"/>
        <v>49027.476300393471</v>
      </c>
      <c r="E1178" s="148">
        <f t="shared" si="159"/>
        <v>9.490391409410222</v>
      </c>
      <c r="F1178" s="74">
        <f t="shared" si="163"/>
        <v>45305</v>
      </c>
      <c r="G1178" s="148">
        <f t="shared" si="162"/>
        <v>6275287.328561794</v>
      </c>
      <c r="H1178" s="148">
        <f t="shared" si="160"/>
        <v>72.429653971455991</v>
      </c>
      <c r="I1178" s="19">
        <f t="shared" si="164"/>
        <v>45099</v>
      </c>
      <c r="J1178" s="19"/>
    </row>
    <row r="1179" spans="1:10">
      <c r="A1179" s="46"/>
      <c r="B1179" s="19">
        <f t="shared" si="157"/>
        <v>45006</v>
      </c>
      <c r="C1179" s="148">
        <f t="shared" si="158"/>
        <v>1175</v>
      </c>
      <c r="D1179" s="148">
        <f t="shared" si="161"/>
        <v>49036.966691802882</v>
      </c>
      <c r="E1179" s="148">
        <f t="shared" si="159"/>
        <v>9.3995806403763709</v>
      </c>
      <c r="F1179" s="74">
        <f t="shared" si="163"/>
        <v>45306</v>
      </c>
      <c r="G1179" s="148">
        <f t="shared" si="162"/>
        <v>6275359.7582157655</v>
      </c>
      <c r="H1179" s="148">
        <f t="shared" si="160"/>
        <v>71.317283782176673</v>
      </c>
      <c r="I1179" s="19">
        <f t="shared" si="164"/>
        <v>45100</v>
      </c>
      <c r="J1179" s="19"/>
    </row>
    <row r="1180" spans="1:10">
      <c r="A1180" s="46"/>
      <c r="B1180" s="19">
        <f t="shared" si="157"/>
        <v>45007</v>
      </c>
      <c r="C1180" s="148">
        <f t="shared" si="158"/>
        <v>1176</v>
      </c>
      <c r="D1180" s="148">
        <f t="shared" si="161"/>
        <v>49046.366272443258</v>
      </c>
      <c r="E1180" s="148">
        <f t="shared" si="159"/>
        <v>9.3096038097864948</v>
      </c>
      <c r="F1180" s="74">
        <f t="shared" si="163"/>
        <v>45307</v>
      </c>
      <c r="G1180" s="148">
        <f t="shared" si="162"/>
        <v>6275431.0754995476</v>
      </c>
      <c r="H1180" s="148">
        <f t="shared" si="160"/>
        <v>70.221972585655749</v>
      </c>
      <c r="I1180" s="19">
        <f t="shared" si="164"/>
        <v>45101</v>
      </c>
      <c r="J1180" s="19"/>
    </row>
    <row r="1181" spans="1:10">
      <c r="A1181" s="46"/>
      <c r="B1181" s="19">
        <f t="shared" si="157"/>
        <v>45008</v>
      </c>
      <c r="C1181" s="148">
        <f t="shared" si="158"/>
        <v>1177</v>
      </c>
      <c r="D1181" s="148">
        <f t="shared" si="161"/>
        <v>49055.675876253044</v>
      </c>
      <c r="E1181" s="148">
        <f t="shared" si="159"/>
        <v>9.2204539400554495</v>
      </c>
      <c r="F1181" s="74">
        <f t="shared" si="163"/>
        <v>45308</v>
      </c>
      <c r="G1181" s="148">
        <f t="shared" si="162"/>
        <v>6275501.2974721333</v>
      </c>
      <c r="H1181" s="148">
        <f t="shared" si="160"/>
        <v>69.143459521234035</v>
      </c>
      <c r="I1181" s="19">
        <f t="shared" si="164"/>
        <v>45102</v>
      </c>
      <c r="J1181" s="19"/>
    </row>
    <row r="1182" spans="1:10">
      <c r="A1182" s="46"/>
      <c r="B1182" s="19">
        <f t="shared" si="157"/>
        <v>45009</v>
      </c>
      <c r="C1182" s="148">
        <f t="shared" si="158"/>
        <v>1178</v>
      </c>
      <c r="D1182" s="148">
        <f t="shared" si="161"/>
        <v>49064.8963301931</v>
      </c>
      <c r="E1182" s="148">
        <f t="shared" si="159"/>
        <v>9.1321240985635086</v>
      </c>
      <c r="F1182" s="74">
        <f t="shared" si="163"/>
        <v>45309</v>
      </c>
      <c r="G1182" s="148">
        <f t="shared" si="162"/>
        <v>6275570.4409316545</v>
      </c>
      <c r="H1182" s="148">
        <f t="shared" si="160"/>
        <v>68.081487699411809</v>
      </c>
      <c r="I1182" s="19">
        <f t="shared" si="164"/>
        <v>45103</v>
      </c>
      <c r="J1182" s="19"/>
    </row>
    <row r="1183" spans="1:10">
      <c r="A1183" s="46"/>
      <c r="B1183" s="19">
        <f t="shared" si="157"/>
        <v>45010</v>
      </c>
      <c r="C1183" s="148">
        <f t="shared" si="158"/>
        <v>1179</v>
      </c>
      <c r="D1183" s="148">
        <f t="shared" si="161"/>
        <v>49074.028454291663</v>
      </c>
      <c r="E1183" s="148">
        <f t="shared" si="159"/>
        <v>9.0446073976199841</v>
      </c>
      <c r="F1183" s="74">
        <f t="shared" si="163"/>
        <v>45310</v>
      </c>
      <c r="G1183" s="148">
        <f t="shared" si="162"/>
        <v>6275638.5224193539</v>
      </c>
      <c r="H1183" s="148">
        <f t="shared" si="160"/>
        <v>67.035804131999612</v>
      </c>
      <c r="I1183" s="19">
        <f t="shared" si="164"/>
        <v>45104</v>
      </c>
      <c r="J1183" s="19"/>
    </row>
    <row r="1184" spans="1:10">
      <c r="A1184" s="46"/>
      <c r="B1184" s="19">
        <f t="shared" si="157"/>
        <v>45011</v>
      </c>
      <c r="C1184" s="148">
        <f t="shared" si="158"/>
        <v>1180</v>
      </c>
      <c r="D1184" s="148">
        <f t="shared" si="161"/>
        <v>49083.073061689283</v>
      </c>
      <c r="E1184" s="148">
        <f t="shared" si="159"/>
        <v>8.9578969944850542</v>
      </c>
      <c r="F1184" s="74">
        <f t="shared" si="163"/>
        <v>45311</v>
      </c>
      <c r="G1184" s="148">
        <f t="shared" si="162"/>
        <v>6275705.5582234859</v>
      </c>
      <c r="H1184" s="148">
        <f t="shared" si="160"/>
        <v>66.006159683689475</v>
      </c>
      <c r="I1184" s="19">
        <f t="shared" si="164"/>
        <v>45105</v>
      </c>
      <c r="J1184" s="19"/>
    </row>
    <row r="1185" spans="1:10">
      <c r="A1185" s="46"/>
      <c r="B1185" s="19">
        <f t="shared" si="157"/>
        <v>45012</v>
      </c>
      <c r="C1185" s="148">
        <f t="shared" si="158"/>
        <v>1181</v>
      </c>
      <c r="D1185" s="148">
        <f t="shared" si="161"/>
        <v>49092.030958683768</v>
      </c>
      <c r="E1185" s="148">
        <f t="shared" si="159"/>
        <v>8.8719860913552111</v>
      </c>
      <c r="F1185" s="74">
        <f t="shared" si="163"/>
        <v>45312</v>
      </c>
      <c r="G1185" s="148">
        <f t="shared" si="162"/>
        <v>6275771.5643831696</v>
      </c>
      <c r="H1185" s="148">
        <f t="shared" si="160"/>
        <v>64.99230900593102</v>
      </c>
      <c r="I1185" s="19">
        <f t="shared" si="164"/>
        <v>45106</v>
      </c>
      <c r="J1185" s="19"/>
    </row>
    <row r="1186" spans="1:10">
      <c r="A1186" s="46"/>
      <c r="B1186" s="19">
        <f t="shared" si="157"/>
        <v>45013</v>
      </c>
      <c r="C1186" s="148">
        <f t="shared" si="158"/>
        <v>1182</v>
      </c>
      <c r="D1186" s="148">
        <f t="shared" si="161"/>
        <v>49100.902944775124</v>
      </c>
      <c r="E1186" s="148">
        <f t="shared" si="159"/>
        <v>8.786867935268674</v>
      </c>
      <c r="F1186" s="74">
        <f t="shared" si="163"/>
        <v>45313</v>
      </c>
      <c r="G1186" s="148">
        <f t="shared" si="162"/>
        <v>6275836.5566921756</v>
      </c>
      <c r="H1186" s="148">
        <f t="shared" si="160"/>
        <v>63.994010481052101</v>
      </c>
      <c r="I1186" s="19">
        <f t="shared" si="164"/>
        <v>45107</v>
      </c>
      <c r="J1186" s="19"/>
    </row>
    <row r="1187" spans="1:10">
      <c r="A1187" s="46"/>
      <c r="B1187" s="19">
        <f t="shared" si="157"/>
        <v>45014</v>
      </c>
      <c r="C1187" s="148">
        <f t="shared" si="158"/>
        <v>1183</v>
      </c>
      <c r="D1187" s="148">
        <f t="shared" si="161"/>
        <v>49109.689812710392</v>
      </c>
      <c r="E1187" s="148">
        <f t="shared" si="159"/>
        <v>8.7025358181417687</v>
      </c>
      <c r="F1187" s="74">
        <f t="shared" si="163"/>
        <v>45314</v>
      </c>
      <c r="G1187" s="148">
        <f t="shared" si="162"/>
        <v>6275900.5507026566</v>
      </c>
      <c r="H1187" s="148">
        <f t="shared" si="160"/>
        <v>63.01102617289871</v>
      </c>
      <c r="I1187" s="19">
        <f t="shared" si="164"/>
        <v>45108</v>
      </c>
      <c r="J1187" s="19"/>
    </row>
    <row r="1188" spans="1:10">
      <c r="A1188" s="46"/>
      <c r="B1188" s="19">
        <f t="shared" si="157"/>
        <v>45015</v>
      </c>
      <c r="C1188" s="148">
        <f t="shared" si="158"/>
        <v>1184</v>
      </c>
      <c r="D1188" s="148">
        <f t="shared" si="161"/>
        <v>49118.392348528534</v>
      </c>
      <c r="E1188" s="148">
        <f t="shared" si="159"/>
        <v>8.618983076652512</v>
      </c>
      <c r="F1188" s="74">
        <f t="shared" si="163"/>
        <v>45315</v>
      </c>
      <c r="G1188" s="148">
        <f t="shared" si="162"/>
        <v>6275963.5617288295</v>
      </c>
      <c r="H1188" s="148">
        <f t="shared" si="160"/>
        <v>62.043121761642396</v>
      </c>
      <c r="I1188" s="19">
        <f t="shared" si="164"/>
        <v>45109</v>
      </c>
      <c r="J1188" s="19"/>
    </row>
    <row r="1189" spans="1:10">
      <c r="A1189" s="46"/>
      <c r="B1189" s="19">
        <f t="shared" si="157"/>
        <v>45016</v>
      </c>
      <c r="C1189" s="148">
        <f t="shared" si="158"/>
        <v>1185</v>
      </c>
      <c r="D1189" s="148">
        <f t="shared" si="161"/>
        <v>49127.011331605187</v>
      </c>
      <c r="E1189" s="148">
        <f t="shared" si="159"/>
        <v>8.5362030922624399</v>
      </c>
      <c r="F1189" s="74">
        <f t="shared" si="163"/>
        <v>45316</v>
      </c>
      <c r="G1189" s="148">
        <f t="shared" si="162"/>
        <v>6276025.6048505912</v>
      </c>
      <c r="H1189" s="148">
        <f t="shared" si="160"/>
        <v>61.090066500008106</v>
      </c>
      <c r="I1189" s="19">
        <f t="shared" si="164"/>
        <v>45110</v>
      </c>
      <c r="J1189" s="19"/>
    </row>
    <row r="1190" spans="1:10">
      <c r="A1190" s="46"/>
      <c r="B1190" s="19">
        <f t="shared" si="157"/>
        <v>45017</v>
      </c>
      <c r="C1190" s="148">
        <f t="shared" si="158"/>
        <v>1186</v>
      </c>
      <c r="D1190" s="148">
        <f t="shared" si="161"/>
        <v>49135.547534697449</v>
      </c>
      <c r="E1190" s="148">
        <f t="shared" si="159"/>
        <v>8.4541892911074683</v>
      </c>
      <c r="F1190" s="74">
        <f t="shared" si="163"/>
        <v>45317</v>
      </c>
      <c r="G1190" s="148">
        <f t="shared" si="162"/>
        <v>6276086.6949170912</v>
      </c>
      <c r="H1190" s="148">
        <f t="shared" si="160"/>
        <v>60.151633143424988</v>
      </c>
      <c r="I1190" s="19">
        <f t="shared" si="164"/>
        <v>45111</v>
      </c>
      <c r="J1190" s="19"/>
    </row>
    <row r="1191" spans="1:10">
      <c r="A1191" s="46"/>
      <c r="B1191" s="19">
        <f t="shared" si="157"/>
        <v>45018</v>
      </c>
      <c r="C1191" s="148">
        <f t="shared" si="158"/>
        <v>1187</v>
      </c>
      <c r="D1191" s="148">
        <f t="shared" si="161"/>
        <v>49144.001723988556</v>
      </c>
      <c r="E1191" s="148">
        <f t="shared" si="159"/>
        <v>8.372935143954237</v>
      </c>
      <c r="F1191" s="74">
        <f t="shared" si="163"/>
        <v>45318</v>
      </c>
      <c r="G1191" s="148">
        <f t="shared" si="162"/>
        <v>6276146.8465502346</v>
      </c>
      <c r="H1191" s="148">
        <f t="shared" si="160"/>
        <v>59.227597919292748</v>
      </c>
      <c r="I1191" s="19">
        <f t="shared" si="164"/>
        <v>45112</v>
      </c>
      <c r="J1191" s="19"/>
    </row>
    <row r="1192" spans="1:10">
      <c r="A1192" s="46"/>
      <c r="B1192" s="19">
        <f t="shared" si="157"/>
        <v>45019</v>
      </c>
      <c r="C1192" s="148">
        <f t="shared" si="158"/>
        <v>1188</v>
      </c>
      <c r="D1192" s="148">
        <f t="shared" si="161"/>
        <v>49152.374659132511</v>
      </c>
      <c r="E1192" s="148">
        <f t="shared" si="159"/>
        <v>8.2924341661127983</v>
      </c>
      <c r="F1192" s="74">
        <f t="shared" si="163"/>
        <v>45319</v>
      </c>
      <c r="G1192" s="148">
        <f t="shared" si="162"/>
        <v>6276206.0741481539</v>
      </c>
      <c r="H1192" s="148">
        <f t="shared" si="160"/>
        <v>58.317740457132459</v>
      </c>
      <c r="I1192" s="19">
        <f t="shared" si="164"/>
        <v>45113</v>
      </c>
      <c r="J1192" s="19"/>
    </row>
    <row r="1193" spans="1:10">
      <c r="A1193" s="46"/>
      <c r="B1193" s="19">
        <f t="shared" si="157"/>
        <v>45020</v>
      </c>
      <c r="C1193" s="148">
        <f t="shared" si="158"/>
        <v>1189</v>
      </c>
      <c r="D1193" s="148">
        <f t="shared" si="161"/>
        <v>49160.667093298624</v>
      </c>
      <c r="E1193" s="148">
        <f t="shared" si="159"/>
        <v>8.2126799173856853</v>
      </c>
      <c r="F1193" s="74">
        <f t="shared" si="163"/>
        <v>45320</v>
      </c>
      <c r="G1193" s="148">
        <f t="shared" si="162"/>
        <v>6276264.391888611</v>
      </c>
      <c r="H1193" s="148">
        <f t="shared" si="160"/>
        <v>57.421843740157783</v>
      </c>
      <c r="I1193" s="19">
        <f t="shared" si="164"/>
        <v>45114</v>
      </c>
      <c r="J1193" s="19"/>
    </row>
    <row r="1194" spans="1:10">
      <c r="A1194" s="46"/>
      <c r="B1194" s="19">
        <f t="shared" si="157"/>
        <v>45021</v>
      </c>
      <c r="C1194" s="148">
        <f t="shared" si="158"/>
        <v>1190</v>
      </c>
      <c r="D1194" s="148">
        <f t="shared" si="161"/>
        <v>49168.879773216009</v>
      </c>
      <c r="E1194" s="148">
        <f t="shared" si="159"/>
        <v>8.1336660019878764</v>
      </c>
      <c r="F1194" s="74">
        <f t="shared" si="163"/>
        <v>45321</v>
      </c>
      <c r="G1194" s="148">
        <f t="shared" si="162"/>
        <v>6276321.8137323512</v>
      </c>
      <c r="H1194" s="148">
        <f t="shared" si="160"/>
        <v>56.539694065228105</v>
      </c>
      <c r="I1194" s="19">
        <f t="shared" si="164"/>
        <v>45115</v>
      </c>
      <c r="J1194" s="19"/>
    </row>
    <row r="1195" spans="1:10">
      <c r="A1195" s="46"/>
      <c r="B1195" s="19">
        <f t="shared" si="157"/>
        <v>45022</v>
      </c>
      <c r="C1195" s="148">
        <f t="shared" si="158"/>
        <v>1191</v>
      </c>
      <c r="D1195" s="148">
        <f t="shared" si="161"/>
        <v>49177.013439217997</v>
      </c>
      <c r="E1195" s="148">
        <f t="shared" si="159"/>
        <v>8.055386068423104</v>
      </c>
      <c r="F1195" s="74">
        <f t="shared" si="163"/>
        <v>45322</v>
      </c>
      <c r="G1195" s="148">
        <f t="shared" si="162"/>
        <v>6276378.3534264164</v>
      </c>
      <c r="H1195" s="148">
        <f t="shared" si="160"/>
        <v>55.671080974861979</v>
      </c>
      <c r="I1195" s="19">
        <f t="shared" si="164"/>
        <v>45116</v>
      </c>
      <c r="J1195" s="19"/>
    </row>
    <row r="1196" spans="1:10">
      <c r="A1196" s="46"/>
      <c r="B1196" s="19">
        <f t="shared" si="157"/>
        <v>45023</v>
      </c>
      <c r="C1196" s="148">
        <f t="shared" si="158"/>
        <v>1192</v>
      </c>
      <c r="D1196" s="148">
        <f t="shared" si="161"/>
        <v>49185.06882528642</v>
      </c>
      <c r="E1196" s="148">
        <f t="shared" si="159"/>
        <v>7.9778338094401988</v>
      </c>
      <c r="F1196" s="74">
        <f t="shared" si="163"/>
        <v>45323</v>
      </c>
      <c r="G1196" s="148">
        <f t="shared" si="162"/>
        <v>6276434.0245073913</v>
      </c>
      <c r="H1196" s="148">
        <f t="shared" si="160"/>
        <v>54.815797227434814</v>
      </c>
      <c r="I1196" s="19">
        <f t="shared" si="164"/>
        <v>45117</v>
      </c>
      <c r="J1196" s="19"/>
    </row>
    <row r="1197" spans="1:10">
      <c r="A1197" s="46"/>
      <c r="B1197" s="19">
        <f t="shared" si="157"/>
        <v>45024</v>
      </c>
      <c r="C1197" s="148">
        <f t="shared" si="158"/>
        <v>1193</v>
      </c>
      <c r="D1197" s="148">
        <f t="shared" si="161"/>
        <v>49193.04665909586</v>
      </c>
      <c r="E1197" s="148">
        <f t="shared" si="159"/>
        <v>7.9010029619239504</v>
      </c>
      <c r="F1197" s="74">
        <f t="shared" si="163"/>
        <v>45324</v>
      </c>
      <c r="G1197" s="148">
        <f t="shared" si="162"/>
        <v>6276488.8403046187</v>
      </c>
      <c r="H1197" s="148">
        <f t="shared" si="160"/>
        <v>53.973638739436865</v>
      </c>
      <c r="I1197" s="19">
        <f t="shared" si="164"/>
        <v>45118</v>
      </c>
      <c r="J1197" s="19"/>
    </row>
    <row r="1198" spans="1:10">
      <c r="A1198" s="46"/>
      <c r="B1198" s="19">
        <f t="shared" si="157"/>
        <v>45025</v>
      </c>
      <c r="C1198" s="148">
        <f t="shared" si="158"/>
        <v>1194</v>
      </c>
      <c r="D1198" s="148">
        <f t="shared" si="161"/>
        <v>49200.947662057784</v>
      </c>
      <c r="E1198" s="148">
        <f t="shared" si="159"/>
        <v>7.8248873067423119</v>
      </c>
      <c r="F1198" s="74">
        <f t="shared" si="163"/>
        <v>45325</v>
      </c>
      <c r="G1198" s="148">
        <f t="shared" si="162"/>
        <v>6276542.8139433581</v>
      </c>
      <c r="H1198" s="148">
        <f t="shared" si="160"/>
        <v>53.144404528662562</v>
      </c>
      <c r="I1198" s="19">
        <f t="shared" si="164"/>
        <v>45119</v>
      </c>
      <c r="J1198" s="19"/>
    </row>
    <row r="1199" spans="1:10">
      <c r="A1199" s="46"/>
      <c r="B1199" s="19">
        <f t="shared" si="157"/>
        <v>45026</v>
      </c>
      <c r="C1199" s="148">
        <f t="shared" si="158"/>
        <v>1195</v>
      </c>
      <c r="D1199" s="148">
        <f t="shared" si="161"/>
        <v>49208.772549364527</v>
      </c>
      <c r="E1199" s="148">
        <f t="shared" si="159"/>
        <v>7.7494806687536766</v>
      </c>
      <c r="F1199" s="74">
        <f t="shared" si="163"/>
        <v>45326</v>
      </c>
      <c r="G1199" s="148">
        <f t="shared" si="162"/>
        <v>6276595.9583478868</v>
      </c>
      <c r="H1199" s="148">
        <f t="shared" si="160"/>
        <v>52.327896686270833</v>
      </c>
      <c r="I1199" s="19">
        <f t="shared" si="164"/>
        <v>45120</v>
      </c>
      <c r="J1199" s="19"/>
    </row>
    <row r="1200" spans="1:10">
      <c r="A1200" s="46"/>
      <c r="B1200" s="19">
        <f t="shared" si="157"/>
        <v>45027</v>
      </c>
      <c r="C1200" s="148">
        <f t="shared" si="158"/>
        <v>1196</v>
      </c>
      <c r="D1200" s="148">
        <f t="shared" si="161"/>
        <v>49216.52203003328</v>
      </c>
      <c r="E1200" s="148">
        <f t="shared" si="159"/>
        <v>7.6747769165594946</v>
      </c>
      <c r="F1200" s="74">
        <f t="shared" si="163"/>
        <v>45327</v>
      </c>
      <c r="G1200" s="148">
        <f t="shared" si="162"/>
        <v>6276648.2862445731</v>
      </c>
      <c r="H1200" s="148">
        <f t="shared" si="160"/>
        <v>51.523920319974422</v>
      </c>
      <c r="I1200" s="19">
        <f t="shared" si="164"/>
        <v>45121</v>
      </c>
      <c r="J1200" s="19"/>
    </row>
    <row r="1201" spans="1:10">
      <c r="A1201" s="46"/>
      <c r="B1201" s="19">
        <f t="shared" si="157"/>
        <v>45028</v>
      </c>
      <c r="C1201" s="148">
        <f t="shared" si="158"/>
        <v>1197</v>
      </c>
      <c r="D1201" s="148">
        <f t="shared" si="161"/>
        <v>49224.19680694984</v>
      </c>
      <c r="E1201" s="148">
        <f t="shared" si="159"/>
        <v>7.6007699624969973</v>
      </c>
      <c r="F1201" s="74">
        <f t="shared" si="163"/>
        <v>45328</v>
      </c>
      <c r="G1201" s="148">
        <f t="shared" si="162"/>
        <v>6276699.810164893</v>
      </c>
      <c r="H1201" s="148">
        <f t="shared" si="160"/>
        <v>50.732283504679799</v>
      </c>
      <c r="I1201" s="19">
        <f t="shared" si="164"/>
        <v>45122</v>
      </c>
      <c r="J1201" s="19"/>
    </row>
    <row r="1202" spans="1:10">
      <c r="A1202" s="46"/>
      <c r="B1202" s="19">
        <f t="shared" si="157"/>
        <v>45029</v>
      </c>
      <c r="C1202" s="148">
        <f t="shared" si="158"/>
        <v>1198</v>
      </c>
      <c r="D1202" s="148">
        <f t="shared" si="161"/>
        <v>49231.797576912337</v>
      </c>
      <c r="E1202" s="148">
        <f t="shared" si="159"/>
        <v>7.5274537624718505</v>
      </c>
      <c r="F1202" s="74">
        <f t="shared" si="163"/>
        <v>45329</v>
      </c>
      <c r="G1202" s="148">
        <f t="shared" si="162"/>
        <v>6276750.5424483977</v>
      </c>
      <c r="H1202" s="148">
        <f t="shared" si="160"/>
        <v>49.952797246165574</v>
      </c>
      <c r="I1202" s="19">
        <f t="shared" si="164"/>
        <v>45123</v>
      </c>
      <c r="J1202" s="19"/>
    </row>
    <row r="1203" spans="1:10">
      <c r="A1203" s="46"/>
      <c r="B1203" s="19">
        <f t="shared" si="157"/>
        <v>45030</v>
      </c>
      <c r="C1203" s="148">
        <f t="shared" si="158"/>
        <v>1199</v>
      </c>
      <c r="D1203" s="148">
        <f t="shared" si="161"/>
        <v>49239.325030674809</v>
      </c>
      <c r="E1203" s="148">
        <f t="shared" si="159"/>
        <v>7.4548223158053588</v>
      </c>
      <c r="F1203" s="74">
        <f t="shared" si="163"/>
        <v>45330</v>
      </c>
      <c r="G1203" s="148">
        <f t="shared" si="162"/>
        <v>6276800.4952456439</v>
      </c>
      <c r="H1203" s="148">
        <f t="shared" si="160"/>
        <v>49.18527542706579</v>
      </c>
      <c r="I1203" s="19">
        <f t="shared" si="164"/>
        <v>45124</v>
      </c>
      <c r="J1203" s="19"/>
    </row>
    <row r="1204" spans="1:10">
      <c r="A1204" s="46"/>
      <c r="B1204" s="19">
        <f t="shared" si="157"/>
        <v>45031</v>
      </c>
      <c r="C1204" s="148">
        <f t="shared" si="158"/>
        <v>1200</v>
      </c>
      <c r="D1204" s="148">
        <f t="shared" si="161"/>
        <v>49246.779852990614</v>
      </c>
      <c r="E1204" s="148">
        <f t="shared" si="159"/>
        <v>7.3828696652199142</v>
      </c>
      <c r="F1204" s="74">
        <f t="shared" si="163"/>
        <v>45331</v>
      </c>
      <c r="G1204" s="148">
        <f t="shared" si="162"/>
        <v>6276849.680521071</v>
      </c>
      <c r="H1204" s="148">
        <f t="shared" si="160"/>
        <v>48.429534780792892</v>
      </c>
      <c r="I1204" s="19">
        <f t="shared" si="164"/>
        <v>45125</v>
      </c>
      <c r="J1204" s="19"/>
    </row>
    <row r="1205" spans="1:10">
      <c r="A1205" s="46"/>
      <c r="B1205" s="19">
        <f t="shared" si="157"/>
        <v>45032</v>
      </c>
      <c r="C1205" s="148">
        <f t="shared" si="158"/>
        <v>1201</v>
      </c>
      <c r="D1205" s="148">
        <f t="shared" si="161"/>
        <v>49254.162722655834</v>
      </c>
      <c r="E1205" s="148">
        <f t="shared" si="159"/>
        <v>7.3115898965479573</v>
      </c>
      <c r="F1205" s="74">
        <f t="shared" si="163"/>
        <v>45332</v>
      </c>
      <c r="G1205" s="148">
        <f t="shared" si="162"/>
        <v>6276898.1100558518</v>
      </c>
      <c r="H1205" s="148">
        <f t="shared" si="160"/>
        <v>47.685394825413823</v>
      </c>
      <c r="I1205" s="19">
        <f t="shared" si="164"/>
        <v>45126</v>
      </c>
      <c r="J1205" s="19"/>
    </row>
    <row r="1206" spans="1:10">
      <c r="A1206" s="46"/>
      <c r="B1206" s="19">
        <f t="shared" si="157"/>
        <v>45033</v>
      </c>
      <c r="C1206" s="148">
        <f t="shared" si="158"/>
        <v>1202</v>
      </c>
      <c r="D1206" s="148">
        <f t="shared" si="161"/>
        <v>49261.474312552382</v>
      </c>
      <c r="E1206" s="148">
        <f t="shared" si="159"/>
        <v>7.2409771387319779</v>
      </c>
      <c r="F1206" s="74">
        <f t="shared" si="163"/>
        <v>45333</v>
      </c>
      <c r="G1206" s="148">
        <f t="shared" si="162"/>
        <v>6276945.7954506772</v>
      </c>
      <c r="H1206" s="148">
        <f t="shared" si="160"/>
        <v>46.952677835710347</v>
      </c>
      <c r="I1206" s="19">
        <f t="shared" si="164"/>
        <v>45127</v>
      </c>
      <c r="J1206" s="19"/>
    </row>
    <row r="1207" spans="1:10">
      <c r="A1207" s="46"/>
      <c r="B1207" s="19">
        <f t="shared" si="157"/>
        <v>45034</v>
      </c>
      <c r="C1207" s="148">
        <f t="shared" si="158"/>
        <v>1203</v>
      </c>
      <c r="D1207" s="148">
        <f t="shared" si="161"/>
        <v>49268.715289691114</v>
      </c>
      <c r="E1207" s="148">
        <f t="shared" si="159"/>
        <v>7.1710255635916837</v>
      </c>
      <c r="F1207" s="74">
        <f t="shared" si="163"/>
        <v>45334</v>
      </c>
      <c r="G1207" s="148">
        <f t="shared" si="162"/>
        <v>6276992.7481285129</v>
      </c>
      <c r="H1207" s="148">
        <f t="shared" si="160"/>
        <v>46.231208803132176</v>
      </c>
      <c r="I1207" s="19">
        <f t="shared" si="164"/>
        <v>45128</v>
      </c>
      <c r="J1207" s="19"/>
    </row>
    <row r="1208" spans="1:10">
      <c r="A1208" s="46"/>
      <c r="B1208" s="19">
        <f t="shared" si="157"/>
        <v>45035</v>
      </c>
      <c r="C1208" s="148">
        <f t="shared" si="158"/>
        <v>1204</v>
      </c>
      <c r="D1208" s="148">
        <f t="shared" si="161"/>
        <v>49275.886315254706</v>
      </c>
      <c r="E1208" s="148">
        <f t="shared" si="159"/>
        <v>7.1017293857366894</v>
      </c>
      <c r="F1208" s="74">
        <f t="shared" si="163"/>
        <v>45335</v>
      </c>
      <c r="G1208" s="148">
        <f t="shared" si="162"/>
        <v>6277038.979337316</v>
      </c>
      <c r="H1208" s="148">
        <f t="shared" si="160"/>
        <v>45.520815384574234</v>
      </c>
      <c r="I1208" s="19">
        <f t="shared" si="164"/>
        <v>45129</v>
      </c>
      <c r="J1208" s="19"/>
    </row>
    <row r="1209" spans="1:10">
      <c r="A1209" s="46"/>
      <c r="B1209" s="19">
        <f t="shared" si="157"/>
        <v>45036</v>
      </c>
      <c r="C1209" s="148">
        <f t="shared" si="158"/>
        <v>1205</v>
      </c>
      <c r="D1209" s="148">
        <f t="shared" si="161"/>
        <v>49282.988044640442</v>
      </c>
      <c r="E1209" s="148">
        <f t="shared" si="159"/>
        <v>7.033082862435549</v>
      </c>
      <c r="F1209" s="74">
        <f t="shared" si="163"/>
        <v>45336</v>
      </c>
      <c r="G1209" s="148">
        <f t="shared" si="162"/>
        <v>6277084.5001527006</v>
      </c>
      <c r="H1209" s="148">
        <f t="shared" si="160"/>
        <v>44.821327871643007</v>
      </c>
      <c r="I1209" s="19">
        <f t="shared" si="164"/>
        <v>45130</v>
      </c>
      <c r="J1209" s="19"/>
    </row>
    <row r="1210" spans="1:10">
      <c r="A1210" s="46"/>
      <c r="B1210" s="19">
        <f t="shared" si="157"/>
        <v>45037</v>
      </c>
      <c r="C1210" s="148">
        <f t="shared" si="158"/>
        <v>1206</v>
      </c>
      <c r="D1210" s="148">
        <f t="shared" si="161"/>
        <v>49290.021127502878</v>
      </c>
      <c r="E1210" s="148">
        <f t="shared" si="159"/>
        <v>6.9650802933610976</v>
      </c>
      <c r="F1210" s="74">
        <f t="shared" si="163"/>
        <v>45337</v>
      </c>
      <c r="G1210" s="148">
        <f t="shared" si="162"/>
        <v>6277129.3214805722</v>
      </c>
      <c r="H1210" s="148">
        <f t="shared" si="160"/>
        <v>44.132579145021737</v>
      </c>
      <c r="I1210" s="19">
        <f t="shared" si="164"/>
        <v>45131</v>
      </c>
      <c r="J1210" s="19"/>
    </row>
    <row r="1211" spans="1:10">
      <c r="A1211" s="46"/>
      <c r="B1211" s="19">
        <f t="shared" si="157"/>
        <v>45038</v>
      </c>
      <c r="C1211" s="148">
        <f t="shared" si="158"/>
        <v>1207</v>
      </c>
      <c r="D1211" s="148">
        <f t="shared" si="161"/>
        <v>49296.986207796239</v>
      </c>
      <c r="E1211" s="148">
        <f t="shared" si="159"/>
        <v>6.8977160205540713</v>
      </c>
      <c r="F1211" s="74">
        <f t="shared" si="163"/>
        <v>45338</v>
      </c>
      <c r="G1211" s="148">
        <f t="shared" si="162"/>
        <v>6277173.4540597172</v>
      </c>
      <c r="H1211" s="148">
        <f t="shared" si="160"/>
        <v>43.454404634423554</v>
      </c>
      <c r="I1211" s="19">
        <f t="shared" si="164"/>
        <v>45132</v>
      </c>
      <c r="J1211" s="19"/>
    </row>
    <row r="1212" spans="1:10">
      <c r="A1212" s="46"/>
      <c r="B1212" s="19">
        <f t="shared" si="157"/>
        <v>45039</v>
      </c>
      <c r="C1212" s="148">
        <f t="shared" si="158"/>
        <v>1208</v>
      </c>
      <c r="D1212" s="148">
        <f t="shared" si="161"/>
        <v>49303.883923816793</v>
      </c>
      <c r="E1212" s="148">
        <f t="shared" si="159"/>
        <v>6.8309844282193808</v>
      </c>
      <c r="F1212" s="74">
        <f t="shared" si="163"/>
        <v>45339</v>
      </c>
      <c r="G1212" s="148">
        <f t="shared" si="162"/>
        <v>6277216.9084643517</v>
      </c>
      <c r="H1212" s="148">
        <f t="shared" si="160"/>
        <v>42.786642287857831</v>
      </c>
      <c r="I1212" s="19">
        <f t="shared" si="164"/>
        <v>45133</v>
      </c>
      <c r="J1212" s="19"/>
    </row>
    <row r="1213" spans="1:10">
      <c r="A1213" s="46"/>
      <c r="B1213" s="19">
        <f t="shared" ref="B1213:B1276" si="165">B1212+1</f>
        <v>45040</v>
      </c>
      <c r="C1213" s="148">
        <f t="shared" ref="C1213:C1276" si="166">C1212+1</f>
        <v>1209</v>
      </c>
      <c r="D1213" s="148">
        <f t="shared" si="161"/>
        <v>49310.714908245012</v>
      </c>
      <c r="E1213" s="148">
        <f t="shared" ref="E1213:E1276" si="167">D1214-D1213</f>
        <v>6.7648799425733159</v>
      </c>
      <c r="F1213" s="74">
        <f t="shared" si="163"/>
        <v>45340</v>
      </c>
      <c r="G1213" s="148">
        <f t="shared" si="162"/>
        <v>6277259.6951066395</v>
      </c>
      <c r="H1213" s="148">
        <f t="shared" ref="H1213:H1276" si="168">G1214-G1213</f>
        <v>42.129132525064051</v>
      </c>
      <c r="I1213" s="19">
        <f t="shared" si="164"/>
        <v>45134</v>
      </c>
      <c r="J1213" s="19"/>
    </row>
    <row r="1214" spans="1:10">
      <c r="A1214" s="46"/>
      <c r="B1214" s="19">
        <f t="shared" si="165"/>
        <v>45041</v>
      </c>
      <c r="C1214" s="148">
        <f t="shared" si="166"/>
        <v>1210</v>
      </c>
      <c r="D1214" s="148">
        <f t="shared" si="161"/>
        <v>49317.479788187586</v>
      </c>
      <c r="E1214" s="148">
        <f t="shared" si="167"/>
        <v>6.6993970316179912</v>
      </c>
      <c r="F1214" s="74">
        <f t="shared" si="163"/>
        <v>45341</v>
      </c>
      <c r="G1214" s="148">
        <f t="shared" si="162"/>
        <v>6277301.8242391646</v>
      </c>
      <c r="H1214" s="148">
        <f t="shared" si="168"/>
        <v>41.481718200258911</v>
      </c>
      <c r="I1214" s="19">
        <f t="shared" si="164"/>
        <v>45135</v>
      </c>
      <c r="J1214" s="19"/>
    </row>
    <row r="1215" spans="1:10">
      <c r="A1215" s="46"/>
      <c r="B1215" s="19">
        <f t="shared" si="165"/>
        <v>45042</v>
      </c>
      <c r="C1215" s="148">
        <f t="shared" si="166"/>
        <v>1211</v>
      </c>
      <c r="D1215" s="148">
        <f t="shared" si="161"/>
        <v>49324.179185219204</v>
      </c>
      <c r="E1215" s="148">
        <f t="shared" si="167"/>
        <v>6.6345302051049657</v>
      </c>
      <c r="F1215" s="74">
        <f t="shared" si="163"/>
        <v>45342</v>
      </c>
      <c r="G1215" s="148">
        <f t="shared" si="162"/>
        <v>6277343.3059573648</v>
      </c>
      <c r="H1215" s="148">
        <f t="shared" si="168"/>
        <v>40.844244573265314</v>
      </c>
      <c r="I1215" s="19">
        <f t="shared" si="164"/>
        <v>45136</v>
      </c>
      <c r="J1215" s="19"/>
    </row>
    <row r="1216" spans="1:10">
      <c r="A1216" s="46"/>
      <c r="B1216" s="19">
        <f t="shared" si="165"/>
        <v>45043</v>
      </c>
      <c r="C1216" s="148">
        <f t="shared" si="166"/>
        <v>1212</v>
      </c>
      <c r="D1216" s="148">
        <f t="shared" si="161"/>
        <v>49330.813715424309</v>
      </c>
      <c r="E1216" s="148">
        <f t="shared" si="167"/>
        <v>6.5702740142514813</v>
      </c>
      <c r="F1216" s="74">
        <f t="shared" si="163"/>
        <v>45343</v>
      </c>
      <c r="G1216" s="148">
        <f t="shared" si="162"/>
        <v>6277384.1502019381</v>
      </c>
      <c r="H1216" s="148">
        <f t="shared" si="168"/>
        <v>40.216559264808893</v>
      </c>
      <c r="I1216" s="19">
        <f t="shared" si="164"/>
        <v>45137</v>
      </c>
      <c r="J1216" s="19"/>
    </row>
    <row r="1217" spans="1:10">
      <c r="A1217" s="46"/>
      <c r="B1217" s="19">
        <f t="shared" si="165"/>
        <v>45044</v>
      </c>
      <c r="C1217" s="148">
        <f t="shared" si="166"/>
        <v>1213</v>
      </c>
      <c r="D1217" s="148">
        <f t="shared" si="161"/>
        <v>49337.38398943856</v>
      </c>
      <c r="E1217" s="148">
        <f t="shared" si="167"/>
        <v>6.5066230516167707</v>
      </c>
      <c r="F1217" s="74">
        <f t="shared" si="163"/>
        <v>45344</v>
      </c>
      <c r="G1217" s="148">
        <f t="shared" si="162"/>
        <v>6277424.3667612029</v>
      </c>
      <c r="H1217" s="148">
        <f t="shared" si="168"/>
        <v>39.598512223921716</v>
      </c>
      <c r="I1217" s="19">
        <f t="shared" si="164"/>
        <v>45138</v>
      </c>
      <c r="J1217" s="19"/>
    </row>
    <row r="1218" spans="1:10">
      <c r="A1218" s="46"/>
      <c r="B1218" s="19">
        <f t="shared" si="165"/>
        <v>45045</v>
      </c>
      <c r="C1218" s="148">
        <f t="shared" si="166"/>
        <v>1214</v>
      </c>
      <c r="D1218" s="148">
        <f t="shared" si="161"/>
        <v>49343.890612490177</v>
      </c>
      <c r="E1218" s="148">
        <f t="shared" si="167"/>
        <v>6.4435719509419869</v>
      </c>
      <c r="F1218" s="74">
        <f t="shared" si="163"/>
        <v>45345</v>
      </c>
      <c r="G1218" s="148">
        <f t="shared" si="162"/>
        <v>6277463.9652734268</v>
      </c>
      <c r="H1218" s="148">
        <f t="shared" si="168"/>
        <v>38.989955691620708</v>
      </c>
      <c r="I1218" s="19">
        <f t="shared" si="164"/>
        <v>45139</v>
      </c>
      <c r="J1218" s="19"/>
    </row>
    <row r="1219" spans="1:10">
      <c r="A1219" s="46"/>
      <c r="B1219" s="19">
        <f t="shared" si="165"/>
        <v>45046</v>
      </c>
      <c r="C1219" s="148">
        <f t="shared" si="166"/>
        <v>1215</v>
      </c>
      <c r="D1219" s="148">
        <f t="shared" si="161"/>
        <v>49350.334184441119</v>
      </c>
      <c r="E1219" s="148">
        <f t="shared" si="167"/>
        <v>6.3811153869028203</v>
      </c>
      <c r="F1219" s="74">
        <f t="shared" si="163"/>
        <v>45346</v>
      </c>
      <c r="G1219" s="148">
        <f t="shared" si="162"/>
        <v>6277502.9552291185</v>
      </c>
      <c r="H1219" s="148">
        <f t="shared" si="168"/>
        <v>38.390744167380035</v>
      </c>
      <c r="I1219" s="19">
        <f t="shared" si="164"/>
        <v>45140</v>
      </c>
      <c r="J1219" s="19"/>
    </row>
    <row r="1220" spans="1:10">
      <c r="A1220" s="46"/>
      <c r="B1220" s="19">
        <f t="shared" si="165"/>
        <v>45047</v>
      </c>
      <c r="C1220" s="148">
        <f t="shared" si="166"/>
        <v>1216</v>
      </c>
      <c r="D1220" s="148">
        <f t="shared" si="161"/>
        <v>49356.715299828022</v>
      </c>
      <c r="E1220" s="148">
        <f t="shared" si="167"/>
        <v>6.3192480750585673</v>
      </c>
      <c r="F1220" s="74">
        <f t="shared" si="163"/>
        <v>45347</v>
      </c>
      <c r="G1220" s="148">
        <f t="shared" si="162"/>
        <v>6277541.3459732858</v>
      </c>
      <c r="H1220" s="148">
        <f t="shared" si="168"/>
        <v>37.80073437653482</v>
      </c>
      <c r="I1220" s="19">
        <f t="shared" si="164"/>
        <v>45141</v>
      </c>
      <c r="J1220" s="19"/>
    </row>
    <row r="1221" spans="1:10">
      <c r="A1221" s="46"/>
      <c r="B1221" s="19">
        <f t="shared" si="165"/>
        <v>45048</v>
      </c>
      <c r="C1221" s="148">
        <f t="shared" si="166"/>
        <v>1217</v>
      </c>
      <c r="D1221" s="148">
        <f t="shared" ref="D1221:D1284" si="169">$D$1/(($D$1-1)*EXP(-$E$1*($F1221-$B$4))+1)</f>
        <v>49363.03454790308</v>
      </c>
      <c r="E1221" s="148">
        <f t="shared" si="167"/>
        <v>6.257964771524712</v>
      </c>
      <c r="F1221" s="74">
        <f t="shared" si="163"/>
        <v>45348</v>
      </c>
      <c r="G1221" s="148">
        <f t="shared" ref="G1221:G1284" si="170">$G$1/(($G$1-1)*EXP(-$H$1*($F1221-$B$4))+1)</f>
        <v>6277579.1467076624</v>
      </c>
      <c r="H1221" s="148">
        <f t="shared" si="168"/>
        <v>37.219785233028233</v>
      </c>
      <c r="I1221" s="19">
        <f t="shared" si="164"/>
        <v>45142</v>
      </c>
      <c r="J1221" s="19"/>
    </row>
    <row r="1222" spans="1:10">
      <c r="A1222" s="46"/>
      <c r="B1222" s="19">
        <f t="shared" si="165"/>
        <v>45049</v>
      </c>
      <c r="C1222" s="148">
        <f t="shared" si="166"/>
        <v>1218</v>
      </c>
      <c r="D1222" s="148">
        <f t="shared" si="169"/>
        <v>49369.292512674605</v>
      </c>
      <c r="E1222" s="148">
        <f t="shared" si="167"/>
        <v>6.1972602729147184</v>
      </c>
      <c r="F1222" s="74">
        <f t="shared" si="163"/>
        <v>45349</v>
      </c>
      <c r="G1222" s="148">
        <f t="shared" si="170"/>
        <v>6277616.3664928954</v>
      </c>
      <c r="H1222" s="148">
        <f t="shared" si="168"/>
        <v>36.647757800295949</v>
      </c>
      <c r="I1222" s="19">
        <f t="shared" si="164"/>
        <v>45143</v>
      </c>
      <c r="J1222" s="19"/>
    </row>
    <row r="1223" spans="1:10">
      <c r="A1223" s="46"/>
      <c r="B1223" s="19">
        <f t="shared" si="165"/>
        <v>45050</v>
      </c>
      <c r="C1223" s="148">
        <f t="shared" si="166"/>
        <v>1219</v>
      </c>
      <c r="D1223" s="148">
        <f t="shared" si="169"/>
        <v>49375.48977294752</v>
      </c>
      <c r="E1223" s="148">
        <f t="shared" si="167"/>
        <v>6.1371294160635443</v>
      </c>
      <c r="F1223" s="74">
        <f t="shared" si="163"/>
        <v>45350</v>
      </c>
      <c r="G1223" s="148">
        <f t="shared" si="170"/>
        <v>6277653.0142506957</v>
      </c>
      <c r="H1223" s="148">
        <f t="shared" si="168"/>
        <v>36.084515278227627</v>
      </c>
      <c r="I1223" s="19">
        <f t="shared" si="164"/>
        <v>45144</v>
      </c>
      <c r="J1223" s="19"/>
    </row>
    <row r="1224" spans="1:10">
      <c r="A1224" s="46"/>
      <c r="B1224" s="19">
        <f t="shared" si="165"/>
        <v>45051</v>
      </c>
      <c r="C1224" s="148">
        <f t="shared" si="166"/>
        <v>1220</v>
      </c>
      <c r="D1224" s="148">
        <f t="shared" si="169"/>
        <v>49381.626902363583</v>
      </c>
      <c r="E1224" s="148">
        <f t="shared" si="167"/>
        <v>6.0775670778966742</v>
      </c>
      <c r="F1224" s="74">
        <f t="shared" si="163"/>
        <v>45351</v>
      </c>
      <c r="G1224" s="148">
        <f t="shared" si="170"/>
        <v>6277689.0987659739</v>
      </c>
      <c r="H1224" s="148">
        <f t="shared" si="168"/>
        <v>35.52992295101285</v>
      </c>
      <c r="I1224" s="19">
        <f t="shared" si="164"/>
        <v>45145</v>
      </c>
      <c r="J1224" s="19"/>
    </row>
    <row r="1225" spans="1:10">
      <c r="A1225" s="46"/>
      <c r="B1225" s="19">
        <f t="shared" si="165"/>
        <v>45052</v>
      </c>
      <c r="C1225" s="148">
        <f t="shared" si="166"/>
        <v>1221</v>
      </c>
      <c r="D1225" s="148">
        <f t="shared" si="169"/>
        <v>49387.70446944148</v>
      </c>
      <c r="E1225" s="148">
        <f t="shared" si="167"/>
        <v>6.018568175190012</v>
      </c>
      <c r="F1225" s="74">
        <f t="shared" si="163"/>
        <v>45352</v>
      </c>
      <c r="G1225" s="148">
        <f t="shared" si="170"/>
        <v>6277724.6286889249</v>
      </c>
      <c r="H1225" s="148">
        <f t="shared" si="168"/>
        <v>34.983848159201443</v>
      </c>
      <c r="I1225" s="19">
        <f t="shared" si="164"/>
        <v>45146</v>
      </c>
      <c r="J1225" s="19"/>
    </row>
    <row r="1226" spans="1:10">
      <c r="A1226" s="46"/>
      <c r="B1226" s="19">
        <f t="shared" si="165"/>
        <v>45053</v>
      </c>
      <c r="C1226" s="148">
        <f t="shared" si="166"/>
        <v>1222</v>
      </c>
      <c r="D1226" s="148">
        <f t="shared" si="169"/>
        <v>49393.72303761667</v>
      </c>
      <c r="E1226" s="148">
        <f t="shared" si="167"/>
        <v>5.9601276644534664</v>
      </c>
      <c r="F1226" s="74">
        <f t="shared" ref="F1226:F1289" si="171">F1225+1</f>
        <v>45353</v>
      </c>
      <c r="G1226" s="148">
        <f t="shared" si="170"/>
        <v>6277759.6125370841</v>
      </c>
      <c r="H1226" s="148">
        <f t="shared" si="168"/>
        <v>34.446160281077027</v>
      </c>
      <c r="I1226" s="19">
        <f t="shared" si="164"/>
        <v>45147</v>
      </c>
      <c r="J1226" s="19"/>
    </row>
    <row r="1227" spans="1:10">
      <c r="A1227" s="46"/>
      <c r="B1227" s="19">
        <f t="shared" si="165"/>
        <v>45054</v>
      </c>
      <c r="C1227" s="148">
        <f t="shared" si="166"/>
        <v>1223</v>
      </c>
      <c r="D1227" s="148">
        <f t="shared" si="169"/>
        <v>49399.683165281123</v>
      </c>
      <c r="E1227" s="148">
        <f t="shared" si="167"/>
        <v>5.9022405416908441</v>
      </c>
      <c r="F1227" s="74">
        <f t="shared" si="171"/>
        <v>45354</v>
      </c>
      <c r="G1227" s="148">
        <f t="shared" si="170"/>
        <v>6277794.0586973652</v>
      </c>
      <c r="H1227" s="148">
        <f t="shared" si="168"/>
        <v>33.916730683296919</v>
      </c>
      <c r="I1227" s="19">
        <f t="shared" si="164"/>
        <v>45148</v>
      </c>
      <c r="J1227" s="19"/>
    </row>
    <row r="1228" spans="1:10">
      <c r="A1228" s="46"/>
      <c r="B1228" s="19">
        <f t="shared" si="165"/>
        <v>45055</v>
      </c>
      <c r="C1228" s="148">
        <f t="shared" si="166"/>
        <v>1224</v>
      </c>
      <c r="D1228" s="148">
        <f t="shared" si="169"/>
        <v>49405.585405822814</v>
      </c>
      <c r="E1228" s="148">
        <f t="shared" si="167"/>
        <v>5.844901842159743</v>
      </c>
      <c r="F1228" s="74">
        <f t="shared" si="171"/>
        <v>45355</v>
      </c>
      <c r="G1228" s="148">
        <f t="shared" si="170"/>
        <v>6277827.9754280485</v>
      </c>
      <c r="H1228" s="148">
        <f t="shared" si="168"/>
        <v>33.395432707853615</v>
      </c>
      <c r="I1228" s="19">
        <f t="shared" si="164"/>
        <v>45149</v>
      </c>
      <c r="J1228" s="19"/>
    </row>
    <row r="1229" spans="1:10">
      <c r="A1229" s="46"/>
      <c r="B1229" s="19">
        <f t="shared" si="165"/>
        <v>45056</v>
      </c>
      <c r="C1229" s="148">
        <f t="shared" si="166"/>
        <v>1225</v>
      </c>
      <c r="D1229" s="148">
        <f t="shared" si="169"/>
        <v>49411.430307664974</v>
      </c>
      <c r="E1229" s="148">
        <f t="shared" si="167"/>
        <v>5.7881066402915167</v>
      </c>
      <c r="F1229" s="74">
        <f t="shared" si="171"/>
        <v>45356</v>
      </c>
      <c r="G1229" s="148">
        <f t="shared" si="170"/>
        <v>6277861.3708607564</v>
      </c>
      <c r="H1229" s="148">
        <f t="shared" si="168"/>
        <v>32.882141625508666</v>
      </c>
      <c r="I1229" s="19">
        <f t="shared" si="164"/>
        <v>45150</v>
      </c>
      <c r="J1229" s="19"/>
    </row>
    <row r="1230" spans="1:10">
      <c r="A1230" s="46"/>
      <c r="B1230" s="19">
        <f t="shared" si="165"/>
        <v>45057</v>
      </c>
      <c r="C1230" s="148">
        <f t="shared" si="166"/>
        <v>1226</v>
      </c>
      <c r="D1230" s="148">
        <f t="shared" si="169"/>
        <v>49417.218414305265</v>
      </c>
      <c r="E1230" s="148">
        <f t="shared" si="167"/>
        <v>5.7318500493711326</v>
      </c>
      <c r="F1230" s="74">
        <f t="shared" si="171"/>
        <v>45357</v>
      </c>
      <c r="G1230" s="148">
        <f t="shared" si="170"/>
        <v>6277894.2530023819</v>
      </c>
      <c r="H1230" s="148">
        <f t="shared" si="168"/>
        <v>32.376734623685479</v>
      </c>
      <c r="I1230" s="19">
        <f t="shared" si="164"/>
        <v>45151</v>
      </c>
      <c r="J1230" s="19"/>
    </row>
    <row r="1231" spans="1:10">
      <c r="A1231" s="46"/>
      <c r="B1231" s="19">
        <f t="shared" si="165"/>
        <v>45058</v>
      </c>
      <c r="C1231" s="148">
        <f t="shared" si="166"/>
        <v>1227</v>
      </c>
      <c r="D1231" s="148">
        <f t="shared" si="169"/>
        <v>49422.950264354637</v>
      </c>
      <c r="E1231" s="148">
        <f t="shared" si="167"/>
        <v>5.6761272214280325</v>
      </c>
      <c r="F1231" s="74">
        <f t="shared" si="171"/>
        <v>45358</v>
      </c>
      <c r="G1231" s="148">
        <f t="shared" si="170"/>
        <v>6277926.6297370056</v>
      </c>
      <c r="H1231" s="148">
        <f t="shared" si="168"/>
        <v>31.879090764559805</v>
      </c>
      <c r="I1231" s="19">
        <f t="shared" si="164"/>
        <v>45152</v>
      </c>
      <c r="J1231" s="19"/>
    </row>
    <row r="1232" spans="1:10">
      <c r="A1232" s="46"/>
      <c r="B1232" s="19">
        <f t="shared" si="165"/>
        <v>45059</v>
      </c>
      <c r="C1232" s="148">
        <f t="shared" si="166"/>
        <v>1228</v>
      </c>
      <c r="D1232" s="148">
        <f t="shared" si="169"/>
        <v>49428.626391576065</v>
      </c>
      <c r="E1232" s="148">
        <f t="shared" si="167"/>
        <v>5.6209333469814737</v>
      </c>
      <c r="F1232" s="74">
        <f t="shared" si="171"/>
        <v>45359</v>
      </c>
      <c r="G1232" s="148">
        <f t="shared" si="170"/>
        <v>6277958.5088277701</v>
      </c>
      <c r="H1232" s="148">
        <f t="shared" si="168"/>
        <v>31.389090954326093</v>
      </c>
      <c r="I1232" s="19">
        <f t="shared" si="164"/>
        <v>45153</v>
      </c>
      <c r="J1232" s="19"/>
    </row>
    <row r="1233" spans="1:10">
      <c r="A1233" s="46"/>
      <c r="B1233" s="19">
        <f t="shared" si="165"/>
        <v>45060</v>
      </c>
      <c r="C1233" s="148">
        <f t="shared" si="166"/>
        <v>1229</v>
      </c>
      <c r="D1233" s="148">
        <f t="shared" si="169"/>
        <v>49434.247324923046</v>
      </c>
      <c r="E1233" s="148">
        <f t="shared" si="167"/>
        <v>5.5662636548877344</v>
      </c>
      <c r="F1233" s="74">
        <f t="shared" si="171"/>
        <v>45360</v>
      </c>
      <c r="G1233" s="148">
        <f t="shared" si="170"/>
        <v>6277989.8979187245</v>
      </c>
      <c r="H1233" s="148">
        <f t="shared" si="168"/>
        <v>30.906617935746908</v>
      </c>
      <c r="I1233" s="19">
        <f t="shared" si="164"/>
        <v>45154</v>
      </c>
      <c r="J1233" s="19"/>
    </row>
    <row r="1234" spans="1:10">
      <c r="A1234" s="46"/>
      <c r="B1234" s="19">
        <f t="shared" si="165"/>
        <v>45061</v>
      </c>
      <c r="C1234" s="148">
        <f t="shared" si="166"/>
        <v>1230</v>
      </c>
      <c r="D1234" s="148">
        <f t="shared" si="169"/>
        <v>49439.813588577934</v>
      </c>
      <c r="E1234" s="148">
        <f t="shared" si="167"/>
        <v>5.5121134120417992</v>
      </c>
      <c r="F1234" s="74">
        <f t="shared" si="171"/>
        <v>45361</v>
      </c>
      <c r="G1234" s="148">
        <f t="shared" si="170"/>
        <v>6278020.8045366602</v>
      </c>
      <c r="H1234" s="148">
        <f t="shared" si="168"/>
        <v>30.431556229479611</v>
      </c>
      <c r="I1234" s="19">
        <f t="shared" si="164"/>
        <v>45155</v>
      </c>
      <c r="J1234" s="19"/>
    </row>
    <row r="1235" spans="1:10">
      <c r="A1235" s="46"/>
      <c r="B1235" s="19">
        <f t="shared" si="165"/>
        <v>45062</v>
      </c>
      <c r="C1235" s="148">
        <f t="shared" si="166"/>
        <v>1231</v>
      </c>
      <c r="D1235" s="148">
        <f t="shared" si="169"/>
        <v>49445.325701989976</v>
      </c>
      <c r="E1235" s="148">
        <f t="shared" si="167"/>
        <v>5.4584779233555309</v>
      </c>
      <c r="F1235" s="74">
        <f t="shared" si="171"/>
        <v>45362</v>
      </c>
      <c r="G1235" s="148">
        <f t="shared" si="170"/>
        <v>6278051.2360928897</v>
      </c>
      <c r="H1235" s="148">
        <f t="shared" si="168"/>
        <v>29.96379213873297</v>
      </c>
      <c r="I1235" s="19">
        <f t="shared" si="164"/>
        <v>45156</v>
      </c>
      <c r="J1235" s="19"/>
    </row>
    <row r="1236" spans="1:10">
      <c r="A1236" s="46"/>
      <c r="B1236" s="19">
        <f t="shared" si="165"/>
        <v>45063</v>
      </c>
      <c r="C1236" s="148">
        <f t="shared" si="166"/>
        <v>1232</v>
      </c>
      <c r="D1236" s="148">
        <f t="shared" si="169"/>
        <v>49450.784179913331</v>
      </c>
      <c r="E1236" s="148">
        <f t="shared" si="167"/>
        <v>5.405352531306562</v>
      </c>
      <c r="F1236" s="74">
        <f t="shared" si="171"/>
        <v>45363</v>
      </c>
      <c r="G1236" s="148">
        <f t="shared" si="170"/>
        <v>6278081.1998850284</v>
      </c>
      <c r="H1236" s="148">
        <f t="shared" si="168"/>
        <v>29.503213693387806</v>
      </c>
      <c r="I1236" s="19">
        <f t="shared" si="164"/>
        <v>45157</v>
      </c>
      <c r="J1236" s="19"/>
    </row>
    <row r="1237" spans="1:10">
      <c r="A1237" s="46"/>
      <c r="B1237" s="19">
        <f t="shared" si="165"/>
        <v>45064</v>
      </c>
      <c r="C1237" s="148">
        <f t="shared" si="166"/>
        <v>1233</v>
      </c>
      <c r="D1237" s="148">
        <f t="shared" si="169"/>
        <v>49456.189532444638</v>
      </c>
      <c r="E1237" s="148">
        <f t="shared" si="167"/>
        <v>5.3527326159164659</v>
      </c>
      <c r="F1237" s="74">
        <f t="shared" si="171"/>
        <v>45364</v>
      </c>
      <c r="G1237" s="148">
        <f t="shared" si="170"/>
        <v>6278110.7030987218</v>
      </c>
      <c r="H1237" s="148">
        <f t="shared" si="168"/>
        <v>29.049710645340383</v>
      </c>
      <c r="I1237" s="19">
        <f t="shared" ref="I1237:I1300" si="172">I1236+1</f>
        <v>45158</v>
      </c>
      <c r="J1237" s="19"/>
    </row>
    <row r="1238" spans="1:10">
      <c r="A1238" s="46"/>
      <c r="B1238" s="19">
        <f t="shared" si="165"/>
        <v>45065</v>
      </c>
      <c r="C1238" s="148">
        <f t="shared" si="166"/>
        <v>1234</v>
      </c>
      <c r="D1238" s="148">
        <f t="shared" si="169"/>
        <v>49461.542265060554</v>
      </c>
      <c r="E1238" s="148">
        <f t="shared" si="167"/>
        <v>5.3006135945324786</v>
      </c>
      <c r="F1238" s="74">
        <f t="shared" si="171"/>
        <v>45365</v>
      </c>
      <c r="G1238" s="148">
        <f t="shared" si="170"/>
        <v>6278139.7528093671</v>
      </c>
      <c r="H1238" s="148">
        <f t="shared" si="168"/>
        <v>28.603174433112144</v>
      </c>
      <c r="I1238" s="19">
        <f t="shared" si="172"/>
        <v>45159</v>
      </c>
      <c r="J1238" s="19"/>
    </row>
    <row r="1239" spans="1:10">
      <c r="A1239" s="46"/>
      <c r="B1239" s="19">
        <f t="shared" si="165"/>
        <v>45066</v>
      </c>
      <c r="C1239" s="148">
        <f t="shared" si="166"/>
        <v>1235</v>
      </c>
      <c r="D1239" s="148">
        <f t="shared" si="169"/>
        <v>49466.842878655087</v>
      </c>
      <c r="E1239" s="148">
        <f t="shared" si="167"/>
        <v>5.2489909214928048</v>
      </c>
      <c r="F1239" s="74">
        <f t="shared" si="171"/>
        <v>45366</v>
      </c>
      <c r="G1239" s="148">
        <f t="shared" si="170"/>
        <v>6278168.3559838003</v>
      </c>
      <c r="H1239" s="148">
        <f t="shared" si="168"/>
        <v>28.163498151116073</v>
      </c>
      <c r="I1239" s="19">
        <f t="shared" si="172"/>
        <v>45160</v>
      </c>
      <c r="J1239" s="19"/>
    </row>
    <row r="1240" spans="1:10">
      <c r="A1240" s="46"/>
      <c r="B1240" s="19">
        <f t="shared" si="165"/>
        <v>45067</v>
      </c>
      <c r="C1240" s="148">
        <f t="shared" si="166"/>
        <v>1236</v>
      </c>
      <c r="D1240" s="148">
        <f t="shared" si="169"/>
        <v>49472.091869576579</v>
      </c>
      <c r="E1240" s="148">
        <f t="shared" si="167"/>
        <v>5.1978600880538579</v>
      </c>
      <c r="F1240" s="74">
        <f t="shared" si="171"/>
        <v>45367</v>
      </c>
      <c r="G1240" s="148">
        <f t="shared" si="170"/>
        <v>6278196.5194819514</v>
      </c>
      <c r="H1240" s="148">
        <f t="shared" si="168"/>
        <v>27.730576541274786</v>
      </c>
      <c r="I1240" s="19">
        <f t="shared" si="172"/>
        <v>45161</v>
      </c>
      <c r="J1240" s="19"/>
    </row>
    <row r="1241" spans="1:10">
      <c r="A1241" s="46"/>
      <c r="B1241" s="19">
        <f t="shared" si="165"/>
        <v>45068</v>
      </c>
      <c r="C1241" s="148">
        <f t="shared" si="166"/>
        <v>1237</v>
      </c>
      <c r="D1241" s="148">
        <f t="shared" si="169"/>
        <v>49477.289729664633</v>
      </c>
      <c r="E1241" s="148">
        <f t="shared" si="167"/>
        <v>5.1472166220919462</v>
      </c>
      <c r="F1241" s="74">
        <f t="shared" si="171"/>
        <v>45368</v>
      </c>
      <c r="G1241" s="148">
        <f t="shared" si="170"/>
        <v>6278224.2500584926</v>
      </c>
      <c r="H1241" s="148">
        <f t="shared" si="168"/>
        <v>27.304305942729115</v>
      </c>
      <c r="I1241" s="19">
        <f t="shared" si="172"/>
        <v>45162</v>
      </c>
      <c r="J1241" s="19"/>
    </row>
    <row r="1242" spans="1:10">
      <c r="A1242" s="46"/>
      <c r="B1242" s="19">
        <f t="shared" si="165"/>
        <v>45069</v>
      </c>
      <c r="C1242" s="148">
        <f t="shared" si="166"/>
        <v>1238</v>
      </c>
      <c r="D1242" s="148">
        <f t="shared" si="169"/>
        <v>49482.436946286725</v>
      </c>
      <c r="E1242" s="148">
        <f t="shared" si="167"/>
        <v>5.0970560879650293</v>
      </c>
      <c r="F1242" s="74">
        <f t="shared" si="171"/>
        <v>45369</v>
      </c>
      <c r="G1242" s="148">
        <f t="shared" si="170"/>
        <v>6278251.5543644354</v>
      </c>
      <c r="H1242" s="148">
        <f t="shared" si="168"/>
        <v>26.884584294632077</v>
      </c>
      <c r="I1242" s="19">
        <f t="shared" si="172"/>
        <v>45163</v>
      </c>
      <c r="J1242" s="19"/>
    </row>
    <row r="1243" spans="1:10">
      <c r="A1243" s="46"/>
      <c r="B1243" s="19">
        <f t="shared" si="165"/>
        <v>45070</v>
      </c>
      <c r="C1243" s="148">
        <f t="shared" si="166"/>
        <v>1239</v>
      </c>
      <c r="D1243" s="148">
        <f t="shared" si="169"/>
        <v>49487.53400237469</v>
      </c>
      <c r="E1243" s="148">
        <f t="shared" si="167"/>
        <v>5.04737408622168</v>
      </c>
      <c r="F1243" s="74">
        <f t="shared" si="171"/>
        <v>45370</v>
      </c>
      <c r="G1243" s="148">
        <f t="shared" si="170"/>
        <v>6278278.43894873</v>
      </c>
      <c r="H1243" s="148">
        <f t="shared" si="168"/>
        <v>26.471311093308032</v>
      </c>
      <c r="I1243" s="19">
        <f t="shared" si="172"/>
        <v>45164</v>
      </c>
      <c r="J1243" s="19"/>
    </row>
    <row r="1244" spans="1:10">
      <c r="A1244" s="46"/>
      <c r="B1244" s="19">
        <f t="shared" si="165"/>
        <v>45071</v>
      </c>
      <c r="C1244" s="148">
        <f t="shared" si="166"/>
        <v>1240</v>
      </c>
      <c r="D1244" s="148">
        <f t="shared" si="169"/>
        <v>49492.581376460912</v>
      </c>
      <c r="E1244" s="148">
        <f t="shared" si="167"/>
        <v>4.9981662534337374</v>
      </c>
      <c r="F1244" s="74">
        <f t="shared" si="171"/>
        <v>45371</v>
      </c>
      <c r="G1244" s="148">
        <f t="shared" si="170"/>
        <v>6278304.9102598233</v>
      </c>
      <c r="H1244" s="148">
        <f t="shared" si="168"/>
        <v>26.064387373626232</v>
      </c>
      <c r="I1244" s="19">
        <f t="shared" si="172"/>
        <v>45165</v>
      </c>
      <c r="J1244" s="19"/>
    </row>
    <row r="1245" spans="1:10">
      <c r="A1245" s="46"/>
      <c r="B1245" s="19">
        <f t="shared" si="165"/>
        <v>45072</v>
      </c>
      <c r="C1245" s="148">
        <f t="shared" si="166"/>
        <v>1241</v>
      </c>
      <c r="D1245" s="148">
        <f t="shared" si="169"/>
        <v>49497.579542714346</v>
      </c>
      <c r="E1245" s="148">
        <f t="shared" si="167"/>
        <v>4.9494282619998557</v>
      </c>
      <c r="F1245" s="74">
        <f t="shared" si="171"/>
        <v>45372</v>
      </c>
      <c r="G1245" s="148">
        <f t="shared" si="170"/>
        <v>6278330.9746471969</v>
      </c>
      <c r="H1245" s="148">
        <f t="shared" si="168"/>
        <v>25.663715684786439</v>
      </c>
      <c r="I1245" s="19">
        <f t="shared" si="172"/>
        <v>45166</v>
      </c>
      <c r="J1245" s="19"/>
    </row>
    <row r="1246" spans="1:10">
      <c r="A1246" s="46"/>
      <c r="B1246" s="19">
        <f t="shared" si="165"/>
        <v>45073</v>
      </c>
      <c r="C1246" s="148">
        <f t="shared" si="166"/>
        <v>1242</v>
      </c>
      <c r="D1246" s="148">
        <f t="shared" si="169"/>
        <v>49502.528970976346</v>
      </c>
      <c r="E1246" s="148">
        <f t="shared" si="167"/>
        <v>4.9011558199053979</v>
      </c>
      <c r="F1246" s="74">
        <f t="shared" si="171"/>
        <v>45373</v>
      </c>
      <c r="G1246" s="148">
        <f t="shared" si="170"/>
        <v>6278356.6383628817</v>
      </c>
      <c r="H1246" s="148">
        <f t="shared" si="168"/>
        <v>25.269200073555112</v>
      </c>
      <c r="I1246" s="19">
        <f t="shared" si="172"/>
        <v>45167</v>
      </c>
      <c r="J1246" s="19"/>
    </row>
    <row r="1247" spans="1:10">
      <c r="A1247" s="46"/>
      <c r="B1247" s="19">
        <f t="shared" si="165"/>
        <v>45074</v>
      </c>
      <c r="C1247" s="148">
        <f t="shared" si="166"/>
        <v>1243</v>
      </c>
      <c r="D1247" s="148">
        <f t="shared" si="169"/>
        <v>49507.430126796251</v>
      </c>
      <c r="E1247" s="148">
        <f t="shared" si="167"/>
        <v>4.8533446704896051</v>
      </c>
      <c r="F1247" s="74">
        <f t="shared" si="171"/>
        <v>45374</v>
      </c>
      <c r="G1247" s="148">
        <f t="shared" si="170"/>
        <v>6278381.9075629553</v>
      </c>
      <c r="H1247" s="148">
        <f t="shared" si="168"/>
        <v>24.880746052600443</v>
      </c>
      <c r="I1247" s="19">
        <f t="shared" si="172"/>
        <v>45168</v>
      </c>
      <c r="J1247" s="19"/>
    </row>
    <row r="1248" spans="1:10">
      <c r="A1248" s="46"/>
      <c r="B1248" s="19">
        <f t="shared" si="165"/>
        <v>45075</v>
      </c>
      <c r="C1248" s="148">
        <f t="shared" si="166"/>
        <v>1244</v>
      </c>
      <c r="D1248" s="148">
        <f t="shared" si="169"/>
        <v>49512.283471466741</v>
      </c>
      <c r="E1248" s="148">
        <f t="shared" si="167"/>
        <v>4.8059905922782491</v>
      </c>
      <c r="F1248" s="74">
        <f t="shared" si="171"/>
        <v>45375</v>
      </c>
      <c r="G1248" s="148">
        <f t="shared" si="170"/>
        <v>6278406.7883090079</v>
      </c>
      <c r="H1248" s="148">
        <f t="shared" si="168"/>
        <v>24.498260580934584</v>
      </c>
      <c r="I1248" s="19">
        <f t="shared" si="172"/>
        <v>45169</v>
      </c>
      <c r="J1248" s="19"/>
    </row>
    <row r="1249" spans="1:10">
      <c r="A1249" s="46"/>
      <c r="B1249" s="19">
        <f t="shared" si="165"/>
        <v>45076</v>
      </c>
      <c r="C1249" s="148">
        <f t="shared" si="166"/>
        <v>1245</v>
      </c>
      <c r="D1249" s="148">
        <f t="shared" si="169"/>
        <v>49517.089462059019</v>
      </c>
      <c r="E1249" s="29">
        <f t="shared" si="167"/>
        <v>4.7590893987580785</v>
      </c>
      <c r="F1249" s="74">
        <f t="shared" si="171"/>
        <v>45376</v>
      </c>
      <c r="G1249" s="148">
        <f t="shared" si="170"/>
        <v>6278431.2865695888</v>
      </c>
      <c r="H1249" s="148">
        <f t="shared" si="168"/>
        <v>24.121652046218514</v>
      </c>
      <c r="I1249" s="19">
        <f t="shared" si="172"/>
        <v>45170</v>
      </c>
      <c r="J1249" s="19"/>
    </row>
    <row r="1250" spans="1:10">
      <c r="A1250" s="46"/>
      <c r="B1250" s="19">
        <f t="shared" si="165"/>
        <v>45077</v>
      </c>
      <c r="C1250" s="148">
        <f t="shared" si="166"/>
        <v>1246</v>
      </c>
      <c r="D1250" s="148">
        <f t="shared" si="169"/>
        <v>49521.848551457777</v>
      </c>
      <c r="E1250" s="148">
        <f t="shared" si="167"/>
        <v>4.7126369381148834</v>
      </c>
      <c r="F1250" s="74">
        <f t="shared" si="171"/>
        <v>45377</v>
      </c>
      <c r="G1250" s="148">
        <f t="shared" si="170"/>
        <v>6278455.408221635</v>
      </c>
      <c r="H1250" s="148">
        <f t="shared" si="168"/>
        <v>23.750830235891044</v>
      </c>
      <c r="I1250" s="19">
        <f t="shared" si="172"/>
        <v>45171</v>
      </c>
      <c r="J1250" s="19"/>
    </row>
    <row r="1251" spans="1:10">
      <c r="A1251" s="46"/>
      <c r="B1251" s="19">
        <f t="shared" si="165"/>
        <v>45078</v>
      </c>
      <c r="C1251" s="148">
        <f t="shared" si="166"/>
        <v>1247</v>
      </c>
      <c r="D1251" s="148">
        <f t="shared" si="169"/>
        <v>49526.561188395892</v>
      </c>
      <c r="E1251" s="148">
        <f t="shared" si="167"/>
        <v>4.6666290930661489</v>
      </c>
      <c r="F1251" s="74">
        <f t="shared" si="171"/>
        <v>45378</v>
      </c>
      <c r="G1251" s="148">
        <f t="shared" si="170"/>
        <v>6278479.1590518709</v>
      </c>
      <c r="H1251" s="148">
        <f t="shared" si="168"/>
        <v>23.385706322267652</v>
      </c>
      <c r="I1251" s="19">
        <f t="shared" si="172"/>
        <v>45172</v>
      </c>
      <c r="J1251" s="19"/>
    </row>
    <row r="1252" spans="1:10">
      <c r="A1252" s="46"/>
      <c r="B1252" s="19">
        <f t="shared" si="165"/>
        <v>45079</v>
      </c>
      <c r="C1252" s="148">
        <f t="shared" si="166"/>
        <v>1248</v>
      </c>
      <c r="D1252" s="148">
        <f t="shared" si="169"/>
        <v>49531.227817488958</v>
      </c>
      <c r="E1252" s="148">
        <f t="shared" si="167"/>
        <v>4.6210617806500522</v>
      </c>
      <c r="F1252" s="74">
        <f t="shared" si="171"/>
        <v>45379</v>
      </c>
      <c r="G1252" s="148">
        <f t="shared" si="170"/>
        <v>6278502.5447581932</v>
      </c>
      <c r="H1252" s="148">
        <f t="shared" si="168"/>
        <v>23.026192839257419</v>
      </c>
      <c r="I1252" s="19">
        <f t="shared" si="172"/>
        <v>45173</v>
      </c>
      <c r="J1252" s="19"/>
    </row>
    <row r="1253" spans="1:10">
      <c r="A1253" s="46"/>
      <c r="B1253" s="19">
        <f t="shared" si="165"/>
        <v>45080</v>
      </c>
      <c r="C1253" s="148">
        <f t="shared" si="166"/>
        <v>1249</v>
      </c>
      <c r="D1253" s="148">
        <f t="shared" si="169"/>
        <v>49535.848879269608</v>
      </c>
      <c r="E1253" s="148">
        <f t="shared" si="167"/>
        <v>4.5759309519635281</v>
      </c>
      <c r="F1253" s="74">
        <f t="shared" si="171"/>
        <v>45380</v>
      </c>
      <c r="G1253" s="148">
        <f t="shared" si="170"/>
        <v>6278525.5709510325</v>
      </c>
      <c r="H1253" s="148">
        <f t="shared" si="168"/>
        <v>22.672203653492033</v>
      </c>
      <c r="I1253" s="19">
        <f t="shared" si="172"/>
        <v>45174</v>
      </c>
      <c r="J1253" s="19"/>
    </row>
    <row r="1254" spans="1:10">
      <c r="A1254" s="46"/>
      <c r="B1254" s="19">
        <f t="shared" si="165"/>
        <v>45081</v>
      </c>
      <c r="C1254" s="148">
        <f t="shared" si="166"/>
        <v>1250</v>
      </c>
      <c r="D1254" s="148">
        <f t="shared" si="169"/>
        <v>49540.424810221572</v>
      </c>
      <c r="E1254" s="148">
        <f t="shared" si="167"/>
        <v>4.5312325920240255</v>
      </c>
      <c r="F1254" s="74">
        <f t="shared" si="171"/>
        <v>45381</v>
      </c>
      <c r="G1254" s="148">
        <f t="shared" si="170"/>
        <v>6278548.2431546859</v>
      </c>
      <c r="H1254" s="148">
        <f t="shared" si="168"/>
        <v>22.32365396246314</v>
      </c>
      <c r="I1254" s="19">
        <f t="shared" si="172"/>
        <v>45175</v>
      </c>
      <c r="J1254" s="19"/>
    </row>
    <row r="1255" spans="1:10">
      <c r="A1255" s="46"/>
      <c r="B1255" s="19">
        <f t="shared" si="165"/>
        <v>45082</v>
      </c>
      <c r="C1255" s="148">
        <f t="shared" si="166"/>
        <v>1251</v>
      </c>
      <c r="D1255" s="148">
        <f t="shared" si="169"/>
        <v>49544.956042813596</v>
      </c>
      <c r="E1255" s="148">
        <f t="shared" si="167"/>
        <v>4.4869627194202621</v>
      </c>
      <c r="F1255" s="74">
        <f t="shared" si="171"/>
        <v>45382</v>
      </c>
      <c r="G1255" s="148">
        <f t="shared" si="170"/>
        <v>6278570.5668086484</v>
      </c>
      <c r="H1255" s="148">
        <f t="shared" si="168"/>
        <v>21.980460257269442</v>
      </c>
      <c r="I1255" s="19">
        <f t="shared" si="172"/>
        <v>45176</v>
      </c>
      <c r="J1255" s="19"/>
    </row>
    <row r="1256" spans="1:10">
      <c r="A1256" s="46"/>
      <c r="B1256" s="19">
        <f t="shared" si="165"/>
        <v>45083</v>
      </c>
      <c r="C1256" s="148">
        <f t="shared" si="166"/>
        <v>1252</v>
      </c>
      <c r="D1256" s="148">
        <f t="shared" si="169"/>
        <v>49549.443005533016</v>
      </c>
      <c r="E1256" s="148">
        <f t="shared" si="167"/>
        <v>4.4431173862976721</v>
      </c>
      <c r="F1256" s="74">
        <f t="shared" si="171"/>
        <v>45383</v>
      </c>
      <c r="G1256" s="148">
        <f t="shared" si="170"/>
        <v>6278592.5472689057</v>
      </c>
      <c r="H1256" s="148">
        <f t="shared" si="168"/>
        <v>21.642540304921567</v>
      </c>
      <c r="I1256" s="19">
        <f t="shared" si="172"/>
        <v>45177</v>
      </c>
      <c r="J1256" s="19"/>
    </row>
    <row r="1257" spans="1:10">
      <c r="A1257" s="46"/>
      <c r="B1257" s="19">
        <f t="shared" si="165"/>
        <v>45084</v>
      </c>
      <c r="C1257" s="148">
        <f t="shared" si="166"/>
        <v>1253</v>
      </c>
      <c r="D1257" s="148">
        <f t="shared" si="169"/>
        <v>49553.886122919313</v>
      </c>
      <c r="E1257" s="148">
        <f t="shared" si="167"/>
        <v>4.3996926779072965</v>
      </c>
      <c r="F1257" s="74">
        <f t="shared" si="171"/>
        <v>45384</v>
      </c>
      <c r="G1257" s="148">
        <f t="shared" si="170"/>
        <v>6278614.1898092106</v>
      </c>
      <c r="H1257" s="148">
        <f t="shared" si="168"/>
        <v>21.309813140891492</v>
      </c>
      <c r="I1257" s="19">
        <f t="shared" si="172"/>
        <v>45178</v>
      </c>
      <c r="J1257" s="19"/>
    </row>
    <row r="1258" spans="1:10">
      <c r="A1258" s="46"/>
      <c r="B1258" s="19">
        <f t="shared" si="165"/>
        <v>45085</v>
      </c>
      <c r="C1258" s="148">
        <f t="shared" si="166"/>
        <v>1254</v>
      </c>
      <c r="D1258" s="148">
        <f t="shared" si="169"/>
        <v>49558.285815597221</v>
      </c>
      <c r="E1258" s="148">
        <f t="shared" si="167"/>
        <v>4.356684712554852</v>
      </c>
      <c r="F1258" s="74">
        <f t="shared" si="171"/>
        <v>45385</v>
      </c>
      <c r="G1258" s="148">
        <f t="shared" si="170"/>
        <v>6278635.4996223515</v>
      </c>
      <c r="H1258" s="148">
        <f t="shared" si="168"/>
        <v>20.982199037447572</v>
      </c>
      <c r="I1258" s="19">
        <f t="shared" si="172"/>
        <v>45179</v>
      </c>
      <c r="J1258" s="19"/>
    </row>
    <row r="1259" spans="1:10">
      <c r="A1259" s="46"/>
      <c r="B1259" s="19">
        <f t="shared" si="165"/>
        <v>45086</v>
      </c>
      <c r="C1259" s="148">
        <f t="shared" si="166"/>
        <v>1255</v>
      </c>
      <c r="D1259" s="148">
        <f t="shared" si="169"/>
        <v>49562.642500309776</v>
      </c>
      <c r="E1259" s="148">
        <f t="shared" si="167"/>
        <v>4.31408964140428</v>
      </c>
      <c r="F1259" s="74">
        <f t="shared" si="171"/>
        <v>45386</v>
      </c>
      <c r="G1259" s="148">
        <f t="shared" si="170"/>
        <v>6278656.4818213889</v>
      </c>
      <c r="H1259" s="148">
        <f t="shared" si="168"/>
        <v>20.659619485959411</v>
      </c>
      <c r="I1259" s="19">
        <f t="shared" si="172"/>
        <v>45180</v>
      </c>
      <c r="J1259" s="19"/>
    </row>
    <row r="1260" spans="1:10">
      <c r="A1260" s="46"/>
      <c r="B1260" s="19">
        <f t="shared" si="165"/>
        <v>45087</v>
      </c>
      <c r="C1260" s="148">
        <f t="shared" si="166"/>
        <v>1256</v>
      </c>
      <c r="D1260" s="148">
        <f t="shared" si="169"/>
        <v>49566.95658995118</v>
      </c>
      <c r="E1260" s="148">
        <f t="shared" si="167"/>
        <v>4.2719036480484647</v>
      </c>
      <c r="F1260" s="74">
        <f t="shared" si="171"/>
        <v>45387</v>
      </c>
      <c r="G1260" s="148">
        <f t="shared" si="170"/>
        <v>6278677.1414408749</v>
      </c>
      <c r="H1260" s="148">
        <f t="shared" si="168"/>
        <v>20.341997187584639</v>
      </c>
      <c r="I1260" s="19">
        <f t="shared" si="172"/>
        <v>45181</v>
      </c>
      <c r="J1260" s="19"/>
    </row>
    <row r="1261" spans="1:10">
      <c r="A1261" s="46"/>
      <c r="B1261" s="19">
        <f t="shared" si="165"/>
        <v>45088</v>
      </c>
      <c r="C1261" s="148">
        <f t="shared" si="166"/>
        <v>1257</v>
      </c>
      <c r="D1261" s="148">
        <f t="shared" si="169"/>
        <v>49571.228493599228</v>
      </c>
      <c r="E1261" s="148">
        <f t="shared" si="167"/>
        <v>4.230122948603821</v>
      </c>
      <c r="F1261" s="74">
        <f t="shared" si="171"/>
        <v>45388</v>
      </c>
      <c r="G1261" s="148">
        <f t="shared" si="170"/>
        <v>6278697.4834380625</v>
      </c>
      <c r="H1261" s="148">
        <f t="shared" si="168"/>
        <v>20.029256023466587</v>
      </c>
      <c r="I1261" s="19">
        <f t="shared" si="172"/>
        <v>45182</v>
      </c>
      <c r="J1261" s="19"/>
    </row>
    <row r="1262" spans="1:10">
      <c r="A1262" s="46"/>
      <c r="B1262" s="19">
        <f t="shared" si="165"/>
        <v>45089</v>
      </c>
      <c r="C1262" s="148">
        <f t="shared" si="166"/>
        <v>1258</v>
      </c>
      <c r="D1262" s="148">
        <f t="shared" si="169"/>
        <v>49575.458616547832</v>
      </c>
      <c r="E1262" s="148">
        <f t="shared" si="167"/>
        <v>4.1887437911937013</v>
      </c>
      <c r="F1262" s="74">
        <f t="shared" si="171"/>
        <v>45389</v>
      </c>
      <c r="G1262" s="148">
        <f t="shared" si="170"/>
        <v>6278717.5126940859</v>
      </c>
      <c r="H1262" s="148">
        <f t="shared" si="168"/>
        <v>19.721321038901806</v>
      </c>
      <c r="I1262" s="19">
        <f t="shared" si="172"/>
        <v>45183</v>
      </c>
      <c r="J1262" s="19"/>
    </row>
    <row r="1263" spans="1:10">
      <c r="A1263" s="46"/>
      <c r="B1263" s="19">
        <f t="shared" si="165"/>
        <v>45090</v>
      </c>
      <c r="C1263" s="148">
        <f t="shared" si="166"/>
        <v>1259</v>
      </c>
      <c r="D1263" s="148">
        <f t="shared" si="169"/>
        <v>49579.647360339026</v>
      </c>
      <c r="E1263" s="148">
        <f t="shared" si="167"/>
        <v>4.1477624559411197</v>
      </c>
      <c r="F1263" s="74">
        <f t="shared" si="171"/>
        <v>45390</v>
      </c>
      <c r="G1263" s="148">
        <f t="shared" si="170"/>
        <v>6278737.2340151248</v>
      </c>
      <c r="H1263" s="148">
        <f t="shared" si="168"/>
        <v>19.418118441477418</v>
      </c>
      <c r="I1263" s="19">
        <f t="shared" si="172"/>
        <v>45184</v>
      </c>
      <c r="J1263" s="19"/>
    </row>
    <row r="1264" spans="1:10">
      <c r="A1264" s="46"/>
      <c r="B1264" s="19">
        <f t="shared" si="165"/>
        <v>45091</v>
      </c>
      <c r="C1264" s="148">
        <f t="shared" si="166"/>
        <v>1260</v>
      </c>
      <c r="D1264" s="148">
        <f t="shared" si="169"/>
        <v>49583.795122794967</v>
      </c>
      <c r="E1264" s="148">
        <f t="shared" si="167"/>
        <v>4.1071752546849893</v>
      </c>
      <c r="F1264" s="74">
        <f t="shared" si="171"/>
        <v>45391</v>
      </c>
      <c r="G1264" s="148">
        <f t="shared" si="170"/>
        <v>6278756.6521335663</v>
      </c>
      <c r="H1264" s="148">
        <f t="shared" si="168"/>
        <v>19.119575552642345</v>
      </c>
      <c r="I1264" s="19">
        <f t="shared" si="172"/>
        <v>45185</v>
      </c>
      <c r="J1264" s="19"/>
    </row>
    <row r="1265" spans="1:10">
      <c r="A1265" s="46"/>
      <c r="B1265" s="19">
        <f t="shared" si="165"/>
        <v>45092</v>
      </c>
      <c r="C1265" s="148">
        <f t="shared" si="166"/>
        <v>1261</v>
      </c>
      <c r="D1265" s="148">
        <f t="shared" si="169"/>
        <v>49587.902298049652</v>
      </c>
      <c r="E1265" s="148">
        <f t="shared" si="167"/>
        <v>4.0669785307254642</v>
      </c>
      <c r="F1265" s="74">
        <f t="shared" si="171"/>
        <v>45392</v>
      </c>
      <c r="G1265" s="148">
        <f t="shared" si="170"/>
        <v>6278775.771709119</v>
      </c>
      <c r="H1265" s="148">
        <f t="shared" si="168"/>
        <v>18.825620819814503</v>
      </c>
      <c r="I1265" s="19">
        <f t="shared" si="172"/>
        <v>45186</v>
      </c>
      <c r="J1265" s="19"/>
    </row>
    <row r="1266" spans="1:10">
      <c r="A1266" s="46"/>
      <c r="B1266" s="19">
        <f t="shared" si="165"/>
        <v>45093</v>
      </c>
      <c r="C1266" s="148">
        <f t="shared" si="166"/>
        <v>1262</v>
      </c>
      <c r="D1266" s="148">
        <f t="shared" si="169"/>
        <v>49591.969276580377</v>
      </c>
      <c r="E1266" s="148">
        <f t="shared" si="167"/>
        <v>4.0271686586784199</v>
      </c>
      <c r="F1266" s="74">
        <f t="shared" si="171"/>
        <v>45393</v>
      </c>
      <c r="G1266" s="148">
        <f t="shared" si="170"/>
        <v>6278794.5973299388</v>
      </c>
      <c r="H1266" s="148">
        <f t="shared" si="168"/>
        <v>18.536183785647154</v>
      </c>
      <c r="I1266" s="19">
        <f t="shared" si="172"/>
        <v>45187</v>
      </c>
      <c r="J1266" s="19"/>
    </row>
    <row r="1267" spans="1:10">
      <c r="A1267" s="46"/>
      <c r="B1267" s="19">
        <f t="shared" si="165"/>
        <v>45094</v>
      </c>
      <c r="C1267" s="148">
        <f t="shared" si="166"/>
        <v>1263</v>
      </c>
      <c r="D1267" s="148">
        <f t="shared" si="169"/>
        <v>49595.996445239056</v>
      </c>
      <c r="E1267" s="148">
        <f t="shared" si="167"/>
        <v>3.987742044206243</v>
      </c>
      <c r="F1267" s="74">
        <f t="shared" si="171"/>
        <v>45394</v>
      </c>
      <c r="G1267" s="148">
        <f t="shared" si="170"/>
        <v>6278813.1335137244</v>
      </c>
      <c r="H1267" s="148">
        <f t="shared" si="168"/>
        <v>18.251195069402456</v>
      </c>
      <c r="I1267" s="19">
        <f t="shared" si="172"/>
        <v>45188</v>
      </c>
      <c r="J1267" s="19"/>
    </row>
    <row r="1268" spans="1:10">
      <c r="A1268" s="46"/>
      <c r="B1268" s="19">
        <f t="shared" si="165"/>
        <v>45095</v>
      </c>
      <c r="C1268" s="148">
        <f t="shared" si="166"/>
        <v>1264</v>
      </c>
      <c r="D1268" s="148">
        <f t="shared" si="169"/>
        <v>49599.984187283262</v>
      </c>
      <c r="E1268" s="148">
        <f t="shared" si="167"/>
        <v>3.9486951238141046</v>
      </c>
      <c r="F1268" s="74">
        <f t="shared" si="171"/>
        <v>45395</v>
      </c>
      <c r="G1268" s="148">
        <f t="shared" si="170"/>
        <v>6278831.3847087938</v>
      </c>
      <c r="H1268" s="148">
        <f t="shared" si="168"/>
        <v>17.970586355775595</v>
      </c>
      <c r="I1268" s="19">
        <f t="shared" si="172"/>
        <v>45189</v>
      </c>
      <c r="J1268" s="19"/>
    </row>
    <row r="1269" spans="1:10">
      <c r="A1269" s="46"/>
      <c r="B1269" s="19">
        <f t="shared" si="165"/>
        <v>45096</v>
      </c>
      <c r="C1269" s="148">
        <f t="shared" si="166"/>
        <v>1265</v>
      </c>
      <c r="D1269" s="148">
        <f t="shared" si="169"/>
        <v>49603.932882407076</v>
      </c>
      <c r="E1269" s="148">
        <f t="shared" si="167"/>
        <v>3.9100243647189927</v>
      </c>
      <c r="F1269" s="74">
        <f t="shared" si="171"/>
        <v>45396</v>
      </c>
      <c r="G1269" s="148">
        <f t="shared" si="170"/>
        <v>6278849.3552951496</v>
      </c>
      <c r="H1269" s="148">
        <f t="shared" si="168"/>
        <v>17.694290379062295</v>
      </c>
      <c r="I1269" s="19">
        <f t="shared" si="172"/>
        <v>45190</v>
      </c>
      <c r="J1269" s="19"/>
    </row>
    <row r="1270" spans="1:10">
      <c r="A1270" s="46"/>
      <c r="B1270" s="19">
        <f t="shared" si="165"/>
        <v>45097</v>
      </c>
      <c r="C1270" s="148">
        <f t="shared" si="166"/>
        <v>1266</v>
      </c>
      <c r="D1270" s="148">
        <f t="shared" si="169"/>
        <v>49607.842906771795</v>
      </c>
      <c r="E1270" s="148">
        <f t="shared" si="167"/>
        <v>3.8717262644568109</v>
      </c>
      <c r="F1270" s="74">
        <f t="shared" si="171"/>
        <v>45397</v>
      </c>
      <c r="G1270" s="148">
        <f t="shared" si="170"/>
        <v>6278867.0495855287</v>
      </c>
      <c r="H1270" s="148">
        <f t="shared" si="168"/>
        <v>17.422240904532373</v>
      </c>
      <c r="I1270" s="19">
        <f t="shared" si="172"/>
        <v>45191</v>
      </c>
      <c r="J1270" s="19"/>
    </row>
    <row r="1271" spans="1:10">
      <c r="A1271" s="46"/>
      <c r="B1271" s="19">
        <f t="shared" si="165"/>
        <v>45098</v>
      </c>
      <c r="C1271" s="148">
        <f t="shared" si="166"/>
        <v>1267</v>
      </c>
      <c r="D1271" s="148">
        <f t="shared" si="169"/>
        <v>49611.714633036252</v>
      </c>
      <c r="E1271" s="148">
        <f t="shared" si="167"/>
        <v>3.8337973508605501</v>
      </c>
      <c r="F1271" s="74">
        <f t="shared" si="171"/>
        <v>45398</v>
      </c>
      <c r="G1271" s="148">
        <f t="shared" si="170"/>
        <v>6278884.4718264332</v>
      </c>
      <c r="H1271" s="148">
        <f t="shared" si="168"/>
        <v>17.154372712597251</v>
      </c>
      <c r="I1271" s="19">
        <f t="shared" si="172"/>
        <v>45192</v>
      </c>
      <c r="J1271" s="19"/>
    </row>
    <row r="1272" spans="1:10">
      <c r="A1272" s="46"/>
      <c r="B1272" s="19">
        <f t="shared" si="165"/>
        <v>45099</v>
      </c>
      <c r="C1272" s="148">
        <f t="shared" si="166"/>
        <v>1268</v>
      </c>
      <c r="D1272" s="148">
        <f t="shared" si="169"/>
        <v>49615.548430387113</v>
      </c>
      <c r="E1272" s="148">
        <f t="shared" si="167"/>
        <v>3.7962341817619745</v>
      </c>
      <c r="F1272" s="74">
        <f t="shared" si="171"/>
        <v>45399</v>
      </c>
      <c r="G1272" s="148">
        <f t="shared" si="170"/>
        <v>6278901.6261991458</v>
      </c>
      <c r="H1272" s="148">
        <f t="shared" si="168"/>
        <v>16.890621582977474</v>
      </c>
      <c r="I1272" s="19">
        <f t="shared" si="172"/>
        <v>45193</v>
      </c>
      <c r="J1272" s="19"/>
    </row>
    <row r="1273" spans="1:10">
      <c r="A1273" s="46"/>
      <c r="B1273" s="19">
        <f t="shared" si="165"/>
        <v>45100</v>
      </c>
      <c r="C1273" s="148">
        <f t="shared" si="166"/>
        <v>1269</v>
      </c>
      <c r="D1273" s="148">
        <f t="shared" si="169"/>
        <v>49619.344664568875</v>
      </c>
      <c r="E1273" s="148">
        <f t="shared" si="167"/>
        <v>3.7590333447005833</v>
      </c>
      <c r="F1273" s="74">
        <f t="shared" si="171"/>
        <v>45400</v>
      </c>
      <c r="G1273" s="148">
        <f t="shared" si="170"/>
        <v>6278918.5168207288</v>
      </c>
      <c r="H1273" s="148">
        <f t="shared" si="168"/>
        <v>16.63092427700758</v>
      </c>
      <c r="I1273" s="19">
        <f t="shared" si="172"/>
        <v>45194</v>
      </c>
      <c r="J1273" s="19"/>
    </row>
    <row r="1274" spans="1:10">
      <c r="A1274" s="46"/>
      <c r="B1274" s="19">
        <f t="shared" si="165"/>
        <v>45101</v>
      </c>
      <c r="C1274" s="148">
        <f t="shared" si="166"/>
        <v>1270</v>
      </c>
      <c r="D1274" s="148">
        <f t="shared" si="169"/>
        <v>49623.103697913575</v>
      </c>
      <c r="E1274" s="148">
        <f t="shared" si="167"/>
        <v>3.7221914569090586</v>
      </c>
      <c r="F1274" s="74">
        <f t="shared" si="171"/>
        <v>45401</v>
      </c>
      <c r="G1274" s="148">
        <f t="shared" si="170"/>
        <v>6278935.1477450058</v>
      </c>
      <c r="H1274" s="148">
        <f t="shared" si="168"/>
        <v>16.375218537636101</v>
      </c>
      <c r="I1274" s="19">
        <f t="shared" si="172"/>
        <v>45195</v>
      </c>
      <c r="J1274" s="19"/>
    </row>
    <row r="1275" spans="1:10">
      <c r="A1275" s="46"/>
      <c r="B1275" s="19">
        <f t="shared" si="165"/>
        <v>45102</v>
      </c>
      <c r="C1275" s="148">
        <f t="shared" si="166"/>
        <v>1271</v>
      </c>
      <c r="D1275" s="148">
        <f t="shared" si="169"/>
        <v>49626.825889370484</v>
      </c>
      <c r="E1275" s="148">
        <f t="shared" si="167"/>
        <v>3.6857051648839843</v>
      </c>
      <c r="F1275" s="74">
        <f t="shared" si="171"/>
        <v>45402</v>
      </c>
      <c r="G1275" s="148">
        <f t="shared" si="170"/>
        <v>6278951.5229635434</v>
      </c>
      <c r="H1275" s="148">
        <f t="shared" si="168"/>
        <v>16.123443052172661</v>
      </c>
      <c r="I1275" s="19">
        <f t="shared" si="172"/>
        <v>45196</v>
      </c>
      <c r="J1275" s="19"/>
    </row>
    <row r="1276" spans="1:10">
      <c r="A1276" s="46"/>
      <c r="B1276" s="19">
        <f t="shared" si="165"/>
        <v>45103</v>
      </c>
      <c r="C1276" s="148">
        <f t="shared" si="166"/>
        <v>1272</v>
      </c>
      <c r="D1276" s="148">
        <f t="shared" si="169"/>
        <v>49630.511594535368</v>
      </c>
      <c r="E1276" s="148">
        <f t="shared" si="167"/>
        <v>3.6495711443785694</v>
      </c>
      <c r="F1276" s="74">
        <f t="shared" si="171"/>
        <v>45403</v>
      </c>
      <c r="G1276" s="148">
        <f t="shared" si="170"/>
        <v>6278967.6464065956</v>
      </c>
      <c r="H1276" s="148">
        <f t="shared" si="168"/>
        <v>15.875537449494004</v>
      </c>
      <c r="I1276" s="19">
        <f t="shared" si="172"/>
        <v>45197</v>
      </c>
      <c r="J1276" s="19"/>
    </row>
    <row r="1277" spans="1:10">
      <c r="A1277" s="46"/>
      <c r="B1277" s="19">
        <f t="shared" ref="B1277:B1340" si="173">B1276+1</f>
        <v>45104</v>
      </c>
      <c r="C1277" s="148">
        <f t="shared" ref="C1277:C1340" si="174">C1276+1</f>
        <v>1273</v>
      </c>
      <c r="D1277" s="148">
        <f t="shared" si="169"/>
        <v>49634.161165679747</v>
      </c>
      <c r="E1277" s="148">
        <f t="shared" ref="E1277:E1340" si="175">D1278-D1277</f>
        <v>3.6137860999806435</v>
      </c>
      <c r="F1277" s="74">
        <f t="shared" si="171"/>
        <v>45404</v>
      </c>
      <c r="G1277" s="148">
        <f t="shared" si="170"/>
        <v>6278983.5219440451</v>
      </c>
      <c r="H1277" s="148">
        <f t="shared" ref="H1277:H1340" si="176">G1278-G1277</f>
        <v>15.631442289799452</v>
      </c>
      <c r="I1277" s="19">
        <f t="shared" si="172"/>
        <v>45198</v>
      </c>
      <c r="J1277" s="19"/>
    </row>
    <row r="1278" spans="1:10">
      <c r="A1278" s="46"/>
      <c r="B1278" s="19">
        <f t="shared" si="173"/>
        <v>45105</v>
      </c>
      <c r="C1278" s="148">
        <f t="shared" si="174"/>
        <v>1274</v>
      </c>
      <c r="D1278" s="148">
        <f t="shared" si="169"/>
        <v>49637.774951779727</v>
      </c>
      <c r="E1278" s="148">
        <f t="shared" si="175"/>
        <v>3.5783467651272076</v>
      </c>
      <c r="F1278" s="74">
        <f t="shared" si="171"/>
        <v>45405</v>
      </c>
      <c r="G1278" s="148">
        <f t="shared" si="170"/>
        <v>6278999.1533863349</v>
      </c>
      <c r="H1278" s="148">
        <f t="shared" si="176"/>
        <v>15.391099038533866</v>
      </c>
      <c r="I1278" s="19">
        <f t="shared" si="172"/>
        <v>45199</v>
      </c>
      <c r="J1278" s="19"/>
    </row>
    <row r="1279" spans="1:10">
      <c r="A1279" s="46"/>
      <c r="B1279" s="19">
        <f t="shared" si="173"/>
        <v>45106</v>
      </c>
      <c r="C1279" s="148">
        <f t="shared" si="174"/>
        <v>1275</v>
      </c>
      <c r="D1279" s="148">
        <f t="shared" si="169"/>
        <v>49641.353298544855</v>
      </c>
      <c r="E1279" s="148">
        <f t="shared" si="175"/>
        <v>3.5432499016969814</v>
      </c>
      <c r="F1279" s="74">
        <f t="shared" si="171"/>
        <v>45406</v>
      </c>
      <c r="G1279" s="148">
        <f t="shared" si="170"/>
        <v>6279014.5444853734</v>
      </c>
      <c r="H1279" s="148">
        <f t="shared" si="176"/>
        <v>15.154450065456331</v>
      </c>
      <c r="I1279" s="19">
        <f t="shared" si="172"/>
        <v>45200</v>
      </c>
      <c r="J1279" s="19"/>
    </row>
    <row r="1280" spans="1:10">
      <c r="A1280" s="46"/>
      <c r="B1280" s="19">
        <f t="shared" si="173"/>
        <v>45107</v>
      </c>
      <c r="C1280" s="148">
        <f t="shared" si="174"/>
        <v>1276</v>
      </c>
      <c r="D1280" s="148">
        <f t="shared" si="169"/>
        <v>49644.896548446552</v>
      </c>
      <c r="E1280" s="148">
        <f t="shared" si="175"/>
        <v>3.5084922999230912</v>
      </c>
      <c r="F1280" s="74">
        <f t="shared" si="171"/>
        <v>45407</v>
      </c>
      <c r="G1280" s="148">
        <f t="shared" si="170"/>
        <v>6279029.6989354389</v>
      </c>
      <c r="H1280" s="148">
        <f t="shared" si="176"/>
        <v>14.921438621357083</v>
      </c>
      <c r="I1280" s="19">
        <f t="shared" si="172"/>
        <v>45201</v>
      </c>
      <c r="J1280" s="19"/>
    </row>
    <row r="1281" spans="1:10">
      <c r="A1281" s="46"/>
      <c r="B1281" s="19">
        <f t="shared" si="173"/>
        <v>45108</v>
      </c>
      <c r="C1281" s="148">
        <f t="shared" si="174"/>
        <v>1277</v>
      </c>
      <c r="D1281" s="148">
        <f t="shared" si="169"/>
        <v>49648.405040746475</v>
      </c>
      <c r="E1281" s="148">
        <f t="shared" si="175"/>
        <v>3.4740707781820674</v>
      </c>
      <c r="F1281" s="74">
        <f t="shared" si="171"/>
        <v>45408</v>
      </c>
      <c r="G1281" s="148">
        <f t="shared" si="170"/>
        <v>6279044.6203740602</v>
      </c>
      <c r="H1281" s="148">
        <f t="shared" si="176"/>
        <v>14.692008825950325</v>
      </c>
      <c r="I1281" s="19">
        <f t="shared" si="172"/>
        <v>45202</v>
      </c>
      <c r="J1281" s="19"/>
    </row>
    <row r="1282" spans="1:10">
      <c r="A1282" s="46"/>
      <c r="B1282" s="19">
        <f t="shared" si="173"/>
        <v>45109</v>
      </c>
      <c r="C1282" s="148">
        <f t="shared" si="174"/>
        <v>1278</v>
      </c>
      <c r="D1282" s="148">
        <f t="shared" si="169"/>
        <v>49651.879111524657</v>
      </c>
      <c r="E1282" s="148">
        <f t="shared" si="175"/>
        <v>3.4399821827100823</v>
      </c>
      <c r="F1282" s="74">
        <f t="shared" si="171"/>
        <v>45409</v>
      </c>
      <c r="G1282" s="148">
        <f t="shared" si="170"/>
        <v>6279059.3123828862</v>
      </c>
      <c r="H1282" s="148">
        <f t="shared" si="176"/>
        <v>14.466105658560991</v>
      </c>
      <c r="I1282" s="19">
        <f t="shared" si="172"/>
        <v>45203</v>
      </c>
      <c r="J1282" s="19"/>
    </row>
    <row r="1283" spans="1:10">
      <c r="A1283" s="46"/>
      <c r="B1283" s="19">
        <f t="shared" si="173"/>
        <v>45110</v>
      </c>
      <c r="C1283" s="148">
        <f t="shared" si="174"/>
        <v>1279</v>
      </c>
      <c r="D1283" s="148">
        <f t="shared" si="169"/>
        <v>49655.319093707367</v>
      </c>
      <c r="E1283" s="148">
        <f t="shared" si="175"/>
        <v>3.4062233874428784</v>
      </c>
      <c r="F1283" s="74">
        <f t="shared" si="171"/>
        <v>45410</v>
      </c>
      <c r="G1283" s="148">
        <f t="shared" si="170"/>
        <v>6279073.7784885447</v>
      </c>
      <c r="H1283" s="148">
        <f t="shared" si="176"/>
        <v>14.243674944154918</v>
      </c>
      <c r="I1283" s="19">
        <f t="shared" si="172"/>
        <v>45204</v>
      </c>
      <c r="J1283" s="19"/>
    </row>
    <row r="1284" spans="1:10">
      <c r="A1284" s="46"/>
      <c r="B1284" s="19">
        <f t="shared" si="173"/>
        <v>45111</v>
      </c>
      <c r="C1284" s="148">
        <f t="shared" si="174"/>
        <v>1280</v>
      </c>
      <c r="D1284" s="148">
        <f t="shared" si="169"/>
        <v>49658.72531709481</v>
      </c>
      <c r="E1284" s="148">
        <f t="shared" si="175"/>
        <v>3.3727912938484224</v>
      </c>
      <c r="F1284" s="74">
        <f t="shared" si="171"/>
        <v>45411</v>
      </c>
      <c r="G1284" s="148">
        <f t="shared" si="170"/>
        <v>6279088.0221634889</v>
      </c>
      <c r="H1284" s="148">
        <f t="shared" si="176"/>
        <v>14.024663338437676</v>
      </c>
      <c r="I1284" s="19">
        <f t="shared" si="172"/>
        <v>45205</v>
      </c>
      <c r="J1284" s="19"/>
    </row>
    <row r="1285" spans="1:10">
      <c r="A1285" s="46"/>
      <c r="B1285" s="19">
        <f t="shared" si="173"/>
        <v>45112</v>
      </c>
      <c r="C1285" s="148">
        <f t="shared" si="174"/>
        <v>1281</v>
      </c>
      <c r="D1285" s="148">
        <f t="shared" ref="D1285:D1348" si="177">$D$1/(($D$1-1)*EXP(-$E$1*($F1285-$B$4))+1)</f>
        <v>49662.098108388658</v>
      </c>
      <c r="E1285" s="148">
        <f t="shared" si="175"/>
        <v>3.3396828306795214</v>
      </c>
      <c r="F1285" s="74">
        <f t="shared" si="171"/>
        <v>45412</v>
      </c>
      <c r="G1285" s="148">
        <f t="shared" ref="G1285:G1348" si="178">$G$1/(($G$1-1)*EXP(-$H$1*($F1285-$B$4))+1)</f>
        <v>6279102.0468268273</v>
      </c>
      <c r="H1285" s="148">
        <f t="shared" si="176"/>
        <v>13.809018309228122</v>
      </c>
      <c r="I1285" s="19">
        <f t="shared" si="172"/>
        <v>45206</v>
      </c>
      <c r="J1285" s="19"/>
    </row>
    <row r="1286" spans="1:10">
      <c r="A1286" s="46"/>
      <c r="B1286" s="19">
        <f t="shared" si="173"/>
        <v>45113</v>
      </c>
      <c r="C1286" s="148">
        <f t="shared" si="174"/>
        <v>1282</v>
      </c>
      <c r="D1286" s="148">
        <f t="shared" si="177"/>
        <v>49665.437791219338</v>
      </c>
      <c r="E1286" s="148">
        <f t="shared" si="175"/>
        <v>3.3068949537337176</v>
      </c>
      <c r="F1286" s="74">
        <f t="shared" si="171"/>
        <v>45413</v>
      </c>
      <c r="G1286" s="148">
        <f t="shared" si="178"/>
        <v>6279115.8558451366</v>
      </c>
      <c r="H1286" s="148">
        <f t="shared" si="176"/>
        <v>13.596688139252365</v>
      </c>
      <c r="I1286" s="19">
        <f t="shared" si="172"/>
        <v>45207</v>
      </c>
      <c r="J1286" s="19"/>
    </row>
    <row r="1287" spans="1:10">
      <c r="A1287" s="46"/>
      <c r="B1287" s="19">
        <f t="shared" si="173"/>
        <v>45114</v>
      </c>
      <c r="C1287" s="148">
        <f t="shared" si="174"/>
        <v>1283</v>
      </c>
      <c r="D1287" s="148">
        <f t="shared" si="177"/>
        <v>49668.744686173071</v>
      </c>
      <c r="E1287" s="148">
        <f t="shared" si="175"/>
        <v>3.2744246457368718</v>
      </c>
      <c r="F1287" s="74">
        <f t="shared" si="171"/>
        <v>45414</v>
      </c>
      <c r="G1287" s="148">
        <f t="shared" si="178"/>
        <v>6279129.4525332758</v>
      </c>
      <c r="H1287" s="148">
        <f t="shared" si="176"/>
        <v>13.387621902860701</v>
      </c>
      <c r="I1287" s="19">
        <f t="shared" si="172"/>
        <v>45208</v>
      </c>
      <c r="J1287" s="19"/>
    </row>
    <row r="1288" spans="1:10">
      <c r="A1288" s="46"/>
      <c r="B1288" s="19">
        <f t="shared" si="173"/>
        <v>45115</v>
      </c>
      <c r="C1288" s="148">
        <f t="shared" si="174"/>
        <v>1284</v>
      </c>
      <c r="D1288" s="148">
        <f t="shared" si="177"/>
        <v>49672.019110818808</v>
      </c>
      <c r="E1288" s="148">
        <f t="shared" si="175"/>
        <v>3.2422689160812297</v>
      </c>
      <c r="F1288" s="74">
        <f t="shared" si="171"/>
        <v>45415</v>
      </c>
      <c r="G1288" s="148">
        <f t="shared" si="178"/>
        <v>6279142.8401551787</v>
      </c>
      <c r="H1288" s="148">
        <f t="shared" si="176"/>
        <v>13.181769451126456</v>
      </c>
      <c r="I1288" s="19">
        <f t="shared" si="172"/>
        <v>45209</v>
      </c>
      <c r="J1288" s="19"/>
    </row>
    <row r="1289" spans="1:10">
      <c r="A1289" s="46"/>
      <c r="B1289" s="19">
        <f t="shared" si="173"/>
        <v>45116</v>
      </c>
      <c r="C1289" s="148">
        <f t="shared" si="174"/>
        <v>1285</v>
      </c>
      <c r="D1289" s="148">
        <f t="shared" si="177"/>
        <v>49675.261379734889</v>
      </c>
      <c r="E1289" s="148">
        <f t="shared" si="175"/>
        <v>3.2104248006435228</v>
      </c>
      <c r="F1289" s="74">
        <f t="shared" si="171"/>
        <v>45416</v>
      </c>
      <c r="G1289" s="148">
        <f t="shared" si="178"/>
        <v>6279156.0219246298</v>
      </c>
      <c r="H1289" s="148">
        <f t="shared" si="176"/>
        <v>12.979081409983337</v>
      </c>
      <c r="I1289" s="19">
        <f t="shared" si="172"/>
        <v>45210</v>
      </c>
      <c r="J1289" s="19"/>
    </row>
    <row r="1290" spans="1:10">
      <c r="A1290" s="46"/>
      <c r="B1290" s="19">
        <f t="shared" si="173"/>
        <v>45117</v>
      </c>
      <c r="C1290" s="148">
        <f t="shared" si="174"/>
        <v>1286</v>
      </c>
      <c r="D1290" s="148">
        <f t="shared" si="177"/>
        <v>49678.471804535533</v>
      </c>
      <c r="E1290" s="148">
        <f t="shared" si="175"/>
        <v>3.1788893615521374</v>
      </c>
      <c r="F1290" s="74">
        <f t="shared" ref="F1290:F1353" si="179">F1289+1</f>
        <v>45417</v>
      </c>
      <c r="G1290" s="148">
        <f t="shared" si="178"/>
        <v>6279169.0010060398</v>
      </c>
      <c r="H1290" s="148">
        <f t="shared" si="176"/>
        <v>12.779509159736335</v>
      </c>
      <c r="I1290" s="19">
        <f t="shared" si="172"/>
        <v>45211</v>
      </c>
      <c r="J1290" s="19"/>
    </row>
    <row r="1291" spans="1:10">
      <c r="A1291" s="46"/>
      <c r="B1291" s="19">
        <f t="shared" si="173"/>
        <v>45118</v>
      </c>
      <c r="C1291" s="148">
        <f t="shared" si="174"/>
        <v>1287</v>
      </c>
      <c r="D1291" s="148">
        <f t="shared" si="177"/>
        <v>49681.650693897085</v>
      </c>
      <c r="E1291" s="148">
        <f t="shared" si="175"/>
        <v>3.147659687048872</v>
      </c>
      <c r="F1291" s="74">
        <f t="shared" si="179"/>
        <v>45418</v>
      </c>
      <c r="G1291" s="148">
        <f t="shared" si="178"/>
        <v>6279181.7805151995</v>
      </c>
      <c r="H1291" s="148">
        <f t="shared" si="176"/>
        <v>12.583004830405116</v>
      </c>
      <c r="I1291" s="19">
        <f t="shared" si="172"/>
        <v>45212</v>
      </c>
      <c r="J1291" s="19"/>
    </row>
    <row r="1292" spans="1:10">
      <c r="A1292" s="46"/>
      <c r="B1292" s="19">
        <f t="shared" si="173"/>
        <v>45119</v>
      </c>
      <c r="C1292" s="148">
        <f t="shared" si="174"/>
        <v>1288</v>
      </c>
      <c r="D1292" s="148">
        <f t="shared" si="177"/>
        <v>49684.798353584134</v>
      </c>
      <c r="E1292" s="148">
        <f t="shared" si="175"/>
        <v>3.1167328912561061</v>
      </c>
      <c r="F1292" s="74">
        <f t="shared" si="179"/>
        <v>45419</v>
      </c>
      <c r="G1292" s="148">
        <f t="shared" si="178"/>
        <v>6279194.3635200299</v>
      </c>
      <c r="H1292" s="148">
        <f t="shared" si="176"/>
        <v>12.389521283097565</v>
      </c>
      <c r="I1292" s="19">
        <f t="shared" si="172"/>
        <v>45213</v>
      </c>
      <c r="J1292" s="19"/>
    </row>
    <row r="1293" spans="1:10">
      <c r="A1293" s="46"/>
      <c r="B1293" s="19">
        <f t="shared" si="173"/>
        <v>45120</v>
      </c>
      <c r="C1293" s="148">
        <f t="shared" si="174"/>
        <v>1289</v>
      </c>
      <c r="D1293" s="148">
        <f t="shared" si="177"/>
        <v>49687.91508647539</v>
      </c>
      <c r="E1293" s="148">
        <f t="shared" si="175"/>
        <v>3.0861061139585217</v>
      </c>
      <c r="F1293" s="74">
        <f t="shared" si="179"/>
        <v>45420</v>
      </c>
      <c r="G1293" s="148">
        <f t="shared" si="178"/>
        <v>6279206.753041313</v>
      </c>
      <c r="H1293" s="148">
        <f t="shared" si="176"/>
        <v>12.199012104421854</v>
      </c>
      <c r="I1293" s="19">
        <f t="shared" si="172"/>
        <v>45214</v>
      </c>
      <c r="J1293" s="19"/>
    </row>
    <row r="1294" spans="1:10">
      <c r="A1294" s="46"/>
      <c r="B1294" s="19">
        <f t="shared" si="173"/>
        <v>45121</v>
      </c>
      <c r="C1294" s="148">
        <f t="shared" si="174"/>
        <v>1290</v>
      </c>
      <c r="D1294" s="148">
        <f t="shared" si="177"/>
        <v>49691.001192589349</v>
      </c>
      <c r="E1294" s="148">
        <f t="shared" si="175"/>
        <v>3.0557765204066527</v>
      </c>
      <c r="F1294" s="74">
        <f t="shared" si="179"/>
        <v>45421</v>
      </c>
      <c r="G1294" s="148">
        <f t="shared" si="178"/>
        <v>6279218.9520534175</v>
      </c>
      <c r="H1294" s="148">
        <f t="shared" si="176"/>
        <v>12.011431591585279</v>
      </c>
      <c r="I1294" s="19">
        <f t="shared" si="172"/>
        <v>45215</v>
      </c>
      <c r="J1294" s="19"/>
    </row>
    <row r="1295" spans="1:10">
      <c r="A1295" s="46"/>
      <c r="B1295" s="19">
        <f t="shared" si="173"/>
        <v>45122</v>
      </c>
      <c r="C1295" s="148">
        <f t="shared" si="174"/>
        <v>1291</v>
      </c>
      <c r="D1295" s="148">
        <f t="shared" si="177"/>
        <v>49694.056969109755</v>
      </c>
      <c r="E1295" s="148">
        <f t="shared" si="175"/>
        <v>3.0257413011931931</v>
      </c>
      <c r="F1295" s="74">
        <f t="shared" si="179"/>
        <v>45422</v>
      </c>
      <c r="G1295" s="148">
        <f t="shared" si="178"/>
        <v>6279230.963485009</v>
      </c>
      <c r="H1295" s="148">
        <f t="shared" si="176"/>
        <v>11.826734748668969</v>
      </c>
      <c r="I1295" s="19">
        <f t="shared" si="172"/>
        <v>45216</v>
      </c>
      <c r="J1295" s="19"/>
    </row>
    <row r="1296" spans="1:10">
      <c r="A1296" s="46"/>
      <c r="B1296" s="19">
        <f t="shared" si="173"/>
        <v>45123</v>
      </c>
      <c r="C1296" s="148">
        <f t="shared" si="174"/>
        <v>1292</v>
      </c>
      <c r="D1296" s="148">
        <f t="shared" si="177"/>
        <v>49697.082710410948</v>
      </c>
      <c r="E1296" s="148">
        <f t="shared" si="175"/>
        <v>2.9959976719474071</v>
      </c>
      <c r="F1296" s="74">
        <f t="shared" si="179"/>
        <v>45423</v>
      </c>
      <c r="G1296" s="148">
        <f t="shared" si="178"/>
        <v>6279242.7902197577</v>
      </c>
      <c r="H1296" s="148">
        <f t="shared" si="176"/>
        <v>11.644877263344824</v>
      </c>
      <c r="I1296" s="19">
        <f t="shared" si="172"/>
        <v>45217</v>
      </c>
      <c r="J1296" s="19"/>
    </row>
    <row r="1297" spans="1:10">
      <c r="A1297" s="46"/>
      <c r="B1297" s="19">
        <f t="shared" si="173"/>
        <v>45124</v>
      </c>
      <c r="C1297" s="148">
        <f t="shared" si="174"/>
        <v>1293</v>
      </c>
      <c r="D1297" s="148">
        <f t="shared" si="177"/>
        <v>49700.078708082896</v>
      </c>
      <c r="E1297" s="148">
        <f t="shared" si="175"/>
        <v>2.9665428732696455</v>
      </c>
      <c r="F1297" s="74">
        <f t="shared" si="179"/>
        <v>45424</v>
      </c>
      <c r="G1297" s="148">
        <f t="shared" si="178"/>
        <v>6279254.4350970211</v>
      </c>
      <c r="H1297" s="148">
        <f t="shared" si="176"/>
        <v>11.465815505944192</v>
      </c>
      <c r="I1297" s="19">
        <f t="shared" si="172"/>
        <v>45218</v>
      </c>
      <c r="J1297" s="19"/>
    </row>
    <row r="1298" spans="1:10">
      <c r="A1298" s="46"/>
      <c r="B1298" s="19">
        <f t="shared" si="173"/>
        <v>45125</v>
      </c>
      <c r="C1298" s="148">
        <f t="shared" si="174"/>
        <v>1294</v>
      </c>
      <c r="D1298" s="148">
        <f t="shared" si="177"/>
        <v>49703.045250956166</v>
      </c>
      <c r="E1298" s="148">
        <f t="shared" si="175"/>
        <v>2.9373741703529959</v>
      </c>
      <c r="F1298" s="74">
        <f t="shared" si="179"/>
        <v>45425</v>
      </c>
      <c r="G1298" s="148">
        <f t="shared" si="178"/>
        <v>6279265.900912527</v>
      </c>
      <c r="H1298" s="148">
        <f t="shared" si="176"/>
        <v>11.289506520144641</v>
      </c>
      <c r="I1298" s="19">
        <f t="shared" si="172"/>
        <v>45219</v>
      </c>
      <c r="J1298" s="19"/>
    </row>
    <row r="1299" spans="1:10">
      <c r="A1299" s="46"/>
      <c r="B1299" s="19">
        <f t="shared" si="173"/>
        <v>45126</v>
      </c>
      <c r="C1299" s="148">
        <f t="shared" si="174"/>
        <v>1295</v>
      </c>
      <c r="D1299" s="148">
        <f t="shared" si="177"/>
        <v>49705.982625126519</v>
      </c>
      <c r="E1299" s="148">
        <f t="shared" si="175"/>
        <v>2.9084888530123862</v>
      </c>
      <c r="F1299" s="74">
        <f t="shared" si="179"/>
        <v>45426</v>
      </c>
      <c r="G1299" s="148">
        <f t="shared" si="178"/>
        <v>6279277.1904190471</v>
      </c>
      <c r="H1299" s="148">
        <f t="shared" si="176"/>
        <v>11.115908003412187</v>
      </c>
      <c r="I1299" s="19">
        <f t="shared" si="172"/>
        <v>45220</v>
      </c>
      <c r="J1299" s="19"/>
    </row>
    <row r="1300" spans="1:10">
      <c r="A1300" s="46"/>
      <c r="B1300" s="19">
        <f t="shared" si="173"/>
        <v>45127</v>
      </c>
      <c r="C1300" s="148">
        <f t="shared" si="174"/>
        <v>1296</v>
      </c>
      <c r="D1300" s="148">
        <f t="shared" si="177"/>
        <v>49708.891113979531</v>
      </c>
      <c r="E1300" s="148">
        <f t="shared" si="175"/>
        <v>2.8798842353062355</v>
      </c>
      <c r="F1300" s="74">
        <f t="shared" si="179"/>
        <v>45427</v>
      </c>
      <c r="G1300" s="148">
        <f t="shared" si="178"/>
        <v>6279288.3063270506</v>
      </c>
      <c r="H1300" s="148">
        <f t="shared" si="176"/>
        <v>10.944978308863938</v>
      </c>
      <c r="I1300" s="19">
        <f t="shared" si="172"/>
        <v>45221</v>
      </c>
      <c r="J1300" s="19"/>
    </row>
    <row r="1301" spans="1:10">
      <c r="A1301" s="46"/>
      <c r="B1301" s="19">
        <f t="shared" si="173"/>
        <v>45128</v>
      </c>
      <c r="C1301" s="148">
        <f t="shared" si="174"/>
        <v>1297</v>
      </c>
      <c r="D1301" s="148">
        <f t="shared" si="177"/>
        <v>49711.770998214837</v>
      </c>
      <c r="E1301" s="148">
        <f t="shared" si="175"/>
        <v>2.8515576554636937</v>
      </c>
      <c r="F1301" s="74">
        <f t="shared" si="179"/>
        <v>45428</v>
      </c>
      <c r="G1301" s="148">
        <f t="shared" si="178"/>
        <v>6279299.2513053594</v>
      </c>
      <c r="H1301" s="148">
        <f t="shared" si="176"/>
        <v>10.776676422916353</v>
      </c>
      <c r="I1301" s="19">
        <f t="shared" ref="I1301:I1364" si="180">I1300+1</f>
        <v>45222</v>
      </c>
      <c r="J1301" s="19"/>
    </row>
    <row r="1302" spans="1:10">
      <c r="A1302" s="46"/>
      <c r="B1302" s="19">
        <f t="shared" si="173"/>
        <v>45129</v>
      </c>
      <c r="C1302" s="148">
        <f t="shared" si="174"/>
        <v>1298</v>
      </c>
      <c r="D1302" s="148">
        <f t="shared" si="177"/>
        <v>49714.622555870301</v>
      </c>
      <c r="E1302" s="148">
        <f t="shared" si="175"/>
        <v>2.8235064756227075</v>
      </c>
      <c r="F1302" s="74">
        <f t="shared" si="179"/>
        <v>45429</v>
      </c>
      <c r="G1302" s="148">
        <f t="shared" si="178"/>
        <v>6279310.0279817823</v>
      </c>
      <c r="H1302" s="148">
        <f t="shared" si="176"/>
        <v>10.610961965285242</v>
      </c>
      <c r="I1302" s="19">
        <f t="shared" si="180"/>
        <v>45223</v>
      </c>
      <c r="J1302" s="19"/>
    </row>
    <row r="1303" spans="1:10">
      <c r="A1303" s="46"/>
      <c r="B1303" s="19">
        <f t="shared" si="173"/>
        <v>45130</v>
      </c>
      <c r="C1303" s="148">
        <f t="shared" si="174"/>
        <v>1299</v>
      </c>
      <c r="D1303" s="148">
        <f t="shared" si="177"/>
        <v>49717.446062345924</v>
      </c>
      <c r="E1303" s="148">
        <f t="shared" si="175"/>
        <v>2.7957280816917773</v>
      </c>
      <c r="F1303" s="74">
        <f t="shared" si="179"/>
        <v>45430</v>
      </c>
      <c r="G1303" s="148">
        <f t="shared" si="178"/>
        <v>6279320.6389437476</v>
      </c>
      <c r="H1303" s="148">
        <f t="shared" si="176"/>
        <v>10.447795175015926</v>
      </c>
      <c r="I1303" s="19">
        <f t="shared" si="180"/>
        <v>45224</v>
      </c>
      <c r="J1303" s="19"/>
    </row>
    <row r="1304" spans="1:10">
      <c r="A1304" s="46"/>
      <c r="B1304" s="19">
        <f t="shared" si="173"/>
        <v>45131</v>
      </c>
      <c r="C1304" s="148">
        <f t="shared" si="174"/>
        <v>1300</v>
      </c>
      <c r="D1304" s="148">
        <f t="shared" si="177"/>
        <v>49720.241790427615</v>
      </c>
      <c r="E1304" s="148">
        <f t="shared" si="175"/>
        <v>2.7682198831316782</v>
      </c>
      <c r="F1304" s="74">
        <f t="shared" si="179"/>
        <v>45431</v>
      </c>
      <c r="G1304" s="148">
        <f t="shared" si="178"/>
        <v>6279331.0867389226</v>
      </c>
      <c r="H1304" s="148">
        <f t="shared" si="176"/>
        <v>10.287136901170015</v>
      </c>
      <c r="I1304" s="19">
        <f t="shared" si="180"/>
        <v>45225</v>
      </c>
      <c r="J1304" s="19"/>
    </row>
    <row r="1305" spans="1:10">
      <c r="A1305" s="46"/>
      <c r="B1305" s="19">
        <f t="shared" si="173"/>
        <v>45132</v>
      </c>
      <c r="C1305" s="148">
        <f t="shared" si="174"/>
        <v>1301</v>
      </c>
      <c r="D1305" s="148">
        <f t="shared" si="177"/>
        <v>49723.010010310747</v>
      </c>
      <c r="E1305" s="148">
        <f t="shared" si="175"/>
        <v>2.7409793127662851</v>
      </c>
      <c r="F1305" s="74">
        <f t="shared" si="179"/>
        <v>45432</v>
      </c>
      <c r="G1305" s="148">
        <f t="shared" si="178"/>
        <v>6279341.3738758238</v>
      </c>
      <c r="H1305" s="148">
        <f t="shared" si="176"/>
        <v>10.128948592580855</v>
      </c>
      <c r="I1305" s="19">
        <f t="shared" si="180"/>
        <v>45226</v>
      </c>
      <c r="J1305" s="19"/>
    </row>
    <row r="1306" spans="1:10">
      <c r="A1306" s="46"/>
      <c r="B1306" s="19">
        <f t="shared" si="173"/>
        <v>45133</v>
      </c>
      <c r="C1306" s="148">
        <f t="shared" si="174"/>
        <v>1302</v>
      </c>
      <c r="D1306" s="148">
        <f t="shared" si="177"/>
        <v>49725.750989623513</v>
      </c>
      <c r="E1306" s="148">
        <f t="shared" si="175"/>
        <v>2.7140038266006741</v>
      </c>
      <c r="F1306" s="74">
        <f t="shared" si="179"/>
        <v>45433</v>
      </c>
      <c r="G1306" s="148">
        <f t="shared" si="178"/>
        <v>6279351.5028244164</v>
      </c>
      <c r="H1306" s="148">
        <f t="shared" si="176"/>
        <v>9.9731922959908843</v>
      </c>
      <c r="I1306" s="19">
        <f t="shared" si="180"/>
        <v>45227</v>
      </c>
      <c r="J1306" s="19"/>
    </row>
    <row r="1307" spans="1:10">
      <c r="A1307" s="46"/>
      <c r="B1307" s="19">
        <f t="shared" si="173"/>
        <v>45134</v>
      </c>
      <c r="C1307" s="148">
        <f t="shared" si="174"/>
        <v>1303</v>
      </c>
      <c r="D1307" s="148">
        <f t="shared" si="177"/>
        <v>49728.464993450114</v>
      </c>
      <c r="E1307" s="148">
        <f t="shared" si="175"/>
        <v>2.6872909036828787</v>
      </c>
      <c r="F1307" s="74">
        <f t="shared" si="179"/>
        <v>45434</v>
      </c>
      <c r="G1307" s="148">
        <f t="shared" si="178"/>
        <v>6279361.4760167124</v>
      </c>
      <c r="H1307" s="148">
        <f t="shared" si="176"/>
        <v>9.8198306299746037</v>
      </c>
      <c r="I1307" s="19">
        <f t="shared" si="180"/>
        <v>45228</v>
      </c>
      <c r="J1307" s="19"/>
    </row>
    <row r="1308" spans="1:10">
      <c r="A1308" s="46"/>
      <c r="B1308" s="19">
        <f t="shared" si="173"/>
        <v>45135</v>
      </c>
      <c r="C1308" s="148">
        <f t="shared" si="174"/>
        <v>1304</v>
      </c>
      <c r="D1308" s="148">
        <f t="shared" si="177"/>
        <v>49731.152284353797</v>
      </c>
      <c r="E1308" s="148">
        <f t="shared" si="175"/>
        <v>2.6608380458201282</v>
      </c>
      <c r="F1308" s="74">
        <f t="shared" si="179"/>
        <v>45435</v>
      </c>
      <c r="G1308" s="148">
        <f t="shared" si="178"/>
        <v>6279371.2958473423</v>
      </c>
      <c r="H1308" s="148">
        <f t="shared" si="176"/>
        <v>9.6688268007710576</v>
      </c>
      <c r="I1308" s="19">
        <f t="shared" si="180"/>
        <v>45229</v>
      </c>
      <c r="J1308" s="19"/>
    </row>
    <row r="1309" spans="1:10">
      <c r="A1309" s="46"/>
      <c r="B1309" s="19">
        <f t="shared" si="173"/>
        <v>45136</v>
      </c>
      <c r="C1309" s="148">
        <f t="shared" si="174"/>
        <v>1305</v>
      </c>
      <c r="D1309" s="148">
        <f t="shared" si="177"/>
        <v>49733.813122399617</v>
      </c>
      <c r="E1309" s="148">
        <f t="shared" si="175"/>
        <v>2.6346427775060874</v>
      </c>
      <c r="F1309" s="74">
        <f t="shared" si="179"/>
        <v>45436</v>
      </c>
      <c r="G1309" s="148">
        <f t="shared" si="178"/>
        <v>6279380.9646741431</v>
      </c>
      <c r="H1309" s="148">
        <f t="shared" si="176"/>
        <v>9.5201445687562227</v>
      </c>
      <c r="I1309" s="19">
        <f t="shared" si="180"/>
        <v>45230</v>
      </c>
      <c r="J1309" s="19"/>
    </row>
    <row r="1310" spans="1:10">
      <c r="A1310" s="46"/>
      <c r="B1310" s="19">
        <f t="shared" si="173"/>
        <v>45137</v>
      </c>
      <c r="C1310" s="148">
        <f t="shared" si="174"/>
        <v>1306</v>
      </c>
      <c r="D1310" s="148">
        <f t="shared" si="177"/>
        <v>49736.447765177123</v>
      </c>
      <c r="E1310" s="148">
        <f t="shared" si="175"/>
        <v>2.608702645637095</v>
      </c>
      <c r="F1310" s="74">
        <f t="shared" si="179"/>
        <v>45437</v>
      </c>
      <c r="G1310" s="148">
        <f t="shared" si="178"/>
        <v>6279390.4848187119</v>
      </c>
      <c r="H1310" s="148">
        <f t="shared" si="176"/>
        <v>9.3737482530996203</v>
      </c>
      <c r="I1310" s="19">
        <f t="shared" si="180"/>
        <v>45231</v>
      </c>
      <c r="J1310" s="19"/>
    </row>
    <row r="1311" spans="1:10">
      <c r="A1311" s="46"/>
      <c r="B1311" s="19">
        <f t="shared" si="173"/>
        <v>45138</v>
      </c>
      <c r="C1311" s="148">
        <f t="shared" si="174"/>
        <v>1307</v>
      </c>
      <c r="D1311" s="148">
        <f t="shared" si="177"/>
        <v>49739.05646782276</v>
      </c>
      <c r="E1311" s="148">
        <f t="shared" si="175"/>
        <v>2.5830152194102993</v>
      </c>
      <c r="F1311" s="74">
        <f t="shared" si="179"/>
        <v>45438</v>
      </c>
      <c r="G1311" s="148">
        <f t="shared" si="178"/>
        <v>6279399.858566965</v>
      </c>
      <c r="H1311" s="148">
        <f t="shared" si="176"/>
        <v>9.229602724313736</v>
      </c>
      <c r="I1311" s="19">
        <f t="shared" si="180"/>
        <v>45232</v>
      </c>
      <c r="J1311" s="19"/>
    </row>
    <row r="1312" spans="1:10">
      <c r="A1312" s="46"/>
      <c r="B1312" s="19">
        <f t="shared" si="173"/>
        <v>45139</v>
      </c>
      <c r="C1312" s="148">
        <f t="shared" si="174"/>
        <v>1308</v>
      </c>
      <c r="D1312" s="148">
        <f t="shared" si="177"/>
        <v>49741.63948304217</v>
      </c>
      <c r="E1312" s="148">
        <f t="shared" si="175"/>
        <v>2.5575780901053804</v>
      </c>
      <c r="F1312" s="74">
        <f t="shared" si="179"/>
        <v>45439</v>
      </c>
      <c r="G1312" s="148">
        <f t="shared" si="178"/>
        <v>6279409.0881696893</v>
      </c>
      <c r="H1312" s="148">
        <f t="shared" si="176"/>
        <v>9.0876733912155032</v>
      </c>
      <c r="I1312" s="19">
        <f t="shared" si="180"/>
        <v>45233</v>
      </c>
      <c r="J1312" s="19"/>
    </row>
    <row r="1313" spans="1:10">
      <c r="A1313" s="46"/>
      <c r="B1313" s="19">
        <f t="shared" si="173"/>
        <v>45140</v>
      </c>
      <c r="C1313" s="148">
        <f t="shared" si="174"/>
        <v>1309</v>
      </c>
      <c r="D1313" s="148">
        <f t="shared" si="177"/>
        <v>49744.197061132276</v>
      </c>
      <c r="E1313" s="148">
        <f t="shared" si="175"/>
        <v>2.5323888709172024</v>
      </c>
      <c r="F1313" s="74">
        <f t="shared" si="179"/>
        <v>45440</v>
      </c>
      <c r="G1313" s="148">
        <f t="shared" si="178"/>
        <v>6279418.1758430805</v>
      </c>
      <c r="H1313" s="148">
        <f t="shared" si="176"/>
        <v>8.9479261925444007</v>
      </c>
      <c r="I1313" s="19">
        <f t="shared" si="180"/>
        <v>45234</v>
      </c>
      <c r="J1313" s="19"/>
    </row>
    <row r="1314" spans="1:10">
      <c r="A1314" s="46"/>
      <c r="B1314" s="19">
        <f t="shared" si="173"/>
        <v>45141</v>
      </c>
      <c r="C1314" s="148">
        <f t="shared" si="174"/>
        <v>1310</v>
      </c>
      <c r="D1314" s="148">
        <f t="shared" si="177"/>
        <v>49746.729450003193</v>
      </c>
      <c r="E1314" s="148">
        <f t="shared" si="175"/>
        <v>2.5074451967448113</v>
      </c>
      <c r="F1314" s="74">
        <f t="shared" si="179"/>
        <v>45441</v>
      </c>
      <c r="G1314" s="148">
        <f t="shared" si="178"/>
        <v>6279427.1237692731</v>
      </c>
      <c r="H1314" s="148">
        <f t="shared" si="176"/>
        <v>8.8103275885805488</v>
      </c>
      <c r="I1314" s="19">
        <f t="shared" si="180"/>
        <v>45235</v>
      </c>
      <c r="J1314" s="19"/>
    </row>
    <row r="1315" spans="1:10">
      <c r="A1315" s="46"/>
      <c r="B1315" s="19">
        <f t="shared" si="173"/>
        <v>45142</v>
      </c>
      <c r="C1315" s="148">
        <f t="shared" si="174"/>
        <v>1311</v>
      </c>
      <c r="D1315" s="148">
        <f t="shared" si="177"/>
        <v>49749.236895199938</v>
      </c>
      <c r="E1315" s="16">
        <f t="shared" si="175"/>
        <v>2.4827447240822949</v>
      </c>
      <c r="F1315" s="74">
        <f t="shared" si="179"/>
        <v>45442</v>
      </c>
      <c r="G1315" s="148">
        <f t="shared" si="178"/>
        <v>6279435.9340968616</v>
      </c>
      <c r="H1315" s="148">
        <f t="shared" si="176"/>
        <v>8.6748445611447096</v>
      </c>
      <c r="I1315" s="58">
        <f t="shared" si="180"/>
        <v>45236</v>
      </c>
      <c r="J1315" s="19"/>
    </row>
    <row r="1316" spans="1:10">
      <c r="A1316" s="46"/>
      <c r="B1316" s="19">
        <f t="shared" si="173"/>
        <v>45143</v>
      </c>
      <c r="C1316" s="148">
        <f t="shared" si="174"/>
        <v>1312</v>
      </c>
      <c r="D1316" s="148">
        <f t="shared" si="177"/>
        <v>49751.71963992402</v>
      </c>
      <c r="E1316" s="148">
        <f t="shared" si="175"/>
        <v>2.4582851307714009</v>
      </c>
      <c r="F1316" s="74">
        <f t="shared" si="179"/>
        <v>45443</v>
      </c>
      <c r="G1316" s="148">
        <f t="shared" si="178"/>
        <v>6279444.6089414228</v>
      </c>
      <c r="H1316" s="148">
        <f t="shared" si="176"/>
        <v>8.5414445893839002</v>
      </c>
      <c r="I1316" s="19">
        <f t="shared" si="180"/>
        <v>45237</v>
      </c>
      <c r="J1316" s="19"/>
    </row>
    <row r="1317" spans="1:10">
      <c r="A1317" s="46"/>
      <c r="B1317" s="19">
        <f t="shared" si="173"/>
        <v>45144</v>
      </c>
      <c r="C1317" s="148">
        <f t="shared" si="174"/>
        <v>1313</v>
      </c>
      <c r="D1317" s="148">
        <f t="shared" si="177"/>
        <v>49754.177925054792</v>
      </c>
      <c r="E1317" s="148">
        <f t="shared" si="175"/>
        <v>2.4340641158705694</v>
      </c>
      <c r="F1317" s="74">
        <f t="shared" si="179"/>
        <v>45444</v>
      </c>
      <c r="G1317" s="148">
        <f t="shared" si="178"/>
        <v>6279453.1503860122</v>
      </c>
      <c r="H1317" s="148">
        <f t="shared" si="176"/>
        <v>8.4100956628099084</v>
      </c>
      <c r="I1317" s="19">
        <f t="shared" si="180"/>
        <v>45238</v>
      </c>
      <c r="J1317" s="19"/>
    </row>
    <row r="1318" spans="1:10">
      <c r="A1318" s="46"/>
      <c r="B1318" s="19">
        <f t="shared" si="173"/>
        <v>45145</v>
      </c>
      <c r="C1318" s="148">
        <f t="shared" si="174"/>
        <v>1314</v>
      </c>
      <c r="D1318" s="148">
        <f t="shared" si="177"/>
        <v>49756.611989170662</v>
      </c>
      <c r="E1318" s="148">
        <f t="shared" si="175"/>
        <v>2.4100793994584819</v>
      </c>
      <c r="F1318" s="74">
        <f t="shared" si="179"/>
        <v>45445</v>
      </c>
      <c r="G1318" s="148">
        <f t="shared" si="178"/>
        <v>6279461.560481675</v>
      </c>
      <c r="H1318" s="148">
        <f t="shared" si="176"/>
        <v>8.2807662533596158</v>
      </c>
      <c r="I1318" s="19">
        <f t="shared" si="180"/>
        <v>45239</v>
      </c>
      <c r="J1318" s="19"/>
    </row>
    <row r="1319" spans="1:10">
      <c r="A1319" s="46"/>
      <c r="B1319" s="19">
        <f t="shared" si="173"/>
        <v>45146</v>
      </c>
      <c r="C1319" s="148">
        <f t="shared" si="174"/>
        <v>1315</v>
      </c>
      <c r="D1319" s="148">
        <f t="shared" si="177"/>
        <v>49759.022068570121</v>
      </c>
      <c r="E1319" s="148">
        <f t="shared" si="175"/>
        <v>2.3863287224739906</v>
      </c>
      <c r="F1319" s="74">
        <f t="shared" si="179"/>
        <v>45446</v>
      </c>
      <c r="G1319" s="148">
        <f t="shared" si="178"/>
        <v>6279469.8412479283</v>
      </c>
      <c r="H1319" s="148">
        <f t="shared" si="176"/>
        <v>8.1534253228455782</v>
      </c>
      <c r="I1319" s="19">
        <f t="shared" si="180"/>
        <v>45240</v>
      </c>
      <c r="J1319" s="19"/>
    </row>
    <row r="1320" spans="1:10">
      <c r="A1320" s="46"/>
      <c r="B1320" s="19">
        <f t="shared" si="173"/>
        <v>45147</v>
      </c>
      <c r="C1320" s="148">
        <f t="shared" si="174"/>
        <v>1316</v>
      </c>
      <c r="D1320" s="148">
        <f t="shared" si="177"/>
        <v>49761.408397292595</v>
      </c>
      <c r="E1320" s="148">
        <f t="shared" si="175"/>
        <v>2.3628098465342191</v>
      </c>
      <c r="F1320" s="74">
        <f t="shared" si="179"/>
        <v>45447</v>
      </c>
      <c r="G1320" s="148">
        <f t="shared" si="178"/>
        <v>6279477.9946732512</v>
      </c>
      <c r="H1320" s="148">
        <f t="shared" si="176"/>
        <v>8.0280423061922193</v>
      </c>
      <c r="I1320" s="19">
        <f t="shared" si="180"/>
        <v>45241</v>
      </c>
      <c r="J1320" s="19"/>
    </row>
    <row r="1321" spans="1:10">
      <c r="A1321" s="46"/>
      <c r="B1321" s="19">
        <f t="shared" si="173"/>
        <v>45148</v>
      </c>
      <c r="C1321" s="148">
        <f t="shared" si="174"/>
        <v>1317</v>
      </c>
      <c r="D1321" s="148">
        <f t="shared" si="177"/>
        <v>49763.771207139129</v>
      </c>
      <c r="E1321" s="148">
        <f t="shared" si="175"/>
        <v>2.3395205537744914</v>
      </c>
      <c r="F1321" s="74">
        <f t="shared" si="179"/>
        <v>45448</v>
      </c>
      <c r="G1321" s="148">
        <f t="shared" si="178"/>
        <v>6279486.0227155574</v>
      </c>
      <c r="H1321" s="148">
        <f t="shared" si="176"/>
        <v>7.9045871114358306</v>
      </c>
      <c r="I1321" s="19">
        <f t="shared" si="180"/>
        <v>45242</v>
      </c>
      <c r="J1321" s="19"/>
    </row>
    <row r="1322" spans="1:10">
      <c r="A1322" s="46"/>
      <c r="B1322" s="19">
        <f t="shared" si="173"/>
        <v>45149</v>
      </c>
      <c r="C1322" s="148">
        <f t="shared" si="174"/>
        <v>1318</v>
      </c>
      <c r="D1322" s="148">
        <f t="shared" si="177"/>
        <v>49766.110727692903</v>
      </c>
      <c r="E1322" s="148">
        <f t="shared" si="175"/>
        <v>2.3164586466737092</v>
      </c>
      <c r="F1322" s="74">
        <f t="shared" si="179"/>
        <v>45449</v>
      </c>
      <c r="G1322" s="148">
        <f t="shared" si="178"/>
        <v>6279493.9273026688</v>
      </c>
      <c r="H1322" s="148">
        <f t="shared" si="176"/>
        <v>7.7830301085487008</v>
      </c>
      <c r="I1322" s="19">
        <f t="shared" si="180"/>
        <v>45243</v>
      </c>
      <c r="J1322" s="19"/>
    </row>
    <row r="1323" spans="1:10">
      <c r="A1323" s="46"/>
      <c r="B1323" s="19">
        <f t="shared" si="173"/>
        <v>45150</v>
      </c>
      <c r="C1323" s="148">
        <f t="shared" si="174"/>
        <v>1319</v>
      </c>
      <c r="D1323" s="148">
        <f t="shared" si="177"/>
        <v>49768.427186339577</v>
      </c>
      <c r="E1323" s="148">
        <f t="shared" si="175"/>
        <v>2.2936219478797284</v>
      </c>
      <c r="F1323" s="74">
        <f t="shared" si="179"/>
        <v>45450</v>
      </c>
      <c r="G1323" s="148">
        <f t="shared" si="178"/>
        <v>6279501.7103327774</v>
      </c>
      <c r="H1323" s="148">
        <f t="shared" si="176"/>
        <v>7.6633421145379543</v>
      </c>
      <c r="I1323" s="19">
        <f t="shared" si="180"/>
        <v>45244</v>
      </c>
      <c r="J1323" s="19"/>
    </row>
    <row r="1324" spans="1:10">
      <c r="A1324" s="46"/>
      <c r="B1324" s="19">
        <f t="shared" si="173"/>
        <v>45151</v>
      </c>
      <c r="C1324" s="148">
        <f t="shared" si="174"/>
        <v>1320</v>
      </c>
      <c r="D1324" s="148">
        <f t="shared" si="177"/>
        <v>49770.720808287457</v>
      </c>
      <c r="E1324" s="148">
        <f t="shared" si="175"/>
        <v>2.2710083000201848</v>
      </c>
      <c r="F1324" s="74">
        <f t="shared" si="179"/>
        <v>45451</v>
      </c>
      <c r="G1324" s="148">
        <f t="shared" si="178"/>
        <v>6279509.3736748919</v>
      </c>
      <c r="H1324" s="148">
        <f t="shared" si="176"/>
        <v>7.5454944092780352</v>
      </c>
      <c r="I1324" s="19">
        <f t="shared" si="180"/>
        <v>45245</v>
      </c>
      <c r="J1324" s="19"/>
    </row>
    <row r="1325" spans="1:10">
      <c r="A1325" s="46"/>
      <c r="B1325" s="19">
        <f t="shared" si="173"/>
        <v>45152</v>
      </c>
      <c r="C1325" s="148">
        <f t="shared" si="174"/>
        <v>1321</v>
      </c>
      <c r="D1325" s="148">
        <f t="shared" si="177"/>
        <v>49772.991816587477</v>
      </c>
      <c r="E1325" s="148">
        <f t="shared" si="175"/>
        <v>2.2486155656224582</v>
      </c>
      <c r="F1325" s="74">
        <f t="shared" si="179"/>
        <v>45452</v>
      </c>
      <c r="G1325" s="148">
        <f t="shared" si="178"/>
        <v>6279516.9191693012</v>
      </c>
      <c r="H1325" s="148">
        <f t="shared" si="176"/>
        <v>7.4294587001204491</v>
      </c>
      <c r="I1325" s="19">
        <f t="shared" si="180"/>
        <v>45246</v>
      </c>
      <c r="J1325" s="19"/>
    </row>
    <row r="1326" spans="1:10">
      <c r="A1326" s="46"/>
      <c r="B1326" s="19">
        <f t="shared" si="173"/>
        <v>45153</v>
      </c>
      <c r="C1326" s="148">
        <f t="shared" si="174"/>
        <v>1322</v>
      </c>
      <c r="D1326" s="148">
        <f t="shared" si="177"/>
        <v>49775.240432153099</v>
      </c>
      <c r="E1326" s="148">
        <f t="shared" si="175"/>
        <v>2.2264416268299101</v>
      </c>
      <c r="F1326" s="74">
        <f t="shared" si="179"/>
        <v>45453</v>
      </c>
      <c r="G1326" s="148">
        <f t="shared" si="178"/>
        <v>6279524.3486280013</v>
      </c>
      <c r="H1326" s="148">
        <f t="shared" si="176"/>
        <v>7.3152071367949247</v>
      </c>
      <c r="I1326" s="19">
        <f t="shared" si="180"/>
        <v>45247</v>
      </c>
      <c r="J1326" s="19"/>
    </row>
    <row r="1327" spans="1:10">
      <c r="A1327" s="46"/>
      <c r="B1327" s="19">
        <f t="shared" si="173"/>
        <v>45154</v>
      </c>
      <c r="C1327" s="148">
        <f t="shared" si="174"/>
        <v>1323</v>
      </c>
      <c r="D1327" s="148">
        <f t="shared" si="177"/>
        <v>49777.466873779929</v>
      </c>
      <c r="E1327" s="148">
        <f t="shared" si="175"/>
        <v>2.2044843853072962</v>
      </c>
      <c r="F1327" s="74">
        <f t="shared" si="179"/>
        <v>45454</v>
      </c>
      <c r="G1327" s="148">
        <f t="shared" si="178"/>
        <v>6279531.6638351381</v>
      </c>
      <c r="H1327" s="148">
        <f t="shared" si="176"/>
        <v>7.2027122946456075</v>
      </c>
      <c r="I1327" s="19">
        <f t="shared" si="180"/>
        <v>45248</v>
      </c>
      <c r="J1327" s="19"/>
    </row>
    <row r="1328" spans="1:10">
      <c r="A1328" s="46"/>
      <c r="B1328" s="19">
        <f t="shared" si="173"/>
        <v>45155</v>
      </c>
      <c r="C1328" s="148">
        <f t="shared" si="174"/>
        <v>1324</v>
      </c>
      <c r="D1328" s="148">
        <f t="shared" si="177"/>
        <v>49779.671358165237</v>
      </c>
      <c r="E1328" s="148">
        <f t="shared" si="175"/>
        <v>2.1827417620806955</v>
      </c>
      <c r="F1328" s="74">
        <f t="shared" si="179"/>
        <v>45455</v>
      </c>
      <c r="G1328" s="148">
        <f t="shared" si="178"/>
        <v>6279538.8665474327</v>
      </c>
      <c r="H1328" s="148">
        <f t="shared" si="176"/>
        <v>7.091947172768414</v>
      </c>
      <c r="I1328" s="19">
        <f t="shared" si="180"/>
        <v>45249</v>
      </c>
      <c r="J1328" s="19"/>
    </row>
    <row r="1329" spans="1:10">
      <c r="A1329" s="46"/>
      <c r="B1329" s="19">
        <f t="shared" si="173"/>
        <v>45156</v>
      </c>
      <c r="C1329" s="148">
        <f t="shared" si="174"/>
        <v>1325</v>
      </c>
      <c r="D1329" s="148">
        <f t="shared" si="177"/>
        <v>49781.854099927317</v>
      </c>
      <c r="E1329" s="148">
        <f t="shared" si="175"/>
        <v>2.1612116973192315</v>
      </c>
      <c r="F1329" s="74">
        <f t="shared" si="179"/>
        <v>45456</v>
      </c>
      <c r="G1329" s="148">
        <f t="shared" si="178"/>
        <v>6279545.9584946055</v>
      </c>
      <c r="H1329" s="148">
        <f t="shared" si="176"/>
        <v>6.9828851763159037</v>
      </c>
      <c r="I1329" s="19">
        <f t="shared" si="180"/>
        <v>45250</v>
      </c>
      <c r="J1329" s="19"/>
    </row>
    <row r="1330" spans="1:10">
      <c r="A1330" s="46"/>
      <c r="B1330" s="19">
        <f t="shared" si="173"/>
        <v>45157</v>
      </c>
      <c r="C1330" s="148">
        <f t="shared" si="174"/>
        <v>1326</v>
      </c>
      <c r="D1330" s="148">
        <f t="shared" si="177"/>
        <v>49784.015311624637</v>
      </c>
      <c r="E1330" s="148">
        <f t="shared" si="175"/>
        <v>2.1398921502695885</v>
      </c>
      <c r="F1330" s="74">
        <f t="shared" si="179"/>
        <v>45457</v>
      </c>
      <c r="G1330" s="148">
        <f t="shared" si="178"/>
        <v>6279552.9413797818</v>
      </c>
      <c r="H1330" s="148">
        <f t="shared" si="176"/>
        <v>6.8755001341924071</v>
      </c>
      <c r="I1330" s="19">
        <f t="shared" si="180"/>
        <v>45251</v>
      </c>
      <c r="J1330" s="19"/>
    </row>
    <row r="1331" spans="1:10">
      <c r="A1331" s="46"/>
      <c r="B1331" s="19">
        <f t="shared" si="173"/>
        <v>45158</v>
      </c>
      <c r="C1331" s="148">
        <f t="shared" si="174"/>
        <v>1327</v>
      </c>
      <c r="D1331" s="148">
        <f t="shared" si="177"/>
        <v>49786.155203774906</v>
      </c>
      <c r="E1331" s="148">
        <f t="shared" si="175"/>
        <v>2.1187810989576974</v>
      </c>
      <c r="F1331" s="74">
        <f t="shared" si="179"/>
        <v>45458</v>
      </c>
      <c r="G1331" s="148">
        <f t="shared" si="178"/>
        <v>6279559.816879916</v>
      </c>
      <c r="H1331" s="148">
        <f t="shared" si="176"/>
        <v>6.7697662599384785</v>
      </c>
      <c r="I1331" s="19">
        <f t="shared" si="180"/>
        <v>45252</v>
      </c>
      <c r="J1331" s="19"/>
    </row>
    <row r="1332" spans="1:10">
      <c r="A1332" s="46"/>
      <c r="B1332" s="19">
        <f t="shared" si="173"/>
        <v>45159</v>
      </c>
      <c r="C1332" s="148">
        <f t="shared" si="174"/>
        <v>1328</v>
      </c>
      <c r="D1332" s="148">
        <f t="shared" si="177"/>
        <v>49788.273984873864</v>
      </c>
      <c r="E1332" s="148">
        <f t="shared" si="175"/>
        <v>2.0978765401960118</v>
      </c>
      <c r="F1332" s="74">
        <f t="shared" si="179"/>
        <v>45459</v>
      </c>
      <c r="G1332" s="148">
        <f t="shared" si="178"/>
        <v>6279566.5866461759</v>
      </c>
      <c r="H1332" s="148">
        <f t="shared" si="176"/>
        <v>6.6656581768766046</v>
      </c>
      <c r="I1332" s="19">
        <f t="shared" si="180"/>
        <v>45253</v>
      </c>
      <c r="J1332" s="19"/>
    </row>
    <row r="1333" spans="1:10">
      <c r="A1333" s="46"/>
      <c r="B1333" s="19">
        <f t="shared" si="173"/>
        <v>45160</v>
      </c>
      <c r="C1333" s="148">
        <f t="shared" si="174"/>
        <v>1329</v>
      </c>
      <c r="D1333" s="148">
        <f t="shared" si="177"/>
        <v>49790.37186141406</v>
      </c>
      <c r="E1333" s="148">
        <f t="shared" si="175"/>
        <v>2.0771764892706415</v>
      </c>
      <c r="F1333" s="74">
        <f t="shared" si="179"/>
        <v>45460</v>
      </c>
      <c r="G1333" s="148">
        <f t="shared" si="178"/>
        <v>6279573.2523043528</v>
      </c>
      <c r="H1333" s="148">
        <f t="shared" si="176"/>
        <v>6.5631508911028504</v>
      </c>
      <c r="I1333" s="19">
        <f t="shared" si="180"/>
        <v>45254</v>
      </c>
      <c r="J1333" s="19"/>
    </row>
    <row r="1334" spans="1:10">
      <c r="A1334" s="46"/>
      <c r="B1334" s="19">
        <f t="shared" si="173"/>
        <v>45161</v>
      </c>
      <c r="C1334" s="148">
        <f t="shared" si="174"/>
        <v>1330</v>
      </c>
      <c r="D1334" s="148">
        <f t="shared" si="177"/>
        <v>49792.44903790333</v>
      </c>
      <c r="E1334" s="148">
        <f t="shared" si="175"/>
        <v>2.0566789798758691</v>
      </c>
      <c r="F1334" s="74">
        <f t="shared" si="179"/>
        <v>45461</v>
      </c>
      <c r="G1334" s="148">
        <f t="shared" si="178"/>
        <v>6279579.8154552439</v>
      </c>
      <c r="H1334" s="148">
        <f t="shared" si="176"/>
        <v>6.4622197989374399</v>
      </c>
      <c r="I1334" s="19">
        <f t="shared" si="180"/>
        <v>45255</v>
      </c>
      <c r="J1334" s="19"/>
    </row>
    <row r="1335" spans="1:10">
      <c r="A1335" s="46"/>
      <c r="B1335" s="19">
        <f t="shared" si="173"/>
        <v>45162</v>
      </c>
      <c r="C1335" s="148">
        <f t="shared" si="174"/>
        <v>1331</v>
      </c>
      <c r="D1335" s="148">
        <f t="shared" si="177"/>
        <v>49794.505716883206</v>
      </c>
      <c r="E1335" s="148">
        <f t="shared" si="175"/>
        <v>2.0363820639176993</v>
      </c>
      <c r="F1335" s="74">
        <f t="shared" si="179"/>
        <v>45462</v>
      </c>
      <c r="G1335" s="148">
        <f t="shared" si="178"/>
        <v>6279586.2776750429</v>
      </c>
      <c r="H1335" s="148">
        <f t="shared" si="176"/>
        <v>6.3628406664356589</v>
      </c>
      <c r="I1335" s="19">
        <f t="shared" si="180"/>
        <v>45256</v>
      </c>
      <c r="J1335" s="19"/>
    </row>
    <row r="1336" spans="1:10">
      <c r="A1336" s="46"/>
      <c r="B1336" s="19">
        <f t="shared" si="173"/>
        <v>45163</v>
      </c>
      <c r="C1336" s="148">
        <f t="shared" si="174"/>
        <v>1332</v>
      </c>
      <c r="D1336" s="148">
        <f t="shared" si="177"/>
        <v>49796.542098947124</v>
      </c>
      <c r="E1336" s="148">
        <f t="shared" si="175"/>
        <v>2.016283811411995</v>
      </c>
      <c r="F1336" s="74">
        <f t="shared" si="179"/>
        <v>45463</v>
      </c>
      <c r="G1336" s="148">
        <f t="shared" si="178"/>
        <v>6279592.6405157093</v>
      </c>
      <c r="H1336" s="148">
        <f t="shared" si="176"/>
        <v>6.2649896359071136</v>
      </c>
      <c r="I1336" s="19">
        <f t="shared" si="180"/>
        <v>45257</v>
      </c>
      <c r="J1336" s="19"/>
    </row>
    <row r="1337" spans="1:10">
      <c r="A1337" s="46"/>
      <c r="B1337" s="19">
        <f t="shared" si="173"/>
        <v>45164</v>
      </c>
      <c r="C1337" s="148">
        <f t="shared" si="174"/>
        <v>1333</v>
      </c>
      <c r="D1337" s="148">
        <f t="shared" si="177"/>
        <v>49798.558382758536</v>
      </c>
      <c r="E1337" s="148">
        <f t="shared" si="175"/>
        <v>1.9963823102298193</v>
      </c>
      <c r="F1337" s="74">
        <f t="shared" si="179"/>
        <v>45464</v>
      </c>
      <c r="G1337" s="148">
        <f t="shared" si="178"/>
        <v>6279598.9055053452</v>
      </c>
      <c r="H1337" s="148">
        <f t="shared" si="176"/>
        <v>6.1686432203277946</v>
      </c>
      <c r="I1337" s="19">
        <f t="shared" si="180"/>
        <v>45258</v>
      </c>
      <c r="J1337" s="19"/>
    </row>
    <row r="1338" spans="1:10">
      <c r="A1338" s="46"/>
      <c r="B1338" s="19">
        <f t="shared" si="173"/>
        <v>45165</v>
      </c>
      <c r="C1338" s="148">
        <f t="shared" si="174"/>
        <v>1334</v>
      </c>
      <c r="D1338" s="148">
        <f t="shared" si="177"/>
        <v>49800.554765068766</v>
      </c>
      <c r="E1338" s="148">
        <f t="shared" si="175"/>
        <v>1.9766756660756073</v>
      </c>
      <c r="F1338" s="74">
        <f t="shared" si="179"/>
        <v>45465</v>
      </c>
      <c r="G1338" s="148">
        <f t="shared" si="178"/>
        <v>6279605.0741485655</v>
      </c>
      <c r="H1338" s="148">
        <f t="shared" si="176"/>
        <v>6.0737782847136259</v>
      </c>
      <c r="I1338" s="19">
        <f t="shared" si="180"/>
        <v>45259</v>
      </c>
      <c r="J1338" s="19"/>
    </row>
    <row r="1339" spans="1:10">
      <c r="A1339" s="46"/>
      <c r="B1339" s="19">
        <f t="shared" si="173"/>
        <v>45166</v>
      </c>
      <c r="C1339" s="148">
        <f t="shared" si="174"/>
        <v>1335</v>
      </c>
      <c r="D1339" s="148">
        <f t="shared" si="177"/>
        <v>49802.531440734841</v>
      </c>
      <c r="E1339" s="148">
        <f t="shared" si="175"/>
        <v>1.957162002196128</v>
      </c>
      <c r="F1339" s="74">
        <f t="shared" si="179"/>
        <v>45466</v>
      </c>
      <c r="G1339" s="148">
        <f t="shared" si="178"/>
        <v>6279611.1479268502</v>
      </c>
      <c r="H1339" s="148">
        <f t="shared" si="176"/>
        <v>5.9803720591589808</v>
      </c>
      <c r="I1339" s="19">
        <f t="shared" si="180"/>
        <v>45260</v>
      </c>
      <c r="J1339" s="19"/>
    </row>
    <row r="1340" spans="1:10">
      <c r="A1340" s="46"/>
      <c r="B1340" s="19">
        <f t="shared" si="173"/>
        <v>45167</v>
      </c>
      <c r="C1340" s="148">
        <f t="shared" si="174"/>
        <v>1336</v>
      </c>
      <c r="D1340" s="148">
        <f t="shared" si="177"/>
        <v>49804.488602737038</v>
      </c>
      <c r="E1340" s="148">
        <f t="shared" si="175"/>
        <v>1.9378394593513804</v>
      </c>
      <c r="F1340" s="74">
        <f t="shared" si="179"/>
        <v>45467</v>
      </c>
      <c r="G1340" s="148">
        <f t="shared" si="178"/>
        <v>6279617.1282989094</v>
      </c>
      <c r="H1340" s="148">
        <f t="shared" si="176"/>
        <v>5.8884021164849401</v>
      </c>
      <c r="I1340" s="19">
        <f t="shared" si="180"/>
        <v>45261</v>
      </c>
      <c r="J1340" s="19"/>
    </row>
    <row r="1341" spans="1:10">
      <c r="A1341" s="46"/>
      <c r="B1341" s="19">
        <f t="shared" ref="B1341:B1404" si="181">B1340+1</f>
        <v>45168</v>
      </c>
      <c r="C1341" s="148">
        <f t="shared" ref="C1341:C1404" si="182">C1340+1</f>
        <v>1337</v>
      </c>
      <c r="D1341" s="148">
        <f t="shared" si="177"/>
        <v>49806.426442196389</v>
      </c>
      <c r="E1341" s="148">
        <f t="shared" ref="E1341:E1404" si="183">D1342-D1341</f>
        <v>1.9187061955599347</v>
      </c>
      <c r="F1341" s="74">
        <f t="shared" si="179"/>
        <v>45468</v>
      </c>
      <c r="G1341" s="148">
        <f t="shared" si="178"/>
        <v>6279623.0167010259</v>
      </c>
      <c r="H1341" s="148">
        <f t="shared" ref="H1341:H1404" si="184">G1342-G1341</f>
        <v>5.7978463768959045</v>
      </c>
      <c r="I1341" s="19">
        <f t="shared" si="180"/>
        <v>45262</v>
      </c>
      <c r="J1341" s="19"/>
    </row>
    <row r="1342" spans="1:10">
      <c r="A1342" s="46"/>
      <c r="B1342" s="19">
        <f t="shared" si="181"/>
        <v>45169</v>
      </c>
      <c r="C1342" s="148">
        <f t="shared" si="182"/>
        <v>1338</v>
      </c>
      <c r="D1342" s="148">
        <f t="shared" si="177"/>
        <v>49808.345148391949</v>
      </c>
      <c r="E1342" s="148">
        <f t="shared" si="183"/>
        <v>1.8997603860771051</v>
      </c>
      <c r="F1342" s="74">
        <f t="shared" si="179"/>
        <v>45469</v>
      </c>
      <c r="G1342" s="148">
        <f t="shared" si="178"/>
        <v>6279628.8145474028</v>
      </c>
      <c r="H1342" s="148">
        <f t="shared" si="184"/>
        <v>5.7086831005290151</v>
      </c>
      <c r="I1342" s="19">
        <f t="shared" si="180"/>
        <v>45263</v>
      </c>
      <c r="J1342" s="19"/>
    </row>
    <row r="1343" spans="1:10">
      <c r="A1343" s="46"/>
      <c r="B1343" s="19">
        <f t="shared" si="181"/>
        <v>45170</v>
      </c>
      <c r="C1343" s="148">
        <f t="shared" si="182"/>
        <v>1339</v>
      </c>
      <c r="D1343" s="148">
        <f t="shared" si="177"/>
        <v>49810.244908778026</v>
      </c>
      <c r="E1343" s="148">
        <f t="shared" si="183"/>
        <v>1.8810002230675309</v>
      </c>
      <c r="F1343" s="74">
        <f t="shared" si="179"/>
        <v>45470</v>
      </c>
      <c r="G1343" s="148">
        <f t="shared" si="178"/>
        <v>6279634.5232305033</v>
      </c>
      <c r="H1343" s="148">
        <f t="shared" si="184"/>
        <v>5.6208908800035715</v>
      </c>
      <c r="I1343" s="19">
        <f t="shared" si="180"/>
        <v>45264</v>
      </c>
      <c r="J1343" s="19"/>
    </row>
    <row r="1344" spans="1:10">
      <c r="A1344" s="46"/>
      <c r="B1344" s="19">
        <f t="shared" si="181"/>
        <v>45171</v>
      </c>
      <c r="C1344" s="148">
        <f t="shared" si="182"/>
        <v>1340</v>
      </c>
      <c r="D1344" s="148">
        <f t="shared" si="177"/>
        <v>49812.125909001094</v>
      </c>
      <c r="E1344" s="148">
        <f t="shared" si="183"/>
        <v>1.8624239156706608</v>
      </c>
      <c r="F1344" s="74">
        <f t="shared" si="179"/>
        <v>45471</v>
      </c>
      <c r="G1344" s="148">
        <f t="shared" si="178"/>
        <v>6279640.1441213833</v>
      </c>
      <c r="H1344" s="148">
        <f t="shared" si="184"/>
        <v>5.5344486366957426</v>
      </c>
      <c r="I1344" s="19">
        <f t="shared" si="180"/>
        <v>45265</v>
      </c>
      <c r="J1344" s="19"/>
    </row>
    <row r="1345" spans="1:10">
      <c r="A1345" s="46"/>
      <c r="B1345" s="19">
        <f t="shared" si="181"/>
        <v>45172</v>
      </c>
      <c r="C1345" s="148">
        <f t="shared" si="182"/>
        <v>1341</v>
      </c>
      <c r="D1345" s="148">
        <f t="shared" si="177"/>
        <v>49813.988332916764</v>
      </c>
      <c r="E1345" s="148">
        <f t="shared" si="183"/>
        <v>1.8440296896442305</v>
      </c>
      <c r="F1345" s="74">
        <f t="shared" si="179"/>
        <v>45472</v>
      </c>
      <c r="G1345" s="148">
        <f t="shared" si="178"/>
        <v>6279645.67857002</v>
      </c>
      <c r="H1345" s="148">
        <f t="shared" si="184"/>
        <v>5.4493356179445982</v>
      </c>
      <c r="I1345" s="19">
        <f t="shared" si="180"/>
        <v>45266</v>
      </c>
      <c r="J1345" s="19"/>
    </row>
    <row r="1346" spans="1:10">
      <c r="A1346" s="46"/>
      <c r="B1346" s="19">
        <f t="shared" si="181"/>
        <v>45173</v>
      </c>
      <c r="C1346" s="148">
        <f t="shared" si="182"/>
        <v>1342</v>
      </c>
      <c r="D1346" s="148">
        <f t="shared" si="177"/>
        <v>49815.832362606408</v>
      </c>
      <c r="E1346" s="148">
        <f t="shared" si="183"/>
        <v>1.8258157874006429</v>
      </c>
      <c r="F1346" s="74">
        <f t="shared" si="179"/>
        <v>45473</v>
      </c>
      <c r="G1346" s="148">
        <f t="shared" si="178"/>
        <v>6279651.127905638</v>
      </c>
      <c r="H1346" s="148">
        <f t="shared" si="184"/>
        <v>5.3655313896015286</v>
      </c>
      <c r="I1346" s="19">
        <f t="shared" si="180"/>
        <v>45267</v>
      </c>
      <c r="J1346" s="19"/>
    </row>
    <row r="1347" spans="1:10">
      <c r="A1347" s="46"/>
      <c r="B1347" s="19">
        <f t="shared" si="181"/>
        <v>45174</v>
      </c>
      <c r="C1347" s="148">
        <f t="shared" si="182"/>
        <v>1343</v>
      </c>
      <c r="D1347" s="148">
        <f t="shared" si="177"/>
        <v>49817.658178393809</v>
      </c>
      <c r="E1347" s="148">
        <f t="shared" si="183"/>
        <v>1.8077804677232052</v>
      </c>
      <c r="F1347" s="74">
        <f t="shared" si="179"/>
        <v>45474</v>
      </c>
      <c r="G1347" s="148">
        <f t="shared" si="178"/>
        <v>6279656.4934370276</v>
      </c>
      <c r="H1347" s="148">
        <f t="shared" si="184"/>
        <v>5.2830158285796642</v>
      </c>
      <c r="I1347" s="19">
        <f t="shared" si="180"/>
        <v>45268</v>
      </c>
      <c r="J1347" s="19"/>
    </row>
    <row r="1348" spans="1:10">
      <c r="A1348" s="46"/>
      <c r="B1348" s="19">
        <f t="shared" si="181"/>
        <v>45175</v>
      </c>
      <c r="C1348" s="148">
        <f t="shared" si="182"/>
        <v>1344</v>
      </c>
      <c r="D1348" s="148">
        <f t="shared" si="177"/>
        <v>49819.465958861532</v>
      </c>
      <c r="E1348" s="148">
        <f t="shared" si="183"/>
        <v>1.7899220057297498</v>
      </c>
      <c r="F1348" s="74">
        <f t="shared" si="179"/>
        <v>45475</v>
      </c>
      <c r="G1348" s="148">
        <f t="shared" si="178"/>
        <v>6279661.7764528561</v>
      </c>
      <c r="H1348" s="148">
        <f t="shared" si="184"/>
        <v>5.2017691237851977</v>
      </c>
      <c r="I1348" s="19">
        <f t="shared" si="180"/>
        <v>45269</v>
      </c>
      <c r="J1348" s="19"/>
    </row>
    <row r="1349" spans="1:10">
      <c r="A1349" s="46"/>
      <c r="B1349" s="19">
        <f t="shared" si="181"/>
        <v>45176</v>
      </c>
      <c r="C1349" s="148">
        <f t="shared" si="182"/>
        <v>1345</v>
      </c>
      <c r="D1349" s="148">
        <f t="shared" ref="D1349:D1412" si="185">$D$1/(($D$1-1)*EXP(-$E$1*($F1349-$B$4))+1)</f>
        <v>49821.255880867262</v>
      </c>
      <c r="E1349" s="148">
        <f t="shared" si="183"/>
        <v>1.7722386926616309</v>
      </c>
      <c r="F1349" s="74">
        <f t="shared" si="179"/>
        <v>45476</v>
      </c>
      <c r="G1349" s="148">
        <f t="shared" ref="G1349:G1412" si="186">$G$1/(($G$1-1)*EXP(-$H$1*($F1349-$B$4))+1)</f>
        <v>6279666.9782219799</v>
      </c>
      <c r="H1349" s="148">
        <f t="shared" si="184"/>
        <v>5.1217717686668038</v>
      </c>
      <c r="I1349" s="19">
        <f t="shared" si="180"/>
        <v>45270</v>
      </c>
      <c r="J1349" s="19"/>
    </row>
    <row r="1350" spans="1:10">
      <c r="A1350" s="46"/>
      <c r="B1350" s="19">
        <f t="shared" si="181"/>
        <v>45177</v>
      </c>
      <c r="C1350" s="148">
        <f t="shared" si="182"/>
        <v>1346</v>
      </c>
      <c r="D1350" s="148">
        <f t="shared" si="185"/>
        <v>49823.028119559924</v>
      </c>
      <c r="E1350" s="148">
        <f t="shared" si="183"/>
        <v>1.7547288357454818</v>
      </c>
      <c r="F1350" s="74">
        <f t="shared" si="179"/>
        <v>45477</v>
      </c>
      <c r="G1350" s="148">
        <f t="shared" si="186"/>
        <v>6279672.0999937486</v>
      </c>
      <c r="H1350" s="148">
        <f t="shared" si="184"/>
        <v>5.0430045565590262</v>
      </c>
      <c r="I1350" s="19">
        <f t="shared" si="180"/>
        <v>45271</v>
      </c>
      <c r="J1350" s="19"/>
    </row>
    <row r="1351" spans="1:10">
      <c r="A1351" s="46"/>
      <c r="B1351" s="19">
        <f t="shared" si="181"/>
        <v>45178</v>
      </c>
      <c r="C1351" s="148">
        <f t="shared" si="182"/>
        <v>1347</v>
      </c>
      <c r="D1351" s="148">
        <f t="shared" si="185"/>
        <v>49824.782848395669</v>
      </c>
      <c r="E1351" s="148">
        <f t="shared" si="183"/>
        <v>1.7373907581059029</v>
      </c>
      <c r="F1351" s="74">
        <f t="shared" si="179"/>
        <v>45478</v>
      </c>
      <c r="G1351" s="148">
        <f t="shared" si="186"/>
        <v>6279677.1429983051</v>
      </c>
      <c r="H1351" s="148">
        <f t="shared" si="184"/>
        <v>4.9654485732316971</v>
      </c>
      <c r="I1351" s="19">
        <f t="shared" si="180"/>
        <v>45272</v>
      </c>
      <c r="J1351" s="19"/>
    </row>
    <row r="1352" spans="1:10">
      <c r="A1352" s="46"/>
      <c r="B1352" s="19">
        <f t="shared" si="181"/>
        <v>45179</v>
      </c>
      <c r="C1352" s="148">
        <f t="shared" si="182"/>
        <v>1348</v>
      </c>
      <c r="D1352" s="148">
        <f t="shared" si="185"/>
        <v>49826.520239153775</v>
      </c>
      <c r="E1352" s="148">
        <f t="shared" si="183"/>
        <v>1.7202227985835634</v>
      </c>
      <c r="F1352" s="74">
        <f t="shared" si="179"/>
        <v>45479</v>
      </c>
      <c r="G1352" s="148">
        <f t="shared" si="186"/>
        <v>6279682.1084468784</v>
      </c>
      <c r="H1352" s="148">
        <f t="shared" si="184"/>
        <v>4.8890851968899369</v>
      </c>
      <c r="I1352" s="19">
        <f t="shared" si="180"/>
        <v>45273</v>
      </c>
      <c r="J1352" s="19"/>
    </row>
    <row r="1353" spans="1:10">
      <c r="A1353" s="46"/>
      <c r="B1353" s="19">
        <f t="shared" si="181"/>
        <v>45180</v>
      </c>
      <c r="C1353" s="148">
        <f t="shared" si="182"/>
        <v>1349</v>
      </c>
      <c r="D1353" s="148">
        <f t="shared" si="185"/>
        <v>49828.240461952359</v>
      </c>
      <c r="E1353" s="148">
        <f t="shared" si="183"/>
        <v>1.7032233116042335</v>
      </c>
      <c r="F1353" s="74">
        <f t="shared" si="179"/>
        <v>45480</v>
      </c>
      <c r="G1353" s="148">
        <f t="shared" si="186"/>
        <v>6279686.9975320753</v>
      </c>
      <c r="H1353" s="148">
        <f t="shared" si="184"/>
        <v>4.8138960925862193</v>
      </c>
      <c r="I1353" s="19">
        <f t="shared" si="180"/>
        <v>45274</v>
      </c>
      <c r="J1353" s="19"/>
    </row>
    <row r="1354" spans="1:10">
      <c r="A1354" s="46"/>
      <c r="B1354" s="19">
        <f t="shared" si="181"/>
        <v>45181</v>
      </c>
      <c r="C1354" s="148">
        <f t="shared" si="182"/>
        <v>1350</v>
      </c>
      <c r="D1354" s="148">
        <f t="shared" si="185"/>
        <v>49829.943685263963</v>
      </c>
      <c r="E1354" s="148">
        <f t="shared" si="183"/>
        <v>1.6863906670259894</v>
      </c>
      <c r="F1354" s="74">
        <f t="shared" ref="F1354:F1417" si="187">F1353+1</f>
        <v>45481</v>
      </c>
      <c r="G1354" s="148">
        <f t="shared" si="186"/>
        <v>6279691.8114281679</v>
      </c>
      <c r="H1354" s="148">
        <f t="shared" si="184"/>
        <v>4.7398632075637579</v>
      </c>
      <c r="I1354" s="19">
        <f t="shared" si="180"/>
        <v>45275</v>
      </c>
      <c r="J1354" s="19"/>
    </row>
    <row r="1355" spans="1:10">
      <c r="A1355" s="46"/>
      <c r="B1355" s="19">
        <f t="shared" si="181"/>
        <v>45182</v>
      </c>
      <c r="C1355" s="148">
        <f t="shared" si="182"/>
        <v>1351</v>
      </c>
      <c r="D1355" s="148">
        <f t="shared" si="185"/>
        <v>49831.630075930989</v>
      </c>
      <c r="E1355" s="148">
        <f t="shared" si="183"/>
        <v>1.66972325007373</v>
      </c>
      <c r="F1355" s="74">
        <f t="shared" si="187"/>
        <v>45482</v>
      </c>
      <c r="G1355" s="148">
        <f t="shared" si="186"/>
        <v>6279696.5512913754</v>
      </c>
      <c r="H1355" s="148">
        <f t="shared" si="184"/>
        <v>4.6669687638059258</v>
      </c>
      <c r="I1355" s="19">
        <f t="shared" si="180"/>
        <v>45276</v>
      </c>
      <c r="J1355" s="19"/>
    </row>
    <row r="1356" spans="1:10">
      <c r="A1356" s="46"/>
      <c r="B1356" s="19">
        <f t="shared" si="181"/>
        <v>45183</v>
      </c>
      <c r="C1356" s="148">
        <f t="shared" si="182"/>
        <v>1352</v>
      </c>
      <c r="D1356" s="148">
        <f t="shared" si="185"/>
        <v>49833.299799181063</v>
      </c>
      <c r="E1356" s="148">
        <f t="shared" si="183"/>
        <v>1.6532194610917941</v>
      </c>
      <c r="F1356" s="74">
        <f t="shared" si="187"/>
        <v>45483</v>
      </c>
      <c r="G1356" s="148">
        <f t="shared" si="186"/>
        <v>6279701.2182601392</v>
      </c>
      <c r="H1356" s="148">
        <f t="shared" si="184"/>
        <v>4.5951952617615461</v>
      </c>
      <c r="I1356" s="19">
        <f t="shared" si="180"/>
        <v>45277</v>
      </c>
      <c r="J1356" s="19"/>
    </row>
    <row r="1357" spans="1:10">
      <c r="A1357" s="46"/>
      <c r="B1357" s="19">
        <f t="shared" si="181"/>
        <v>45184</v>
      </c>
      <c r="C1357" s="148">
        <f t="shared" si="182"/>
        <v>1353</v>
      </c>
      <c r="D1357" s="148">
        <f t="shared" si="185"/>
        <v>49834.953018642154</v>
      </c>
      <c r="E1357" s="148">
        <f t="shared" si="183"/>
        <v>1.6368777155075804</v>
      </c>
      <c r="F1357" s="74">
        <f t="shared" si="187"/>
        <v>45484</v>
      </c>
      <c r="G1357" s="148">
        <f t="shared" si="186"/>
        <v>6279705.813455401</v>
      </c>
      <c r="H1357" s="148">
        <f t="shared" si="184"/>
        <v>4.5245254617184401</v>
      </c>
      <c r="I1357" s="19">
        <f t="shared" si="180"/>
        <v>45278</v>
      </c>
      <c r="J1357" s="19"/>
    </row>
    <row r="1358" spans="1:10">
      <c r="A1358" s="46"/>
      <c r="B1358" s="19">
        <f t="shared" si="181"/>
        <v>45185</v>
      </c>
      <c r="C1358" s="148">
        <f t="shared" si="182"/>
        <v>1354</v>
      </c>
      <c r="D1358" s="148">
        <f t="shared" si="185"/>
        <v>49836.589896357662</v>
      </c>
      <c r="E1358" s="148">
        <f t="shared" si="183"/>
        <v>1.6206964436642011</v>
      </c>
      <c r="F1358" s="74">
        <f t="shared" si="187"/>
        <v>45485</v>
      </c>
      <c r="G1358" s="148">
        <f t="shared" si="186"/>
        <v>6279710.3379808627</v>
      </c>
      <c r="H1358" s="148">
        <f t="shared" si="184"/>
        <v>4.4549423987045884</v>
      </c>
      <c r="I1358" s="19">
        <f t="shared" si="180"/>
        <v>45279</v>
      </c>
      <c r="J1358" s="19"/>
    </row>
    <row r="1359" spans="1:10">
      <c r="A1359" s="46"/>
      <c r="B1359" s="19">
        <f t="shared" si="181"/>
        <v>45186</v>
      </c>
      <c r="C1359" s="148">
        <f t="shared" si="182"/>
        <v>1355</v>
      </c>
      <c r="D1359" s="148">
        <f t="shared" si="185"/>
        <v>49838.210592801326</v>
      </c>
      <c r="E1359" s="148">
        <f t="shared" si="183"/>
        <v>1.604674090667686</v>
      </c>
      <c r="F1359" s="74">
        <f t="shared" si="187"/>
        <v>45486</v>
      </c>
      <c r="G1359" s="148">
        <f t="shared" si="186"/>
        <v>6279714.7929232614</v>
      </c>
      <c r="H1359" s="148">
        <f t="shared" si="184"/>
        <v>4.3864293619990349</v>
      </c>
      <c r="I1359" s="19">
        <f t="shared" si="180"/>
        <v>45280</v>
      </c>
      <c r="J1359" s="19"/>
    </row>
    <row r="1360" spans="1:10">
      <c r="A1360" s="46"/>
      <c r="B1360" s="19">
        <f t="shared" si="181"/>
        <v>45187</v>
      </c>
      <c r="C1360" s="148">
        <f t="shared" si="182"/>
        <v>1356</v>
      </c>
      <c r="D1360" s="148">
        <f t="shared" si="185"/>
        <v>49839.815266891994</v>
      </c>
      <c r="E1360" s="148">
        <f t="shared" si="183"/>
        <v>1.5888091162996716</v>
      </c>
      <c r="F1360" s="74">
        <f t="shared" si="187"/>
        <v>45487</v>
      </c>
      <c r="G1360" s="148">
        <f t="shared" si="186"/>
        <v>6279719.1793526234</v>
      </c>
      <c r="H1360" s="148">
        <f t="shared" si="184"/>
        <v>4.3189699035137892</v>
      </c>
      <c r="I1360" s="19">
        <f t="shared" si="180"/>
        <v>45281</v>
      </c>
      <c r="J1360" s="19"/>
    </row>
    <row r="1361" spans="1:10">
      <c r="A1361" s="46"/>
      <c r="B1361" s="19">
        <f t="shared" si="181"/>
        <v>45188</v>
      </c>
      <c r="C1361" s="148">
        <f t="shared" si="182"/>
        <v>1357</v>
      </c>
      <c r="D1361" s="148">
        <f t="shared" si="185"/>
        <v>49841.404076008293</v>
      </c>
      <c r="E1361" s="148">
        <f t="shared" si="183"/>
        <v>1.573099994828226</v>
      </c>
      <c r="F1361" s="74">
        <f t="shared" si="187"/>
        <v>45488</v>
      </c>
      <c r="G1361" s="148">
        <f t="shared" si="186"/>
        <v>6279723.4983225269</v>
      </c>
      <c r="H1361" s="148">
        <f t="shared" si="184"/>
        <v>4.2525478210300207</v>
      </c>
      <c r="I1361" s="19">
        <f t="shared" si="180"/>
        <v>45282</v>
      </c>
      <c r="J1361" s="19"/>
    </row>
    <row r="1362" spans="1:10">
      <c r="A1362" s="46"/>
      <c r="B1362" s="19">
        <f t="shared" si="181"/>
        <v>45189</v>
      </c>
      <c r="C1362" s="148">
        <f t="shared" si="182"/>
        <v>1358</v>
      </c>
      <c r="D1362" s="148">
        <f t="shared" si="185"/>
        <v>49842.977176003122</v>
      </c>
      <c r="E1362" s="148">
        <f t="shared" si="183"/>
        <v>1.5575452149423654</v>
      </c>
      <c r="F1362" s="74">
        <f t="shared" si="187"/>
        <v>45489</v>
      </c>
      <c r="G1362" s="148">
        <f t="shared" si="186"/>
        <v>6279727.750870348</v>
      </c>
      <c r="H1362" s="148">
        <f t="shared" si="184"/>
        <v>4.1871471628546715</v>
      </c>
      <c r="I1362" s="19">
        <f t="shared" si="180"/>
        <v>45283</v>
      </c>
      <c r="J1362" s="19"/>
    </row>
    <row r="1363" spans="1:10">
      <c r="A1363" s="46"/>
      <c r="B1363" s="19">
        <f t="shared" si="181"/>
        <v>45190</v>
      </c>
      <c r="C1363" s="148">
        <f t="shared" si="182"/>
        <v>1359</v>
      </c>
      <c r="D1363" s="148">
        <f t="shared" si="185"/>
        <v>49844.534721218064</v>
      </c>
      <c r="E1363" s="148">
        <f t="shared" si="183"/>
        <v>1.5421432796210865</v>
      </c>
      <c r="F1363" s="74">
        <f t="shared" si="187"/>
        <v>45490</v>
      </c>
      <c r="G1363" s="148">
        <f t="shared" si="186"/>
        <v>6279731.9380175108</v>
      </c>
      <c r="H1363" s="148">
        <f t="shared" si="184"/>
        <v>4.1227522324770689</v>
      </c>
      <c r="I1363" s="19">
        <f t="shared" si="180"/>
        <v>45284</v>
      </c>
      <c r="J1363" s="19"/>
    </row>
    <row r="1364" spans="1:10">
      <c r="A1364" s="46"/>
      <c r="B1364" s="19">
        <f t="shared" si="181"/>
        <v>45191</v>
      </c>
      <c r="C1364" s="148">
        <f t="shared" si="182"/>
        <v>1360</v>
      </c>
      <c r="D1364" s="148">
        <f t="shared" si="185"/>
        <v>49846.076864497685</v>
      </c>
      <c r="E1364" s="148">
        <f t="shared" si="183"/>
        <v>1.5268927059005364</v>
      </c>
      <c r="F1364" s="74">
        <f t="shared" si="187"/>
        <v>45491</v>
      </c>
      <c r="G1364" s="148">
        <f t="shared" si="186"/>
        <v>6279736.0607697433</v>
      </c>
      <c r="H1364" s="148">
        <f t="shared" si="184"/>
        <v>4.0593475569039583</v>
      </c>
      <c r="I1364" s="19">
        <f t="shared" si="180"/>
        <v>45285</v>
      </c>
      <c r="J1364" s="19"/>
    </row>
    <row r="1365" spans="1:10">
      <c r="A1365" s="46"/>
      <c r="B1365" s="19">
        <f t="shared" si="181"/>
        <v>45192</v>
      </c>
      <c r="C1365" s="148">
        <f t="shared" si="182"/>
        <v>1361</v>
      </c>
      <c r="D1365" s="148">
        <f t="shared" si="185"/>
        <v>49847.603757203586</v>
      </c>
      <c r="E1365" s="148">
        <f t="shared" si="183"/>
        <v>1.5117920249103918</v>
      </c>
      <c r="F1365" s="74">
        <f t="shared" si="187"/>
        <v>45492</v>
      </c>
      <c r="G1365" s="148">
        <f t="shared" si="186"/>
        <v>6279740.1201173002</v>
      </c>
      <c r="H1365" s="148">
        <f t="shared" si="184"/>
        <v>3.9969179173931479</v>
      </c>
      <c r="I1365" s="19">
        <f t="shared" ref="I1365:I1428" si="188">I1364+1</f>
        <v>45286</v>
      </c>
      <c r="J1365" s="19"/>
    </row>
    <row r="1366" spans="1:10">
      <c r="A1366" s="46"/>
      <c r="B1366" s="19">
        <f t="shared" si="181"/>
        <v>45193</v>
      </c>
      <c r="C1366" s="148">
        <f t="shared" si="182"/>
        <v>1362</v>
      </c>
      <c r="D1366" s="148">
        <f t="shared" si="185"/>
        <v>49849.115549228496</v>
      </c>
      <c r="E1366" s="148">
        <f t="shared" si="183"/>
        <v>1.4968397816483048</v>
      </c>
      <c r="F1366" s="74">
        <f t="shared" si="187"/>
        <v>45493</v>
      </c>
      <c r="G1366" s="148">
        <f t="shared" si="186"/>
        <v>6279744.1170352176</v>
      </c>
      <c r="H1366" s="148">
        <f t="shared" si="184"/>
        <v>3.9354483196511865</v>
      </c>
      <c r="I1366" s="19">
        <f t="shared" si="188"/>
        <v>45287</v>
      </c>
      <c r="J1366" s="19"/>
    </row>
    <row r="1367" spans="1:10">
      <c r="A1367" s="46"/>
      <c r="B1367" s="19">
        <f t="shared" si="181"/>
        <v>45194</v>
      </c>
      <c r="C1367" s="148">
        <f t="shared" si="182"/>
        <v>1363</v>
      </c>
      <c r="D1367" s="148">
        <f t="shared" si="185"/>
        <v>49850.612389010144</v>
      </c>
      <c r="E1367" s="148">
        <f t="shared" si="183"/>
        <v>1.4820345348052797</v>
      </c>
      <c r="F1367" s="74">
        <f t="shared" si="187"/>
        <v>45494</v>
      </c>
      <c r="G1367" s="148">
        <f t="shared" si="186"/>
        <v>6279748.0524835372</v>
      </c>
      <c r="H1367" s="148">
        <f t="shared" si="184"/>
        <v>3.8749240022152662</v>
      </c>
      <c r="I1367" s="19">
        <f t="shared" si="188"/>
        <v>45288</v>
      </c>
      <c r="J1367" s="19"/>
    </row>
    <row r="1368" spans="1:10">
      <c r="A1368" s="46"/>
      <c r="B1368" s="19">
        <f t="shared" si="181"/>
        <v>45195</v>
      </c>
      <c r="C1368" s="148">
        <f t="shared" si="182"/>
        <v>1364</v>
      </c>
      <c r="D1368" s="148">
        <f t="shared" si="185"/>
        <v>49852.09442354495</v>
      </c>
      <c r="E1368" s="148">
        <f t="shared" si="183"/>
        <v>1.4673748568457086</v>
      </c>
      <c r="F1368" s="74">
        <f t="shared" si="187"/>
        <v>45495</v>
      </c>
      <c r="G1368" s="148">
        <f t="shared" si="186"/>
        <v>6279751.9274075394</v>
      </c>
      <c r="H1368" s="148">
        <f t="shared" si="184"/>
        <v>3.8153304327279329</v>
      </c>
      <c r="I1368" s="19">
        <f t="shared" si="188"/>
        <v>45289</v>
      </c>
      <c r="J1368" s="19"/>
    </row>
    <row r="1369" spans="1:10">
      <c r="A1369" s="46"/>
      <c r="B1369" s="19">
        <f t="shared" si="181"/>
        <v>45196</v>
      </c>
      <c r="C1369" s="148">
        <f t="shared" si="182"/>
        <v>1365</v>
      </c>
      <c r="D1369" s="148">
        <f t="shared" si="185"/>
        <v>49853.561798401795</v>
      </c>
      <c r="E1369" s="148">
        <f t="shared" si="183"/>
        <v>1.4528593336144695</v>
      </c>
      <c r="F1369" s="74">
        <f t="shared" si="187"/>
        <v>45496</v>
      </c>
      <c r="G1369" s="148">
        <f t="shared" si="186"/>
        <v>6279755.7427379722</v>
      </c>
      <c r="H1369" s="148">
        <f t="shared" si="184"/>
        <v>3.7566532976925373</v>
      </c>
      <c r="I1369" s="19">
        <f t="shared" si="188"/>
        <v>45290</v>
      </c>
      <c r="J1369" s="19"/>
    </row>
    <row r="1370" spans="1:10">
      <c r="A1370" s="46"/>
      <c r="B1370" s="19">
        <f t="shared" si="181"/>
        <v>45197</v>
      </c>
      <c r="C1370" s="148">
        <f t="shared" si="182"/>
        <v>1366</v>
      </c>
      <c r="D1370" s="148">
        <f t="shared" si="185"/>
        <v>49855.01465773541</v>
      </c>
      <c r="E1370" s="148">
        <f t="shared" si="183"/>
        <v>1.438486564446066</v>
      </c>
      <c r="F1370" s="74">
        <f t="shared" si="187"/>
        <v>45497</v>
      </c>
      <c r="G1370" s="148">
        <f t="shared" si="186"/>
        <v>6279759.4993912699</v>
      </c>
      <c r="H1370" s="148">
        <f t="shared" si="184"/>
        <v>3.6988785089924932</v>
      </c>
      <c r="I1370" s="19">
        <f t="shared" si="188"/>
        <v>45291</v>
      </c>
      <c r="J1370" s="19"/>
    </row>
    <row r="1371" spans="1:10">
      <c r="A1371" s="46"/>
      <c r="B1371" s="19">
        <f t="shared" si="181"/>
        <v>45198</v>
      </c>
      <c r="C1371" s="148">
        <f t="shared" si="182"/>
        <v>1367</v>
      </c>
      <c r="D1371" s="148">
        <f t="shared" si="185"/>
        <v>49856.453144299856</v>
      </c>
      <c r="E1371" s="148">
        <f t="shared" si="183"/>
        <v>1.4242551619390724</v>
      </c>
      <c r="F1371" s="74">
        <f t="shared" si="187"/>
        <v>45498</v>
      </c>
      <c r="G1371" s="148">
        <f t="shared" si="186"/>
        <v>6279763.1982697789</v>
      </c>
      <c r="H1371" s="148">
        <f t="shared" si="184"/>
        <v>3.6419921899214387</v>
      </c>
      <c r="I1371" s="19">
        <f t="shared" si="188"/>
        <v>45292</v>
      </c>
      <c r="J1371" s="19"/>
    </row>
    <row r="1372" spans="1:10">
      <c r="A1372" s="46"/>
      <c r="B1372" s="19">
        <f t="shared" si="181"/>
        <v>45199</v>
      </c>
      <c r="C1372" s="148">
        <f t="shared" si="182"/>
        <v>1368</v>
      </c>
      <c r="D1372" s="148">
        <f t="shared" si="185"/>
        <v>49857.877399461795</v>
      </c>
      <c r="E1372" s="148">
        <f t="shared" si="183"/>
        <v>1.4101637517887866</v>
      </c>
      <c r="F1372" s="74">
        <f t="shared" si="187"/>
        <v>45499</v>
      </c>
      <c r="G1372" s="148">
        <f t="shared" si="186"/>
        <v>6279766.8402619688</v>
      </c>
      <c r="H1372" s="148">
        <f t="shared" si="184"/>
        <v>3.5859806817024946</v>
      </c>
      <c r="I1372" s="19">
        <f t="shared" si="188"/>
        <v>45293</v>
      </c>
      <c r="J1372" s="19"/>
    </row>
    <row r="1373" spans="1:10">
      <c r="A1373" s="46"/>
      <c r="B1373" s="19">
        <f t="shared" si="181"/>
        <v>45200</v>
      </c>
      <c r="C1373" s="148">
        <f t="shared" si="182"/>
        <v>1369</v>
      </c>
      <c r="D1373" s="148">
        <f t="shared" si="185"/>
        <v>49859.287563213584</v>
      </c>
      <c r="E1373" s="148">
        <f t="shared" si="183"/>
        <v>1.3962109728090581</v>
      </c>
      <c r="F1373" s="74">
        <f t="shared" si="187"/>
        <v>45500</v>
      </c>
      <c r="G1373" s="148">
        <f t="shared" si="186"/>
        <v>6279770.4262426505</v>
      </c>
      <c r="H1373" s="148">
        <f t="shared" si="184"/>
        <v>3.5308305323123932</v>
      </c>
      <c r="I1373" s="19">
        <f t="shared" si="188"/>
        <v>45294</v>
      </c>
      <c r="J1373" s="19"/>
    </row>
    <row r="1374" spans="1:10">
      <c r="A1374" s="46"/>
      <c r="B1374" s="19">
        <f t="shared" si="181"/>
        <v>45201</v>
      </c>
      <c r="C1374" s="148">
        <f t="shared" si="182"/>
        <v>1370</v>
      </c>
      <c r="D1374" s="148">
        <f t="shared" si="185"/>
        <v>49860.683774186393</v>
      </c>
      <c r="E1374" s="148">
        <f t="shared" si="183"/>
        <v>1.3823954766703537</v>
      </c>
      <c r="F1374" s="74">
        <f t="shared" si="187"/>
        <v>45501</v>
      </c>
      <c r="G1374" s="148">
        <f t="shared" si="186"/>
        <v>6279773.9570731828</v>
      </c>
      <c r="H1374" s="148">
        <f t="shared" si="184"/>
        <v>3.4765284946188331</v>
      </c>
      <c r="I1374" s="19">
        <f t="shared" si="188"/>
        <v>45295</v>
      </c>
      <c r="J1374" s="19"/>
    </row>
    <row r="1375" spans="1:10">
      <c r="A1375" s="46"/>
      <c r="B1375" s="19">
        <f t="shared" si="181"/>
        <v>45202</v>
      </c>
      <c r="C1375" s="148">
        <f t="shared" si="182"/>
        <v>1371</v>
      </c>
      <c r="D1375" s="148">
        <f t="shared" si="185"/>
        <v>49862.066169663063</v>
      </c>
      <c r="E1375" s="148">
        <f t="shared" si="183"/>
        <v>1.3687159279215848</v>
      </c>
      <c r="F1375" s="74">
        <f t="shared" si="187"/>
        <v>45502</v>
      </c>
      <c r="G1375" s="148">
        <f t="shared" si="186"/>
        <v>6279777.4336016774</v>
      </c>
      <c r="H1375" s="148">
        <f t="shared" si="184"/>
        <v>3.4230615328997374</v>
      </c>
      <c r="I1375" s="19">
        <f t="shared" si="188"/>
        <v>45296</v>
      </c>
      <c r="J1375" s="19"/>
    </row>
    <row r="1376" spans="1:10">
      <c r="A1376" s="46"/>
      <c r="B1376" s="19">
        <f t="shared" si="181"/>
        <v>45203</v>
      </c>
      <c r="C1376" s="148">
        <f t="shared" si="182"/>
        <v>1372</v>
      </c>
      <c r="D1376" s="148">
        <f t="shared" si="185"/>
        <v>49863.434885590985</v>
      </c>
      <c r="E1376" s="148">
        <f t="shared" si="183"/>
        <v>1.3551710037208977</v>
      </c>
      <c r="F1376" s="74">
        <f t="shared" si="187"/>
        <v>45503</v>
      </c>
      <c r="G1376" s="148">
        <f t="shared" si="186"/>
        <v>6279780.8566632103</v>
      </c>
      <c r="H1376" s="148">
        <f t="shared" si="184"/>
        <v>3.3704168051481247</v>
      </c>
      <c r="I1376" s="19">
        <f t="shared" si="188"/>
        <v>45297</v>
      </c>
      <c r="J1376" s="19"/>
    </row>
    <row r="1377" spans="1:10">
      <c r="A1377" s="46"/>
      <c r="B1377" s="19">
        <f t="shared" si="181"/>
        <v>45204</v>
      </c>
      <c r="C1377" s="148">
        <f t="shared" si="182"/>
        <v>1373</v>
      </c>
      <c r="D1377" s="148">
        <f t="shared" si="185"/>
        <v>49864.790056594706</v>
      </c>
      <c r="E1377" s="148">
        <f t="shared" si="183"/>
        <v>1.341759393857501</v>
      </c>
      <c r="F1377" s="74">
        <f t="shared" si="187"/>
        <v>45504</v>
      </c>
      <c r="G1377" s="148">
        <f t="shared" si="186"/>
        <v>6279784.2270800155</v>
      </c>
      <c r="H1377" s="148">
        <f t="shared" si="184"/>
        <v>3.3185816667973995</v>
      </c>
      <c r="I1377" s="19">
        <f t="shared" si="188"/>
        <v>45298</v>
      </c>
      <c r="J1377" s="19"/>
    </row>
    <row r="1378" spans="1:10">
      <c r="A1378" s="46"/>
      <c r="B1378" s="19">
        <f t="shared" si="181"/>
        <v>45205</v>
      </c>
      <c r="C1378" s="148">
        <f t="shared" si="182"/>
        <v>1374</v>
      </c>
      <c r="D1378" s="148">
        <f t="shared" si="185"/>
        <v>49866.131815988563</v>
      </c>
      <c r="E1378" s="148">
        <f t="shared" si="183"/>
        <v>1.3284798005624907</v>
      </c>
      <c r="F1378" s="74">
        <f t="shared" si="187"/>
        <v>45505</v>
      </c>
      <c r="G1378" s="148">
        <f t="shared" si="186"/>
        <v>6279787.5456616823</v>
      </c>
      <c r="H1378" s="148">
        <f t="shared" si="184"/>
        <v>3.2675436697900295</v>
      </c>
      <c r="I1378" s="19">
        <f t="shared" si="188"/>
        <v>45299</v>
      </c>
      <c r="J1378" s="19"/>
    </row>
    <row r="1379" spans="1:10">
      <c r="A1379" s="46"/>
      <c r="B1379" s="19">
        <f t="shared" si="181"/>
        <v>45206</v>
      </c>
      <c r="C1379" s="148">
        <f t="shared" si="182"/>
        <v>1375</v>
      </c>
      <c r="D1379" s="148">
        <f t="shared" si="185"/>
        <v>49867.460295789126</v>
      </c>
      <c r="E1379" s="148">
        <f t="shared" si="183"/>
        <v>1.315330938421539</v>
      </c>
      <c r="F1379" s="74">
        <f t="shared" si="187"/>
        <v>45506</v>
      </c>
      <c r="G1379" s="148">
        <f t="shared" si="186"/>
        <v>6279790.8132053521</v>
      </c>
      <c r="H1379" s="148">
        <f t="shared" si="184"/>
        <v>3.2172905607149005</v>
      </c>
      <c r="I1379" s="19">
        <f t="shared" si="188"/>
        <v>45300</v>
      </c>
      <c r="J1379" s="19"/>
    </row>
    <row r="1380" spans="1:10">
      <c r="A1380" s="46"/>
      <c r="B1380" s="19">
        <f t="shared" si="181"/>
        <v>45207</v>
      </c>
      <c r="C1380" s="148">
        <f t="shared" si="182"/>
        <v>1376</v>
      </c>
      <c r="D1380" s="148">
        <f t="shared" si="185"/>
        <v>49868.775626727547</v>
      </c>
      <c r="E1380" s="148">
        <f t="shared" si="183"/>
        <v>1.3023115342439269</v>
      </c>
      <c r="F1380" s="74">
        <f t="shared" si="187"/>
        <v>45507</v>
      </c>
      <c r="G1380" s="148">
        <f t="shared" si="186"/>
        <v>6279794.0304959128</v>
      </c>
      <c r="H1380" s="148">
        <f t="shared" si="184"/>
        <v>3.1678102631121874</v>
      </c>
      <c r="I1380" s="19">
        <f t="shared" si="188"/>
        <v>45301</v>
      </c>
      <c r="J1380" s="19"/>
    </row>
    <row r="1381" spans="1:10">
      <c r="A1381" s="46"/>
      <c r="B1381" s="19">
        <f t="shared" si="181"/>
        <v>45208</v>
      </c>
      <c r="C1381" s="148">
        <f t="shared" si="182"/>
        <v>1377</v>
      </c>
      <c r="D1381" s="148">
        <f t="shared" si="185"/>
        <v>49870.077938261791</v>
      </c>
      <c r="E1381" s="148">
        <f t="shared" si="183"/>
        <v>1.2894203269970603</v>
      </c>
      <c r="F1381" s="74">
        <f t="shared" si="187"/>
        <v>45508</v>
      </c>
      <c r="G1381" s="148">
        <f t="shared" si="186"/>
        <v>6279797.1983061759</v>
      </c>
      <c r="H1381" s="148">
        <f t="shared" si="184"/>
        <v>3.1190909035503864</v>
      </c>
      <c r="I1381" s="19">
        <f t="shared" si="188"/>
        <v>45302</v>
      </c>
      <c r="J1381" s="19"/>
    </row>
    <row r="1382" spans="1:10">
      <c r="A1382" s="46"/>
      <c r="B1382" s="19">
        <f t="shared" si="181"/>
        <v>45209</v>
      </c>
      <c r="C1382" s="148">
        <f t="shared" si="182"/>
        <v>1378</v>
      </c>
      <c r="D1382" s="148">
        <f t="shared" si="185"/>
        <v>49871.367358588788</v>
      </c>
      <c r="E1382" s="148">
        <f t="shared" si="183"/>
        <v>1.2766560676391236</v>
      </c>
      <c r="F1382" s="74">
        <f t="shared" si="187"/>
        <v>45509</v>
      </c>
      <c r="G1382" s="148">
        <f t="shared" si="186"/>
        <v>6279800.3173970794</v>
      </c>
      <c r="H1382" s="148">
        <f t="shared" si="184"/>
        <v>3.0711207734420896</v>
      </c>
      <c r="I1382" s="19">
        <f t="shared" si="188"/>
        <v>45303</v>
      </c>
      <c r="J1382" s="19"/>
    </row>
    <row r="1383" spans="1:10">
      <c r="A1383" s="46"/>
      <c r="B1383" s="19">
        <f t="shared" si="181"/>
        <v>45210</v>
      </c>
      <c r="C1383" s="148">
        <f t="shared" si="182"/>
        <v>1379</v>
      </c>
      <c r="D1383" s="148">
        <f t="shared" si="185"/>
        <v>49872.644014656427</v>
      </c>
      <c r="E1383" s="29">
        <f t="shared" si="183"/>
        <v>1.2640175190099399</v>
      </c>
      <c r="F1383" s="74">
        <f t="shared" si="187"/>
        <v>45510</v>
      </c>
      <c r="G1383" s="148">
        <f t="shared" si="186"/>
        <v>6279803.3885178529</v>
      </c>
      <c r="H1383" s="148">
        <f t="shared" si="184"/>
        <v>3.0238883560523391</v>
      </c>
      <c r="I1383" s="19">
        <f t="shared" si="188"/>
        <v>45304</v>
      </c>
      <c r="J1383" s="19"/>
    </row>
    <row r="1384" spans="1:10">
      <c r="A1384" s="46"/>
      <c r="B1384" s="19">
        <f t="shared" si="181"/>
        <v>45211</v>
      </c>
      <c r="C1384" s="148">
        <f t="shared" si="182"/>
        <v>1380</v>
      </c>
      <c r="D1384" s="148">
        <f t="shared" si="185"/>
        <v>49873.908032175437</v>
      </c>
      <c r="E1384" s="148">
        <f t="shared" si="183"/>
        <v>1.2515034558309708</v>
      </c>
      <c r="F1384" s="74">
        <f t="shared" si="187"/>
        <v>45511</v>
      </c>
      <c r="G1384" s="148">
        <f t="shared" si="186"/>
        <v>6279806.4124062089</v>
      </c>
      <c r="H1384" s="148">
        <f t="shared" si="184"/>
        <v>2.9773823078721762</v>
      </c>
      <c r="I1384" s="19">
        <f t="shared" si="188"/>
        <v>45305</v>
      </c>
      <c r="J1384" s="19"/>
    </row>
    <row r="1385" spans="1:10">
      <c r="A1385" s="46"/>
      <c r="B1385" s="19">
        <f t="shared" si="181"/>
        <v>45212</v>
      </c>
      <c r="C1385" s="148">
        <f t="shared" si="182"/>
        <v>1381</v>
      </c>
      <c r="D1385" s="148">
        <f t="shared" si="185"/>
        <v>49875.159535631268</v>
      </c>
      <c r="E1385" s="148">
        <f t="shared" si="183"/>
        <v>1.2391126644142787</v>
      </c>
      <c r="F1385" s="74">
        <f t="shared" si="187"/>
        <v>45512</v>
      </c>
      <c r="G1385" s="148">
        <f t="shared" si="186"/>
        <v>6279809.3897885168</v>
      </c>
      <c r="H1385" s="148">
        <f t="shared" si="184"/>
        <v>2.9315914567559958</v>
      </c>
      <c r="I1385" s="19">
        <f t="shared" si="188"/>
        <v>45306</v>
      </c>
      <c r="J1385" s="19"/>
    </row>
    <row r="1386" spans="1:10">
      <c r="A1386" s="46"/>
      <c r="B1386" s="19">
        <f t="shared" si="181"/>
        <v>45213</v>
      </c>
      <c r="C1386" s="148">
        <f t="shared" si="182"/>
        <v>1382</v>
      </c>
      <c r="D1386" s="148">
        <f t="shared" si="185"/>
        <v>49876.398648295683</v>
      </c>
      <c r="E1386" s="148">
        <f t="shared" si="183"/>
        <v>1.226843942735286</v>
      </c>
      <c r="F1386" s="74">
        <f t="shared" si="187"/>
        <v>45513</v>
      </c>
      <c r="G1386" s="148">
        <f t="shared" si="186"/>
        <v>6279812.3213799736</v>
      </c>
      <c r="H1386" s="148">
        <f t="shared" si="184"/>
        <v>2.8865048093721271</v>
      </c>
      <c r="I1386" s="19">
        <f t="shared" si="188"/>
        <v>45307</v>
      </c>
      <c r="J1386" s="19"/>
    </row>
    <row r="1387" spans="1:10">
      <c r="A1387" s="46"/>
      <c r="B1387" s="19">
        <f t="shared" si="181"/>
        <v>45214</v>
      </c>
      <c r="C1387" s="148">
        <f t="shared" si="182"/>
        <v>1383</v>
      </c>
      <c r="D1387" s="148">
        <f t="shared" si="185"/>
        <v>49877.625492238418</v>
      </c>
      <c r="E1387" s="148">
        <f t="shared" si="183"/>
        <v>1.2146961001999443</v>
      </c>
      <c r="F1387" s="74">
        <f t="shared" si="187"/>
        <v>45514</v>
      </c>
      <c r="G1387" s="148">
        <f t="shared" si="186"/>
        <v>6279815.2078847829</v>
      </c>
      <c r="H1387" s="148">
        <f t="shared" si="184"/>
        <v>2.8421115335077047</v>
      </c>
      <c r="I1387" s="19">
        <f t="shared" si="188"/>
        <v>45308</v>
      </c>
      <c r="J1387" s="19"/>
    </row>
    <row r="1388" spans="1:10">
      <c r="A1388" s="46"/>
      <c r="B1388" s="19">
        <f t="shared" si="181"/>
        <v>45215</v>
      </c>
      <c r="C1388" s="148">
        <f t="shared" si="182"/>
        <v>1384</v>
      </c>
      <c r="D1388" s="148">
        <f t="shared" si="185"/>
        <v>49878.840188338618</v>
      </c>
      <c r="E1388" s="148">
        <f t="shared" si="183"/>
        <v>1.2026679576229071</v>
      </c>
      <c r="F1388" s="74">
        <f t="shared" si="187"/>
        <v>45515</v>
      </c>
      <c r="G1388" s="148">
        <f t="shared" si="186"/>
        <v>6279818.0499963164</v>
      </c>
      <c r="H1388" s="148">
        <f t="shared" si="184"/>
        <v>2.7984009701758623</v>
      </c>
      <c r="I1388" s="19">
        <f t="shared" si="188"/>
        <v>45309</v>
      </c>
      <c r="J1388" s="19"/>
    </row>
    <row r="1389" spans="1:10">
      <c r="A1389" s="46"/>
      <c r="B1389" s="19">
        <f t="shared" si="181"/>
        <v>45216</v>
      </c>
      <c r="C1389" s="148">
        <f t="shared" si="182"/>
        <v>1385</v>
      </c>
      <c r="D1389" s="148">
        <f t="shared" si="185"/>
        <v>49880.042856296241</v>
      </c>
      <c r="E1389" s="148">
        <f t="shared" si="183"/>
        <v>1.1907583470601821</v>
      </c>
      <c r="F1389" s="74">
        <f t="shared" si="187"/>
        <v>45516</v>
      </c>
      <c r="G1389" s="148">
        <f t="shared" si="186"/>
        <v>6279820.8483972866</v>
      </c>
      <c r="H1389" s="148">
        <f t="shared" si="184"/>
        <v>2.7553626196458936</v>
      </c>
      <c r="I1389" s="19">
        <f t="shared" si="188"/>
        <v>45310</v>
      </c>
      <c r="J1389" s="19"/>
    </row>
    <row r="1390" spans="1:10">
      <c r="A1390" s="46"/>
      <c r="B1390" s="19">
        <f t="shared" si="181"/>
        <v>45217</v>
      </c>
      <c r="C1390" s="148">
        <f t="shared" si="182"/>
        <v>1386</v>
      </c>
      <c r="D1390" s="148">
        <f t="shared" si="185"/>
        <v>49881.233614643301</v>
      </c>
      <c r="E1390" s="148">
        <f t="shared" si="183"/>
        <v>1.1789661117654759</v>
      </c>
      <c r="F1390" s="74">
        <f t="shared" si="187"/>
        <v>45517</v>
      </c>
      <c r="G1390" s="148">
        <f t="shared" si="186"/>
        <v>6279823.6037599063</v>
      </c>
      <c r="H1390" s="148">
        <f t="shared" si="184"/>
        <v>2.7129861451685429</v>
      </c>
      <c r="I1390" s="19">
        <f t="shared" si="188"/>
        <v>45311</v>
      </c>
      <c r="J1390" s="19"/>
    </row>
    <row r="1391" spans="1:10">
      <c r="A1391" s="46"/>
      <c r="B1391" s="19">
        <f t="shared" si="181"/>
        <v>45218</v>
      </c>
      <c r="C1391" s="148">
        <f t="shared" si="182"/>
        <v>1387</v>
      </c>
      <c r="D1391" s="148">
        <f t="shared" si="185"/>
        <v>49882.412580755066</v>
      </c>
      <c r="E1391" s="148">
        <f t="shared" si="183"/>
        <v>1.167290106008295</v>
      </c>
      <c r="F1391" s="74">
        <f t="shared" si="187"/>
        <v>45518</v>
      </c>
      <c r="G1391" s="148">
        <f t="shared" si="186"/>
        <v>6279826.3167460514</v>
      </c>
      <c r="H1391" s="148">
        <f t="shared" si="184"/>
        <v>2.6712613711133599</v>
      </c>
      <c r="I1391" s="19">
        <f t="shared" si="188"/>
        <v>45312</v>
      </c>
      <c r="J1391" s="19"/>
    </row>
    <row r="1392" spans="1:10">
      <c r="A1392" s="46"/>
      <c r="B1392" s="19">
        <f t="shared" si="181"/>
        <v>45219</v>
      </c>
      <c r="C1392" s="148">
        <f t="shared" si="182"/>
        <v>1388</v>
      </c>
      <c r="D1392" s="148">
        <f t="shared" si="185"/>
        <v>49883.579870861075</v>
      </c>
      <c r="E1392" s="148">
        <f t="shared" si="183"/>
        <v>1.1557291950812214</v>
      </c>
      <c r="F1392" s="74">
        <f t="shared" si="187"/>
        <v>45519</v>
      </c>
      <c r="G1392" s="148">
        <f t="shared" si="186"/>
        <v>6279828.9880074225</v>
      </c>
      <c r="H1392" s="148">
        <f t="shared" si="184"/>
        <v>2.6301782736554742</v>
      </c>
      <c r="I1392" s="19">
        <f t="shared" si="188"/>
        <v>45313</v>
      </c>
      <c r="J1392" s="19"/>
    </row>
    <row r="1393" spans="1:10">
      <c r="A1393" s="46"/>
      <c r="B1393" s="19">
        <f t="shared" si="181"/>
        <v>45220</v>
      </c>
      <c r="C1393" s="148">
        <f t="shared" si="182"/>
        <v>1389</v>
      </c>
      <c r="D1393" s="148">
        <f t="shared" si="185"/>
        <v>49884.735600056156</v>
      </c>
      <c r="E1393" s="148">
        <f t="shared" si="183"/>
        <v>1.1442822551180143</v>
      </c>
      <c r="F1393" s="74">
        <f t="shared" si="187"/>
        <v>45520</v>
      </c>
      <c r="G1393" s="148">
        <f t="shared" si="186"/>
        <v>6279831.6181856962</v>
      </c>
      <c r="H1393" s="148">
        <f t="shared" si="184"/>
        <v>2.5897269872948527</v>
      </c>
      <c r="I1393" s="19">
        <f t="shared" si="188"/>
        <v>45314</v>
      </c>
      <c r="J1393" s="19"/>
    </row>
    <row r="1394" spans="1:10">
      <c r="A1394" s="46"/>
      <c r="B1394" s="19">
        <f t="shared" si="181"/>
        <v>45221</v>
      </c>
      <c r="C1394" s="148">
        <f t="shared" si="182"/>
        <v>1390</v>
      </c>
      <c r="D1394" s="148">
        <f t="shared" si="185"/>
        <v>49885.879882311274</v>
      </c>
      <c r="E1394" s="148">
        <f t="shared" si="183"/>
        <v>1.1329481729917461</v>
      </c>
      <c r="F1394" s="74">
        <f t="shared" si="187"/>
        <v>45521</v>
      </c>
      <c r="G1394" s="148">
        <f t="shared" si="186"/>
        <v>6279834.2079126835</v>
      </c>
      <c r="H1394" s="148">
        <f t="shared" si="184"/>
        <v>2.5498977964743972</v>
      </c>
      <c r="I1394" s="19">
        <f t="shared" si="188"/>
        <v>45315</v>
      </c>
      <c r="J1394" s="19"/>
    </row>
    <row r="1395" spans="1:10">
      <c r="A1395" s="46"/>
      <c r="B1395" s="19">
        <f t="shared" si="181"/>
        <v>45222</v>
      </c>
      <c r="C1395" s="148">
        <f t="shared" si="182"/>
        <v>1391</v>
      </c>
      <c r="D1395" s="148">
        <f t="shared" si="185"/>
        <v>49887.012830484266</v>
      </c>
      <c r="E1395" s="148">
        <f t="shared" si="183"/>
        <v>1.1217258462493191</v>
      </c>
      <c r="F1395" s="74">
        <f t="shared" si="187"/>
        <v>45522</v>
      </c>
      <c r="G1395" s="148">
        <f t="shared" si="186"/>
        <v>6279836.75781048</v>
      </c>
      <c r="H1395" s="148">
        <f t="shared" si="184"/>
        <v>2.5106811327859759</v>
      </c>
      <c r="I1395" s="19">
        <f t="shared" si="188"/>
        <v>45316</v>
      </c>
      <c r="J1395" s="19"/>
    </row>
    <row r="1396" spans="1:10">
      <c r="A1396" s="46"/>
      <c r="B1396" s="19">
        <f t="shared" si="181"/>
        <v>45223</v>
      </c>
      <c r="C1396" s="148">
        <f t="shared" si="182"/>
        <v>1392</v>
      </c>
      <c r="D1396" s="148">
        <f t="shared" si="185"/>
        <v>49888.134556330515</v>
      </c>
      <c r="E1396" s="148">
        <f t="shared" si="183"/>
        <v>1.1106141830459819</v>
      </c>
      <c r="F1396" s="74">
        <f t="shared" si="187"/>
        <v>45523</v>
      </c>
      <c r="G1396" s="148">
        <f t="shared" si="186"/>
        <v>6279839.2684916127</v>
      </c>
      <c r="H1396" s="148">
        <f t="shared" si="184"/>
        <v>2.4720675814896822</v>
      </c>
      <c r="I1396" s="19">
        <f t="shared" si="188"/>
        <v>45317</v>
      </c>
      <c r="J1396" s="19"/>
    </row>
    <row r="1397" spans="1:10">
      <c r="A1397" s="46"/>
      <c r="B1397" s="19">
        <f t="shared" si="181"/>
        <v>45224</v>
      </c>
      <c r="C1397" s="148">
        <f t="shared" si="182"/>
        <v>1393</v>
      </c>
      <c r="D1397" s="148">
        <f t="shared" si="185"/>
        <v>49889.245170513561</v>
      </c>
      <c r="E1397" s="148">
        <f t="shared" si="183"/>
        <v>1.0996121019561542</v>
      </c>
      <c r="F1397" s="74">
        <f t="shared" si="187"/>
        <v>45524</v>
      </c>
      <c r="G1397" s="148">
        <f t="shared" si="186"/>
        <v>6279841.7405591942</v>
      </c>
      <c r="H1397" s="148">
        <f t="shared" si="184"/>
        <v>2.4340478638187051</v>
      </c>
      <c r="I1397" s="19">
        <f t="shared" si="188"/>
        <v>45318</v>
      </c>
      <c r="J1397" s="19"/>
    </row>
    <row r="1398" spans="1:10">
      <c r="A1398" s="46"/>
      <c r="B1398" s="19">
        <f t="shared" si="181"/>
        <v>45225</v>
      </c>
      <c r="C1398" s="148">
        <f t="shared" si="182"/>
        <v>1394</v>
      </c>
      <c r="D1398" s="148">
        <f t="shared" si="185"/>
        <v>49890.344782615517</v>
      </c>
      <c r="E1398" s="148">
        <f t="shared" si="183"/>
        <v>1.0887185319515993</v>
      </c>
      <c r="F1398" s="74">
        <f t="shared" si="187"/>
        <v>45525</v>
      </c>
      <c r="G1398" s="148">
        <f t="shared" si="186"/>
        <v>6279844.1746070581</v>
      </c>
      <c r="H1398" s="148">
        <f t="shared" si="184"/>
        <v>2.3966128500178456</v>
      </c>
      <c r="I1398" s="19">
        <f t="shared" si="188"/>
        <v>45319</v>
      </c>
      <c r="J1398" s="19"/>
    </row>
    <row r="1399" spans="1:10">
      <c r="A1399" s="46"/>
      <c r="B1399" s="19">
        <f t="shared" si="181"/>
        <v>45226</v>
      </c>
      <c r="C1399" s="148">
        <f t="shared" si="182"/>
        <v>1395</v>
      </c>
      <c r="D1399" s="148">
        <f t="shared" si="185"/>
        <v>49891.433501147469</v>
      </c>
      <c r="E1399" s="148">
        <f t="shared" si="183"/>
        <v>1.0779324122340768</v>
      </c>
      <c r="F1399" s="74">
        <f t="shared" si="187"/>
        <v>45526</v>
      </c>
      <c r="G1399" s="148">
        <f t="shared" si="186"/>
        <v>6279846.5712199081</v>
      </c>
      <c r="H1399" s="148">
        <f t="shared" si="184"/>
        <v>2.3597535490989685</v>
      </c>
      <c r="I1399" s="19">
        <f t="shared" si="188"/>
        <v>45320</v>
      </c>
      <c r="J1399" s="19"/>
    </row>
    <row r="1400" spans="1:10">
      <c r="A1400" s="46"/>
      <c r="B1400" s="19">
        <f t="shared" si="181"/>
        <v>45227</v>
      </c>
      <c r="C1400" s="148">
        <f t="shared" si="182"/>
        <v>1396</v>
      </c>
      <c r="D1400" s="148">
        <f t="shared" si="185"/>
        <v>49892.511433559703</v>
      </c>
      <c r="E1400" s="148">
        <f t="shared" si="183"/>
        <v>1.0672526922935504</v>
      </c>
      <c r="F1400" s="74">
        <f t="shared" si="187"/>
        <v>45527</v>
      </c>
      <c r="G1400" s="148">
        <f t="shared" si="186"/>
        <v>6279848.9309734572</v>
      </c>
      <c r="H1400" s="148">
        <f t="shared" si="184"/>
        <v>2.3234611097723246</v>
      </c>
      <c r="I1400" s="19">
        <f t="shared" si="188"/>
        <v>45321</v>
      </c>
      <c r="J1400" s="19"/>
    </row>
    <row r="1401" spans="1:10">
      <c r="A1401" s="46"/>
      <c r="B1401" s="19">
        <f t="shared" si="181"/>
        <v>45228</v>
      </c>
      <c r="C1401" s="148">
        <f t="shared" si="182"/>
        <v>1397</v>
      </c>
      <c r="D1401" s="148">
        <f t="shared" si="185"/>
        <v>49893.578686251996</v>
      </c>
      <c r="E1401" s="148">
        <f t="shared" si="183"/>
        <v>1.0566783316025976</v>
      </c>
      <c r="F1401" s="74">
        <f t="shared" si="187"/>
        <v>45528</v>
      </c>
      <c r="G1401" s="148">
        <f t="shared" si="186"/>
        <v>6279851.2544345669</v>
      </c>
      <c r="H1401" s="148">
        <f t="shared" si="184"/>
        <v>2.28772680927068</v>
      </c>
      <c r="I1401" s="19">
        <f t="shared" si="188"/>
        <v>45322</v>
      </c>
      <c r="J1401" s="19"/>
    </row>
    <row r="1402" spans="1:10">
      <c r="A1402" s="46"/>
      <c r="B1402" s="19">
        <f t="shared" si="181"/>
        <v>45229</v>
      </c>
      <c r="C1402" s="148">
        <f t="shared" si="182"/>
        <v>1398</v>
      </c>
      <c r="D1402" s="148">
        <f t="shared" si="185"/>
        <v>49894.635364583599</v>
      </c>
      <c r="E1402" s="148">
        <f t="shared" si="183"/>
        <v>1.0462082996673416</v>
      </c>
      <c r="F1402" s="74">
        <f t="shared" si="187"/>
        <v>45529</v>
      </c>
      <c r="G1402" s="148">
        <f t="shared" si="186"/>
        <v>6279853.5421613762</v>
      </c>
      <c r="H1402" s="148">
        <f t="shared" si="184"/>
        <v>2.2525420738384128</v>
      </c>
      <c r="I1402" s="19">
        <f t="shared" si="188"/>
        <v>45323</v>
      </c>
      <c r="J1402" s="19"/>
    </row>
    <row r="1403" spans="1:10">
      <c r="A1403" s="46"/>
      <c r="B1403" s="19">
        <f t="shared" si="181"/>
        <v>45230</v>
      </c>
      <c r="C1403" s="148">
        <f t="shared" si="182"/>
        <v>1399</v>
      </c>
      <c r="D1403" s="148">
        <f t="shared" si="185"/>
        <v>49895.681572883266</v>
      </c>
      <c r="E1403" s="148">
        <f t="shared" si="183"/>
        <v>1.0358415759183117</v>
      </c>
      <c r="F1403" s="74">
        <f t="shared" si="187"/>
        <v>45530</v>
      </c>
      <c r="G1403" s="148">
        <f t="shared" si="186"/>
        <v>6279855.7947034501</v>
      </c>
      <c r="H1403" s="148">
        <f t="shared" si="184"/>
        <v>2.2178984433412552</v>
      </c>
      <c r="I1403" s="19">
        <f t="shared" si="188"/>
        <v>45324</v>
      </c>
      <c r="J1403" s="19"/>
    </row>
    <row r="1404" spans="1:10">
      <c r="A1404" s="46"/>
      <c r="B1404" s="19">
        <f t="shared" si="181"/>
        <v>45231</v>
      </c>
      <c r="C1404" s="148">
        <f t="shared" si="182"/>
        <v>1400</v>
      </c>
      <c r="D1404" s="148">
        <f t="shared" si="185"/>
        <v>49896.717414459185</v>
      </c>
      <c r="E1404" s="148">
        <f t="shared" si="183"/>
        <v>1.0255771495576482</v>
      </c>
      <c r="F1404" s="74">
        <f t="shared" si="187"/>
        <v>45531</v>
      </c>
      <c r="G1404" s="148">
        <f t="shared" si="186"/>
        <v>6279858.0126018934</v>
      </c>
      <c r="H1404" s="148">
        <f t="shared" si="184"/>
        <v>2.1837876010686159</v>
      </c>
      <c r="I1404" s="19">
        <f t="shared" si="188"/>
        <v>45325</v>
      </c>
      <c r="J1404" s="19"/>
    </row>
    <row r="1405" spans="1:10">
      <c r="A1405" s="46"/>
      <c r="B1405" s="19">
        <f t="shared" ref="B1405:B1468" si="189">B1404+1</f>
        <v>45232</v>
      </c>
      <c r="C1405" s="148">
        <f t="shared" ref="C1405:C1468" si="190">C1404+1</f>
        <v>1401</v>
      </c>
      <c r="D1405" s="148">
        <f t="shared" si="185"/>
        <v>49897.742991608742</v>
      </c>
      <c r="E1405" s="148">
        <f t="shared" ref="E1405:E1468" si="191">D1406-D1405</f>
        <v>1.0154140195299988</v>
      </c>
      <c r="F1405" s="74">
        <f t="shared" si="187"/>
        <v>45532</v>
      </c>
      <c r="G1405" s="148">
        <f t="shared" si="186"/>
        <v>6279860.1963894945</v>
      </c>
      <c r="H1405" s="148">
        <f t="shared" ref="H1405:H1468" si="192">G1406-G1405</f>
        <v>2.1502013560384512</v>
      </c>
      <c r="I1405" s="19">
        <f t="shared" si="188"/>
        <v>45326</v>
      </c>
      <c r="J1405" s="19"/>
    </row>
    <row r="1406" spans="1:10">
      <c r="A1406" s="46"/>
      <c r="B1406" s="19">
        <f t="shared" si="189"/>
        <v>45233</v>
      </c>
      <c r="C1406" s="148">
        <f t="shared" si="190"/>
        <v>1402</v>
      </c>
      <c r="D1406" s="148">
        <f t="shared" si="185"/>
        <v>49898.758405628272</v>
      </c>
      <c r="E1406" s="148">
        <f t="shared" si="191"/>
        <v>1.0053511944133788</v>
      </c>
      <c r="F1406" s="74">
        <f t="shared" si="187"/>
        <v>45533</v>
      </c>
      <c r="G1406" s="148">
        <f t="shared" si="186"/>
        <v>6279862.3465908505</v>
      </c>
      <c r="H1406" s="148">
        <f t="shared" si="192"/>
        <v>2.1171316364780068</v>
      </c>
      <c r="I1406" s="19">
        <f t="shared" si="188"/>
        <v>45327</v>
      </c>
      <c r="J1406" s="19"/>
    </row>
    <row r="1407" spans="1:10">
      <c r="A1407" s="46"/>
      <c r="B1407" s="19">
        <f t="shared" si="189"/>
        <v>45234</v>
      </c>
      <c r="C1407" s="148">
        <f t="shared" si="190"/>
        <v>1403</v>
      </c>
      <c r="D1407" s="148">
        <f t="shared" si="185"/>
        <v>49899.763756822686</v>
      </c>
      <c r="E1407" s="148">
        <f t="shared" si="191"/>
        <v>0.99538769232458435</v>
      </c>
      <c r="F1407" s="74">
        <f t="shared" si="187"/>
        <v>45534</v>
      </c>
      <c r="G1407" s="148">
        <f t="shared" si="186"/>
        <v>6279864.463722487</v>
      </c>
      <c r="H1407" s="148">
        <f t="shared" si="192"/>
        <v>2.0845705028623343</v>
      </c>
      <c r="I1407" s="19">
        <f t="shared" si="188"/>
        <v>45328</v>
      </c>
      <c r="J1407" s="19"/>
    </row>
    <row r="1408" spans="1:10">
      <c r="A1408" s="46"/>
      <c r="B1408" s="19">
        <f t="shared" si="189"/>
        <v>45235</v>
      </c>
      <c r="C1408" s="148">
        <f t="shared" si="190"/>
        <v>1404</v>
      </c>
      <c r="D1408" s="148">
        <f t="shared" si="185"/>
        <v>49900.75914451501</v>
      </c>
      <c r="E1408" s="148">
        <f t="shared" si="191"/>
        <v>0.98552254081732826</v>
      </c>
      <c r="F1408" s="74">
        <f t="shared" si="187"/>
        <v>45535</v>
      </c>
      <c r="G1408" s="148">
        <f t="shared" si="186"/>
        <v>6279866.5482929898</v>
      </c>
      <c r="H1408" s="148">
        <f t="shared" si="192"/>
        <v>2.0525101320818067</v>
      </c>
      <c r="I1408" s="19">
        <f t="shared" si="188"/>
        <v>45329</v>
      </c>
      <c r="J1408" s="19"/>
    </row>
    <row r="1409" spans="1:10">
      <c r="A1409" s="46"/>
      <c r="B1409" s="19">
        <f t="shared" si="189"/>
        <v>45236</v>
      </c>
      <c r="C1409" s="148">
        <f t="shared" si="190"/>
        <v>1405</v>
      </c>
      <c r="D1409" s="148">
        <f t="shared" si="185"/>
        <v>49901.744667055827</v>
      </c>
      <c r="E1409" s="148">
        <f t="shared" si="191"/>
        <v>0.97575477680948097</v>
      </c>
      <c r="F1409" s="74">
        <f t="shared" si="187"/>
        <v>45536</v>
      </c>
      <c r="G1409" s="148">
        <f t="shared" si="186"/>
        <v>6279868.6008031219</v>
      </c>
      <c r="H1409" s="148">
        <f t="shared" si="192"/>
        <v>2.0209428248926997</v>
      </c>
      <c r="I1409" s="19">
        <f t="shared" si="188"/>
        <v>45330</v>
      </c>
    </row>
    <row r="1410" spans="1:10">
      <c r="A1410" s="46"/>
      <c r="B1410" s="19">
        <f t="shared" si="189"/>
        <v>45237</v>
      </c>
      <c r="C1410" s="148">
        <f t="shared" si="190"/>
        <v>1406</v>
      </c>
      <c r="D1410" s="148">
        <f t="shared" si="185"/>
        <v>49902.720421832637</v>
      </c>
      <c r="E1410" s="148">
        <f t="shared" si="191"/>
        <v>0.96608344653941458</v>
      </c>
      <c r="F1410" s="74">
        <f t="shared" si="187"/>
        <v>45537</v>
      </c>
      <c r="G1410" s="148">
        <f t="shared" si="186"/>
        <v>6279870.6217459468</v>
      </c>
      <c r="H1410" s="148">
        <f t="shared" si="192"/>
        <v>1.9898609984666109</v>
      </c>
      <c r="I1410" s="19">
        <f t="shared" si="188"/>
        <v>45331</v>
      </c>
    </row>
    <row r="1411" spans="1:10">
      <c r="A1411" s="46"/>
      <c r="B1411" s="19">
        <f t="shared" si="189"/>
        <v>45238</v>
      </c>
      <c r="C1411" s="148">
        <f t="shared" si="190"/>
        <v>1407</v>
      </c>
      <c r="D1411" s="148">
        <f t="shared" si="185"/>
        <v>49903.686505279176</v>
      </c>
      <c r="E1411" s="148">
        <f t="shared" si="191"/>
        <v>0.95650760535500012</v>
      </c>
      <c r="F1411" s="74">
        <f t="shared" si="187"/>
        <v>45538</v>
      </c>
      <c r="G1411" s="148">
        <f t="shared" si="186"/>
        <v>6279872.6116069453</v>
      </c>
      <c r="H1411" s="148">
        <f t="shared" si="192"/>
        <v>1.959257185459137</v>
      </c>
      <c r="I1411" s="19">
        <f t="shared" si="188"/>
        <v>45332</v>
      </c>
    </row>
    <row r="1412" spans="1:10">
      <c r="A1412" s="46"/>
      <c r="B1412" s="19">
        <f t="shared" si="189"/>
        <v>45239</v>
      </c>
      <c r="C1412" s="148">
        <f t="shared" si="190"/>
        <v>1408</v>
      </c>
      <c r="D1412" s="148">
        <f t="shared" si="185"/>
        <v>49904.643012884531</v>
      </c>
      <c r="E1412" s="148">
        <f t="shared" si="191"/>
        <v>0.94702631781547097</v>
      </c>
      <c r="F1412" s="74">
        <f t="shared" si="187"/>
        <v>45539</v>
      </c>
      <c r="G1412" s="148">
        <f t="shared" si="186"/>
        <v>6279874.5708641307</v>
      </c>
      <c r="H1412" s="148">
        <f t="shared" si="192"/>
        <v>1.9291240405291319</v>
      </c>
      <c r="I1412" s="19">
        <f t="shared" si="188"/>
        <v>45333</v>
      </c>
    </row>
    <row r="1413" spans="1:10">
      <c r="A1413" s="46"/>
      <c r="B1413" s="19">
        <f t="shared" si="189"/>
        <v>45240</v>
      </c>
      <c r="C1413" s="148">
        <f t="shared" si="190"/>
        <v>1409</v>
      </c>
      <c r="D1413" s="148">
        <f t="shared" ref="D1413:D1476" si="193">$D$1/(($D$1-1)*EXP(-$E$1*($F1413-$B$4))+1)</f>
        <v>49905.590039202347</v>
      </c>
      <c r="E1413" s="148">
        <f t="shared" si="191"/>
        <v>0.93763865738583263</v>
      </c>
      <c r="F1413" s="74">
        <f t="shared" si="187"/>
        <v>45540</v>
      </c>
      <c r="G1413" s="148">
        <f t="shared" ref="G1413:G1476" si="194">$G$1/(($G$1-1)*EXP(-$H$1*($F1413-$B$4))+1)</f>
        <v>6279876.4999881713</v>
      </c>
      <c r="H1413" s="148">
        <f t="shared" si="192"/>
        <v>1.8994543170556426</v>
      </c>
      <c r="I1413" s="19">
        <f t="shared" si="188"/>
        <v>45334</v>
      </c>
    </row>
    <row r="1414" spans="1:10">
      <c r="A1414" s="46"/>
      <c r="B1414" s="19">
        <f t="shared" si="189"/>
        <v>45241</v>
      </c>
      <c r="C1414" s="148">
        <f t="shared" si="190"/>
        <v>1410</v>
      </c>
      <c r="D1414" s="148">
        <f t="shared" si="193"/>
        <v>49906.527677859733</v>
      </c>
      <c r="E1414" s="148">
        <f t="shared" si="191"/>
        <v>0.92834370656782994</v>
      </c>
      <c r="F1414" s="74">
        <f t="shared" si="187"/>
        <v>45541</v>
      </c>
      <c r="G1414" s="148">
        <f t="shared" si="194"/>
        <v>6279878.3994424883</v>
      </c>
      <c r="H1414" s="148">
        <f t="shared" si="192"/>
        <v>1.8702408969402313</v>
      </c>
      <c r="I1414" s="19">
        <f t="shared" si="188"/>
        <v>45335</v>
      </c>
    </row>
    <row r="1415" spans="1:10">
      <c r="A1415" s="46"/>
      <c r="B1415" s="19">
        <f t="shared" si="189"/>
        <v>45242</v>
      </c>
      <c r="C1415" s="148">
        <f t="shared" si="190"/>
        <v>1411</v>
      </c>
      <c r="D1415" s="148">
        <f t="shared" si="193"/>
        <v>49907.4560215663</v>
      </c>
      <c r="E1415" s="148">
        <f t="shared" si="191"/>
        <v>0.91914055666711647</v>
      </c>
      <c r="F1415" s="74">
        <f t="shared" si="187"/>
        <v>45542</v>
      </c>
      <c r="G1415" s="148">
        <f t="shared" si="194"/>
        <v>6279880.2696833853</v>
      </c>
      <c r="H1415" s="148">
        <f t="shared" si="192"/>
        <v>1.8414767570793629</v>
      </c>
      <c r="I1415" s="19">
        <f t="shared" si="188"/>
        <v>45336</v>
      </c>
    </row>
    <row r="1416" spans="1:10">
      <c r="A1416" s="46"/>
      <c r="B1416" s="19">
        <f t="shared" si="189"/>
        <v>45243</v>
      </c>
      <c r="C1416" s="148">
        <f t="shared" si="190"/>
        <v>1412</v>
      </c>
      <c r="D1416" s="148">
        <f t="shared" si="193"/>
        <v>49908.375162122968</v>
      </c>
      <c r="E1416" s="148">
        <f t="shared" si="191"/>
        <v>0.91002830772777088</v>
      </c>
      <c r="F1416" s="74">
        <f t="shared" si="187"/>
        <v>45543</v>
      </c>
      <c r="G1416" s="148">
        <f t="shared" si="194"/>
        <v>6279882.1111601423</v>
      </c>
      <c r="H1416" s="148">
        <f t="shared" si="192"/>
        <v>1.8131549917161465</v>
      </c>
      <c r="I1416" s="19">
        <f t="shared" si="188"/>
        <v>45337</v>
      </c>
      <c r="J1416" s="19"/>
    </row>
    <row r="1417" spans="1:10">
      <c r="A1417" s="46"/>
      <c r="B1417" s="19">
        <f t="shared" si="189"/>
        <v>45244</v>
      </c>
      <c r="C1417" s="148">
        <f t="shared" si="190"/>
        <v>1413</v>
      </c>
      <c r="D1417" s="148">
        <f t="shared" si="193"/>
        <v>49909.285190430695</v>
      </c>
      <c r="E1417" s="148">
        <f t="shared" si="191"/>
        <v>0.90100606856140075</v>
      </c>
      <c r="F1417" s="74">
        <f t="shared" si="187"/>
        <v>45544</v>
      </c>
      <c r="G1417" s="148">
        <f t="shared" si="194"/>
        <v>6279883.9243151341</v>
      </c>
      <c r="H1417" s="148">
        <f t="shared" si="192"/>
        <v>1.785268796607852</v>
      </c>
      <c r="I1417" s="19">
        <f t="shared" si="188"/>
        <v>45338</v>
      </c>
      <c r="J1417" s="19"/>
    </row>
    <row r="1418" spans="1:10">
      <c r="A1418" s="46"/>
      <c r="B1418" s="19">
        <f t="shared" si="189"/>
        <v>45245</v>
      </c>
      <c r="C1418" s="148">
        <f t="shared" si="190"/>
        <v>1414</v>
      </c>
      <c r="D1418" s="148">
        <f t="shared" si="193"/>
        <v>49910.186196499257</v>
      </c>
      <c r="E1418" s="148">
        <f t="shared" si="191"/>
        <v>0.89207295652886387</v>
      </c>
      <c r="F1418" s="74">
        <f t="shared" ref="F1418:F1481" si="195">F1417+1</f>
        <v>45545</v>
      </c>
      <c r="G1418" s="148">
        <f t="shared" si="194"/>
        <v>6279885.7095839307</v>
      </c>
      <c r="H1418" s="148">
        <f t="shared" si="192"/>
        <v>1.7578114736825228</v>
      </c>
      <c r="I1418" s="19">
        <f t="shared" si="188"/>
        <v>45339</v>
      </c>
      <c r="J1418" s="19"/>
    </row>
    <row r="1419" spans="1:10">
      <c r="A1419" s="46"/>
      <c r="B1419" s="19">
        <f t="shared" si="189"/>
        <v>45246</v>
      </c>
      <c r="C1419" s="148">
        <f t="shared" si="190"/>
        <v>1415</v>
      </c>
      <c r="D1419" s="148">
        <f t="shared" si="193"/>
        <v>49911.078269455786</v>
      </c>
      <c r="E1419" s="148">
        <f t="shared" si="191"/>
        <v>0.88322809754026821</v>
      </c>
      <c r="F1419" s="74">
        <f t="shared" si="195"/>
        <v>45546</v>
      </c>
      <c r="G1419" s="148">
        <f t="shared" si="194"/>
        <v>6279887.4673954044</v>
      </c>
      <c r="H1419" s="148">
        <f t="shared" si="192"/>
        <v>1.7307764263823628</v>
      </c>
      <c r="I1419" s="19">
        <f t="shared" si="188"/>
        <v>45340</v>
      </c>
      <c r="J1419" s="19"/>
    </row>
    <row r="1420" spans="1:10">
      <c r="A1420" s="46"/>
      <c r="B1420" s="19">
        <f t="shared" si="189"/>
        <v>45247</v>
      </c>
      <c r="C1420" s="148">
        <f t="shared" si="190"/>
        <v>1416</v>
      </c>
      <c r="D1420" s="148">
        <f t="shared" si="193"/>
        <v>49911.961497553326</v>
      </c>
      <c r="E1420" s="148">
        <f t="shared" si="191"/>
        <v>0.87447062592400471</v>
      </c>
      <c r="F1420" s="74">
        <f t="shared" si="195"/>
        <v>45547</v>
      </c>
      <c r="G1420" s="148">
        <f t="shared" si="194"/>
        <v>6279889.1981718307</v>
      </c>
      <c r="H1420" s="148">
        <f t="shared" si="192"/>
        <v>1.7041571652516723</v>
      </c>
      <c r="I1420" s="19">
        <f t="shared" si="188"/>
        <v>45341</v>
      </c>
      <c r="J1420" s="19"/>
    </row>
    <row r="1421" spans="1:10">
      <c r="A1421" s="46"/>
      <c r="B1421" s="19">
        <f t="shared" si="189"/>
        <v>45248</v>
      </c>
      <c r="C1421" s="148">
        <f t="shared" si="190"/>
        <v>1417</v>
      </c>
      <c r="D1421" s="148">
        <f t="shared" si="193"/>
        <v>49912.83596817925</v>
      </c>
      <c r="E1421" s="148">
        <f t="shared" si="191"/>
        <v>0.86579968443402322</v>
      </c>
      <c r="F1421" s="74">
        <f t="shared" si="195"/>
        <v>45548</v>
      </c>
      <c r="G1421" s="148">
        <f t="shared" si="194"/>
        <v>6279890.902328996</v>
      </c>
      <c r="H1421" s="148">
        <f t="shared" si="192"/>
        <v>1.6779472911730409</v>
      </c>
      <c r="I1421" s="19">
        <f t="shared" si="188"/>
        <v>45342</v>
      </c>
      <c r="J1421" s="19"/>
    </row>
    <row r="1422" spans="1:10">
      <c r="A1422" s="46"/>
      <c r="B1422" s="19">
        <f t="shared" si="189"/>
        <v>45249</v>
      </c>
      <c r="C1422" s="148">
        <f t="shared" si="190"/>
        <v>1418</v>
      </c>
      <c r="D1422" s="148">
        <f t="shared" si="193"/>
        <v>49913.701767863684</v>
      </c>
      <c r="E1422" s="148">
        <f t="shared" si="191"/>
        <v>0.85721442403882975</v>
      </c>
      <c r="F1422" s="74">
        <f t="shared" si="195"/>
        <v>45549</v>
      </c>
      <c r="G1422" s="148">
        <f t="shared" si="194"/>
        <v>6279892.5802762872</v>
      </c>
      <c r="H1422" s="148">
        <f t="shared" si="192"/>
        <v>1.6521405084058642</v>
      </c>
      <c r="I1422" s="19">
        <f t="shared" si="188"/>
        <v>45343</v>
      </c>
      <c r="J1422" s="19"/>
    </row>
    <row r="1423" spans="1:10">
      <c r="A1423" s="46"/>
      <c r="B1423" s="19">
        <f t="shared" si="189"/>
        <v>45250</v>
      </c>
      <c r="C1423" s="148">
        <f t="shared" si="190"/>
        <v>1419</v>
      </c>
      <c r="D1423" s="148">
        <f t="shared" si="193"/>
        <v>49914.558982287723</v>
      </c>
      <c r="E1423" s="148">
        <f t="shared" si="191"/>
        <v>0.84871400399424601</v>
      </c>
      <c r="F1423" s="74">
        <f t="shared" si="195"/>
        <v>45550</v>
      </c>
      <c r="G1423" s="148">
        <f t="shared" si="194"/>
        <v>6279894.2324167956</v>
      </c>
      <c r="H1423" s="148">
        <f t="shared" si="192"/>
        <v>1.6267306236550212</v>
      </c>
      <c r="I1423" s="19">
        <f t="shared" si="188"/>
        <v>45344</v>
      </c>
      <c r="J1423" s="19"/>
    </row>
    <row r="1424" spans="1:10">
      <c r="A1424" s="46"/>
      <c r="B1424" s="19">
        <f t="shared" si="189"/>
        <v>45251</v>
      </c>
      <c r="C1424" s="148">
        <f t="shared" si="190"/>
        <v>1420</v>
      </c>
      <c r="D1424" s="148">
        <f t="shared" si="193"/>
        <v>49915.407696291717</v>
      </c>
      <c r="E1424" s="148">
        <f t="shared" si="191"/>
        <v>0.84029759163240669</v>
      </c>
      <c r="F1424" s="74">
        <f t="shared" si="195"/>
        <v>45551</v>
      </c>
      <c r="G1424" s="148">
        <f t="shared" si="194"/>
        <v>6279895.8591474192</v>
      </c>
      <c r="H1424" s="148">
        <f t="shared" si="192"/>
        <v>1.6017115265130997</v>
      </c>
      <c r="I1424" s="19">
        <f t="shared" si="188"/>
        <v>45345</v>
      </c>
      <c r="J1424" s="19"/>
    </row>
    <row r="1425" spans="1:10">
      <c r="A1425" s="46"/>
      <c r="B1425" s="19">
        <f t="shared" si="189"/>
        <v>45252</v>
      </c>
      <c r="C1425" s="148">
        <f t="shared" si="190"/>
        <v>1421</v>
      </c>
      <c r="D1425" s="148">
        <f t="shared" si="193"/>
        <v>49916.247993883349</v>
      </c>
      <c r="E1425" s="148">
        <f t="shared" si="191"/>
        <v>0.83196436235448346</v>
      </c>
      <c r="F1425" s="74">
        <f t="shared" si="195"/>
        <v>45552</v>
      </c>
      <c r="G1425" s="148">
        <f t="shared" si="194"/>
        <v>6279897.4608589457</v>
      </c>
      <c r="H1425" s="148">
        <f t="shared" si="192"/>
        <v>1.5770772127434611</v>
      </c>
      <c r="I1425" s="19">
        <f t="shared" si="188"/>
        <v>45346</v>
      </c>
      <c r="J1425" s="19"/>
    </row>
    <row r="1426" spans="1:10">
      <c r="A1426" s="46"/>
      <c r="B1426" s="19">
        <f t="shared" si="189"/>
        <v>45253</v>
      </c>
      <c r="C1426" s="148">
        <f t="shared" si="190"/>
        <v>1422</v>
      </c>
      <c r="D1426" s="148">
        <f t="shared" si="193"/>
        <v>49917.079958245704</v>
      </c>
      <c r="E1426" s="148">
        <f t="shared" si="191"/>
        <v>0.82371349959430518</v>
      </c>
      <c r="F1426" s="74">
        <f t="shared" si="195"/>
        <v>45553</v>
      </c>
      <c r="G1426" s="148">
        <f t="shared" si="194"/>
        <v>6279899.0379361585</v>
      </c>
      <c r="H1426" s="148">
        <f t="shared" si="192"/>
        <v>1.5528217600658536</v>
      </c>
      <c r="I1426" s="19">
        <f t="shared" si="188"/>
        <v>45347</v>
      </c>
      <c r="J1426" s="19"/>
    </row>
    <row r="1427" spans="1:10">
      <c r="A1427" s="46"/>
      <c r="B1427" s="19">
        <f t="shared" si="189"/>
        <v>45254</v>
      </c>
      <c r="C1427" s="148">
        <f t="shared" si="190"/>
        <v>1423</v>
      </c>
      <c r="D1427" s="148">
        <f t="shared" si="193"/>
        <v>49917.903671745298</v>
      </c>
      <c r="E1427" s="148">
        <f t="shared" si="191"/>
        <v>0.81554419458552729</v>
      </c>
      <c r="F1427" s="74">
        <f t="shared" si="195"/>
        <v>45554</v>
      </c>
      <c r="G1427" s="148">
        <f t="shared" si="194"/>
        <v>6279900.5907579185</v>
      </c>
      <c r="H1427" s="148">
        <f t="shared" si="192"/>
        <v>1.5289393458515406</v>
      </c>
      <c r="I1427" s="19">
        <f t="shared" si="188"/>
        <v>45348</v>
      </c>
      <c r="J1427" s="19"/>
    </row>
    <row r="1428" spans="1:10">
      <c r="A1428" s="46"/>
      <c r="B1428" s="19">
        <f t="shared" si="189"/>
        <v>45255</v>
      </c>
      <c r="C1428" s="148">
        <f t="shared" si="190"/>
        <v>1424</v>
      </c>
      <c r="D1428" s="148">
        <f t="shared" si="193"/>
        <v>49918.719215939884</v>
      </c>
      <c r="E1428" s="148">
        <f t="shared" si="191"/>
        <v>0.80745564654353075</v>
      </c>
      <c r="F1428" s="74">
        <f t="shared" si="195"/>
        <v>45555</v>
      </c>
      <c r="G1428" s="148">
        <f t="shared" si="194"/>
        <v>6279902.1196972644</v>
      </c>
      <c r="H1428" s="148">
        <f t="shared" si="192"/>
        <v>1.5054242331534624</v>
      </c>
      <c r="I1428" s="19">
        <f t="shared" si="188"/>
        <v>45349</v>
      </c>
      <c r="J1428" s="19"/>
    </row>
    <row r="1429" spans="1:10">
      <c r="A1429" s="46"/>
      <c r="B1429" s="19">
        <f t="shared" si="189"/>
        <v>45256</v>
      </c>
      <c r="C1429" s="148">
        <f t="shared" si="190"/>
        <v>1425</v>
      </c>
      <c r="D1429" s="148">
        <f t="shared" si="193"/>
        <v>49919.526671586427</v>
      </c>
      <c r="E1429" s="148">
        <f t="shared" si="191"/>
        <v>0.79944706229434814</v>
      </c>
      <c r="F1429" s="74">
        <f t="shared" si="195"/>
        <v>45556</v>
      </c>
      <c r="G1429" s="148">
        <f t="shared" si="194"/>
        <v>6279903.6251214975</v>
      </c>
      <c r="H1429" s="148">
        <f t="shared" si="192"/>
        <v>1.4822707688435912</v>
      </c>
      <c r="I1429" s="19">
        <f t="shared" ref="I1429:I1492" si="196">I1428+1</f>
        <v>45350</v>
      </c>
      <c r="J1429" s="19"/>
    </row>
    <row r="1430" spans="1:10">
      <c r="A1430" s="46"/>
      <c r="B1430" s="19">
        <f t="shared" si="189"/>
        <v>45257</v>
      </c>
      <c r="C1430" s="148">
        <f t="shared" si="190"/>
        <v>1426</v>
      </c>
      <c r="D1430" s="148">
        <f t="shared" si="193"/>
        <v>49920.326118648722</v>
      </c>
      <c r="E1430" s="148">
        <f t="shared" si="191"/>
        <v>0.79151765644928673</v>
      </c>
      <c r="F1430" s="74">
        <f t="shared" si="195"/>
        <v>45557</v>
      </c>
      <c r="G1430" s="148">
        <f t="shared" si="194"/>
        <v>6279905.1073922664</v>
      </c>
      <c r="H1430" s="148">
        <f t="shared" si="192"/>
        <v>1.4594733994454145</v>
      </c>
      <c r="I1430" s="19">
        <f t="shared" si="196"/>
        <v>45351</v>
      </c>
      <c r="J1430" s="19"/>
    </row>
    <row r="1431" spans="1:10">
      <c r="A1431" s="46"/>
      <c r="B1431" s="19">
        <f t="shared" si="189"/>
        <v>45258</v>
      </c>
      <c r="C1431" s="148">
        <f t="shared" si="190"/>
        <v>1427</v>
      </c>
      <c r="D1431" s="148">
        <f t="shared" si="193"/>
        <v>49921.117636305171</v>
      </c>
      <c r="E1431" s="148">
        <f t="shared" si="191"/>
        <v>0.78366665117209777</v>
      </c>
      <c r="F1431" s="74">
        <f t="shared" si="195"/>
        <v>45558</v>
      </c>
      <c r="G1431" s="148">
        <f t="shared" si="194"/>
        <v>6279906.5668656658</v>
      </c>
      <c r="H1431" s="148">
        <f t="shared" si="192"/>
        <v>1.4370266404002905</v>
      </c>
      <c r="I1431" s="19">
        <f t="shared" si="196"/>
        <v>45352</v>
      </c>
      <c r="J1431" s="19"/>
    </row>
    <row r="1432" spans="1:10">
      <c r="A1432" s="46"/>
      <c r="B1432" s="19">
        <f t="shared" si="189"/>
        <v>45259</v>
      </c>
      <c r="C1432" s="148">
        <f t="shared" si="190"/>
        <v>1428</v>
      </c>
      <c r="D1432" s="148">
        <f t="shared" si="193"/>
        <v>49921.901302956343</v>
      </c>
      <c r="E1432" s="148">
        <f t="shared" si="191"/>
        <v>0.7758932762517361</v>
      </c>
      <c r="F1432" s="74">
        <f t="shared" si="195"/>
        <v>45559</v>
      </c>
      <c r="G1432" s="148">
        <f t="shared" si="194"/>
        <v>6279908.0038923062</v>
      </c>
      <c r="H1432" s="148">
        <f t="shared" si="192"/>
        <v>1.4149251040071249</v>
      </c>
      <c r="I1432" s="19">
        <f t="shared" si="196"/>
        <v>45353</v>
      </c>
      <c r="J1432" s="19"/>
    </row>
    <row r="1433" spans="1:10">
      <c r="A1433" s="46"/>
      <c r="B1433" s="19">
        <f t="shared" si="189"/>
        <v>45260</v>
      </c>
      <c r="C1433" s="148">
        <f t="shared" si="190"/>
        <v>1429</v>
      </c>
      <c r="D1433" s="148">
        <f t="shared" si="193"/>
        <v>49922.677196232595</v>
      </c>
      <c r="E1433" s="148">
        <f t="shared" si="191"/>
        <v>0.76819676882587373</v>
      </c>
      <c r="F1433" s="74">
        <f t="shared" si="195"/>
        <v>45560</v>
      </c>
      <c r="G1433" s="148">
        <f t="shared" si="194"/>
        <v>6279909.4188174102</v>
      </c>
      <c r="H1433" s="148">
        <f t="shared" si="192"/>
        <v>1.3931634807959199</v>
      </c>
      <c r="I1433" s="19">
        <f t="shared" si="196"/>
        <v>45354</v>
      </c>
      <c r="J1433" s="19"/>
    </row>
    <row r="1434" spans="1:10">
      <c r="A1434" s="46"/>
      <c r="B1434" s="19">
        <f t="shared" si="189"/>
        <v>45261</v>
      </c>
      <c r="C1434" s="148">
        <f t="shared" si="190"/>
        <v>1430</v>
      </c>
      <c r="D1434" s="148">
        <f t="shared" si="193"/>
        <v>49923.445393001421</v>
      </c>
      <c r="E1434" s="148">
        <f t="shared" si="191"/>
        <v>0.76057637354824692</v>
      </c>
      <c r="F1434" s="74">
        <f t="shared" si="195"/>
        <v>45561</v>
      </c>
      <c r="G1434" s="148">
        <f t="shared" si="194"/>
        <v>6279910.811980891</v>
      </c>
      <c r="H1434" s="148">
        <f t="shared" si="192"/>
        <v>1.3717365441843867</v>
      </c>
      <c r="I1434" s="19">
        <f t="shared" si="196"/>
        <v>45355</v>
      </c>
      <c r="J1434" s="19"/>
    </row>
    <row r="1435" spans="1:10">
      <c r="A1435" s="46"/>
      <c r="B1435" s="19">
        <f t="shared" si="189"/>
        <v>45262</v>
      </c>
      <c r="C1435" s="148">
        <f t="shared" si="190"/>
        <v>1431</v>
      </c>
      <c r="D1435" s="148">
        <f t="shared" si="193"/>
        <v>49924.205969374969</v>
      </c>
      <c r="E1435" s="148">
        <f t="shared" si="191"/>
        <v>0.75303134232672164</v>
      </c>
      <c r="F1435" s="74">
        <f t="shared" si="195"/>
        <v>45562</v>
      </c>
      <c r="G1435" s="148">
        <f t="shared" si="194"/>
        <v>6279912.1837174352</v>
      </c>
      <c r="H1435" s="148">
        <f t="shared" si="192"/>
        <v>1.3506391439586878</v>
      </c>
      <c r="I1435" s="19">
        <f t="shared" si="196"/>
        <v>45356</v>
      </c>
      <c r="J1435" s="19"/>
    </row>
    <row r="1436" spans="1:10">
      <c r="A1436" s="46"/>
      <c r="B1436" s="19">
        <f t="shared" si="189"/>
        <v>45263</v>
      </c>
      <c r="C1436" s="148">
        <f t="shared" si="190"/>
        <v>1432</v>
      </c>
      <c r="D1436" s="148">
        <f t="shared" si="193"/>
        <v>49924.959000717296</v>
      </c>
      <c r="E1436" s="148">
        <f t="shared" si="191"/>
        <v>0.74556093437422533</v>
      </c>
      <c r="F1436" s="74">
        <f t="shared" si="195"/>
        <v>45563</v>
      </c>
      <c r="G1436" s="148">
        <f t="shared" si="194"/>
        <v>6279913.5343565792</v>
      </c>
      <c r="H1436" s="148">
        <f t="shared" si="192"/>
        <v>1.3298662174493074</v>
      </c>
      <c r="I1436" s="19">
        <f t="shared" si="196"/>
        <v>45357</v>
      </c>
      <c r="J1436" s="19"/>
    </row>
    <row r="1437" spans="1:10">
      <c r="A1437" s="46"/>
      <c r="B1437" s="19">
        <f t="shared" si="189"/>
        <v>45264</v>
      </c>
      <c r="C1437" s="148">
        <f t="shared" si="190"/>
        <v>1433</v>
      </c>
      <c r="D1437" s="148">
        <f t="shared" si="193"/>
        <v>49925.70456165167</v>
      </c>
      <c r="E1437" s="148">
        <f t="shared" si="191"/>
        <v>0.73816441606322769</v>
      </c>
      <c r="F1437" s="74">
        <f t="shared" si="195"/>
        <v>45564</v>
      </c>
      <c r="G1437" s="148">
        <f t="shared" si="194"/>
        <v>6279914.8642227966</v>
      </c>
      <c r="H1437" s="148">
        <f t="shared" si="192"/>
        <v>1.3094127671793103</v>
      </c>
      <c r="I1437" s="19">
        <f t="shared" si="196"/>
        <v>45358</v>
      </c>
      <c r="J1437" s="19"/>
    </row>
    <row r="1438" spans="1:10">
      <c r="A1438" s="46"/>
      <c r="B1438" s="19">
        <f t="shared" si="189"/>
        <v>45265</v>
      </c>
      <c r="C1438" s="148">
        <f t="shared" si="190"/>
        <v>1434</v>
      </c>
      <c r="D1438" s="148">
        <f t="shared" si="193"/>
        <v>49926.442726067733</v>
      </c>
      <c r="E1438" s="148">
        <f t="shared" si="191"/>
        <v>0.73084106090391288</v>
      </c>
      <c r="F1438" s="74">
        <f t="shared" si="195"/>
        <v>45565</v>
      </c>
      <c r="G1438" s="148">
        <f t="shared" si="194"/>
        <v>6279916.1736355638</v>
      </c>
      <c r="H1438" s="148">
        <f t="shared" si="192"/>
        <v>1.2892738878726959</v>
      </c>
      <c r="I1438" s="19">
        <f t="shared" si="196"/>
        <v>45359</v>
      </c>
      <c r="J1438" s="19"/>
    </row>
    <row r="1439" spans="1:10">
      <c r="A1439" s="46"/>
      <c r="B1439" s="19">
        <f t="shared" si="189"/>
        <v>45266</v>
      </c>
      <c r="C1439" s="148">
        <f t="shared" si="190"/>
        <v>1435</v>
      </c>
      <c r="D1439" s="148">
        <f t="shared" si="193"/>
        <v>49927.173567128637</v>
      </c>
      <c r="E1439" s="148">
        <f t="shared" si="191"/>
        <v>0.72359014949324774</v>
      </c>
      <c r="F1439" s="74">
        <f t="shared" si="195"/>
        <v>45566</v>
      </c>
      <c r="G1439" s="148">
        <f t="shared" si="194"/>
        <v>6279917.4629094517</v>
      </c>
      <c r="H1439" s="148">
        <f t="shared" si="192"/>
        <v>1.2694447366520762</v>
      </c>
      <c r="I1439" s="19">
        <f t="shared" si="196"/>
        <v>45360</v>
      </c>
      <c r="J1439" s="19"/>
    </row>
    <row r="1440" spans="1:10">
      <c r="A1440" s="46"/>
      <c r="B1440" s="19">
        <f t="shared" si="189"/>
        <v>45267</v>
      </c>
      <c r="C1440" s="148">
        <f t="shared" si="190"/>
        <v>1436</v>
      </c>
      <c r="D1440" s="148">
        <f t="shared" si="193"/>
        <v>49927.89715727813</v>
      </c>
      <c r="E1440" s="148">
        <f t="shared" si="191"/>
        <v>0.71641096935491078</v>
      </c>
      <c r="F1440" s="74">
        <f t="shared" si="195"/>
        <v>45567</v>
      </c>
      <c r="G1440" s="148">
        <f t="shared" si="194"/>
        <v>6279918.7323541883</v>
      </c>
      <c r="H1440" s="148">
        <f t="shared" si="192"/>
        <v>1.2499205507338047</v>
      </c>
      <c r="I1440" s="19">
        <f t="shared" si="196"/>
        <v>45361</v>
      </c>
      <c r="J1440" s="19"/>
    </row>
    <row r="1441" spans="1:10">
      <c r="A1441" s="46"/>
      <c r="B1441" s="19">
        <f t="shared" si="189"/>
        <v>45268</v>
      </c>
      <c r="C1441" s="148">
        <f t="shared" si="190"/>
        <v>1437</v>
      </c>
      <c r="D1441" s="148">
        <f t="shared" si="193"/>
        <v>49928.613568247485</v>
      </c>
      <c r="E1441" s="148">
        <f t="shared" si="191"/>
        <v>0.70930281499022385</v>
      </c>
      <c r="F1441" s="74">
        <f t="shared" si="195"/>
        <v>45568</v>
      </c>
      <c r="G1441" s="148">
        <f t="shared" si="194"/>
        <v>6279919.9822747391</v>
      </c>
      <c r="H1441" s="148">
        <f t="shared" si="192"/>
        <v>1.2306966437026858</v>
      </c>
      <c r="I1441" s="19">
        <f t="shared" si="196"/>
        <v>45362</v>
      </c>
      <c r="J1441" s="19"/>
    </row>
    <row r="1442" spans="1:10">
      <c r="A1442" s="46"/>
      <c r="B1442" s="19">
        <f t="shared" si="189"/>
        <v>45269</v>
      </c>
      <c r="C1442" s="148">
        <f t="shared" si="190"/>
        <v>1438</v>
      </c>
      <c r="D1442" s="148">
        <f t="shared" si="193"/>
        <v>49929.322871062475</v>
      </c>
      <c r="E1442" s="148">
        <f t="shared" si="191"/>
        <v>0.70226498775446089</v>
      </c>
      <c r="F1442" s="74">
        <f t="shared" si="195"/>
        <v>45569</v>
      </c>
      <c r="G1442" s="148">
        <f t="shared" si="194"/>
        <v>6279921.2129713828</v>
      </c>
      <c r="H1442" s="148">
        <f t="shared" si="192"/>
        <v>1.2117683915421367</v>
      </c>
      <c r="I1442" s="19">
        <f t="shared" si="196"/>
        <v>45363</v>
      </c>
      <c r="J1442" s="19"/>
    </row>
    <row r="1443" spans="1:10">
      <c r="A1443" s="46"/>
      <c r="B1443" s="19">
        <f t="shared" si="189"/>
        <v>45270</v>
      </c>
      <c r="C1443" s="148">
        <f t="shared" si="190"/>
        <v>1439</v>
      </c>
      <c r="D1443" s="148">
        <f t="shared" si="193"/>
        <v>49930.02513605023</v>
      </c>
      <c r="E1443" s="148">
        <f t="shared" si="191"/>
        <v>0.69529679572588066</v>
      </c>
      <c r="F1443" s="74">
        <f t="shared" si="195"/>
        <v>45570</v>
      </c>
      <c r="G1443" s="148">
        <f t="shared" si="194"/>
        <v>6279922.4247397743</v>
      </c>
      <c r="H1443" s="148">
        <f t="shared" si="192"/>
        <v>1.193131254054606</v>
      </c>
      <c r="I1443" s="19">
        <f t="shared" si="196"/>
        <v>45364</v>
      </c>
      <c r="J1443" s="19"/>
    </row>
    <row r="1444" spans="1:10">
      <c r="A1444" s="46"/>
      <c r="B1444" s="19">
        <f t="shared" si="189"/>
        <v>45271</v>
      </c>
      <c r="C1444" s="148">
        <f t="shared" si="190"/>
        <v>1440</v>
      </c>
      <c r="D1444" s="148">
        <f t="shared" si="193"/>
        <v>49930.720432845956</v>
      </c>
      <c r="E1444" s="148">
        <f t="shared" si="191"/>
        <v>0.68839755382941803</v>
      </c>
      <c r="F1444" s="74">
        <f t="shared" si="195"/>
        <v>45571</v>
      </c>
      <c r="G1444" s="148">
        <f t="shared" si="194"/>
        <v>6279923.6178710284</v>
      </c>
      <c r="H1444" s="148">
        <f t="shared" si="192"/>
        <v>1.1747807506471872</v>
      </c>
      <c r="I1444" s="19">
        <f t="shared" si="196"/>
        <v>45365</v>
      </c>
      <c r="J1444" s="19"/>
    </row>
    <row r="1445" spans="1:10">
      <c r="A1445" s="46"/>
      <c r="B1445" s="19">
        <f t="shared" si="189"/>
        <v>45272</v>
      </c>
      <c r="C1445" s="148">
        <f t="shared" si="190"/>
        <v>1441</v>
      </c>
      <c r="D1445" s="148">
        <f t="shared" si="193"/>
        <v>49931.408830399785</v>
      </c>
      <c r="E1445" s="148">
        <f t="shared" si="191"/>
        <v>0.68156658355292166</v>
      </c>
      <c r="F1445" s="74">
        <f t="shared" si="195"/>
        <v>45572</v>
      </c>
      <c r="G1445" s="148">
        <f t="shared" si="194"/>
        <v>6279924.792651779</v>
      </c>
      <c r="H1445" s="148">
        <f t="shared" si="192"/>
        <v>1.1567124724388123</v>
      </c>
      <c r="I1445" s="19">
        <f t="shared" si="196"/>
        <v>45366</v>
      </c>
      <c r="J1445" s="19"/>
    </row>
    <row r="1446" spans="1:10">
      <c r="A1446" s="46"/>
      <c r="B1446" s="19">
        <f t="shared" si="189"/>
        <v>45273</v>
      </c>
      <c r="C1446" s="148">
        <f t="shared" si="190"/>
        <v>1442</v>
      </c>
      <c r="D1446" s="148">
        <f t="shared" si="193"/>
        <v>49932.090396983338</v>
      </c>
      <c r="E1446" s="148">
        <f t="shared" si="191"/>
        <v>0.67480321303446544</v>
      </c>
      <c r="F1446" s="74">
        <f t="shared" si="195"/>
        <v>45573</v>
      </c>
      <c r="G1446" s="148">
        <f t="shared" si="194"/>
        <v>6279925.9493642515</v>
      </c>
      <c r="H1446" s="148">
        <f t="shared" si="192"/>
        <v>1.1389220785349607</v>
      </c>
      <c r="I1446" s="19">
        <f t="shared" si="196"/>
        <v>45367</v>
      </c>
      <c r="J1446" s="19"/>
    </row>
    <row r="1447" spans="1:10">
      <c r="A1447" s="46"/>
      <c r="B1447" s="19">
        <f t="shared" si="189"/>
        <v>45274</v>
      </c>
      <c r="C1447" s="148">
        <f t="shared" si="190"/>
        <v>1443</v>
      </c>
      <c r="D1447" s="148">
        <f t="shared" si="193"/>
        <v>49932.765200196372</v>
      </c>
      <c r="E1447" s="148">
        <f t="shared" si="191"/>
        <v>0.66810677695320919</v>
      </c>
      <c r="F1447" s="74">
        <f t="shared" si="195"/>
        <v>45574</v>
      </c>
      <c r="G1447" s="148">
        <f t="shared" si="194"/>
        <v>6279927.08828633</v>
      </c>
      <c r="H1447" s="148">
        <f t="shared" si="192"/>
        <v>1.1214053006842732</v>
      </c>
      <c r="I1447" s="19">
        <f t="shared" si="196"/>
        <v>45368</v>
      </c>
      <c r="J1447" s="19"/>
    </row>
    <row r="1448" spans="1:10">
      <c r="A1448" s="46"/>
      <c r="B1448" s="19">
        <f t="shared" si="189"/>
        <v>45275</v>
      </c>
      <c r="C1448" s="148">
        <f t="shared" si="190"/>
        <v>1444</v>
      </c>
      <c r="D1448" s="148">
        <f t="shared" si="193"/>
        <v>49933.433306973326</v>
      </c>
      <c r="E1448" s="148">
        <f t="shared" si="191"/>
        <v>0.66147661642025923</v>
      </c>
      <c r="F1448" s="74">
        <f t="shared" si="195"/>
        <v>45575</v>
      </c>
      <c r="G1448" s="148">
        <f t="shared" si="194"/>
        <v>6279928.2096916307</v>
      </c>
      <c r="H1448" s="148">
        <f t="shared" si="192"/>
        <v>1.1041579255834222</v>
      </c>
      <c r="I1448" s="19">
        <f t="shared" si="196"/>
        <v>45369</v>
      </c>
      <c r="J1448" s="19"/>
    </row>
    <row r="1449" spans="1:10">
      <c r="A1449" s="46"/>
      <c r="B1449" s="19">
        <f t="shared" si="189"/>
        <v>45276</v>
      </c>
      <c r="C1449" s="148">
        <f t="shared" si="190"/>
        <v>1445</v>
      </c>
      <c r="D1449" s="148">
        <f t="shared" si="193"/>
        <v>49934.094783589746</v>
      </c>
      <c r="E1449" s="148">
        <f t="shared" si="191"/>
        <v>0.65491207902960014</v>
      </c>
      <c r="F1449" s="74">
        <f t="shared" si="195"/>
        <v>45576</v>
      </c>
      <c r="G1449" s="148">
        <f t="shared" si="194"/>
        <v>6279929.3138495563</v>
      </c>
      <c r="H1449" s="148">
        <f t="shared" si="192"/>
        <v>1.0871758097782731</v>
      </c>
      <c r="I1449" s="19">
        <f t="shared" si="196"/>
        <v>45370</v>
      </c>
      <c r="J1449" s="19"/>
    </row>
    <row r="1450" spans="1:10">
      <c r="A1450" s="46"/>
      <c r="B1450" s="19">
        <f t="shared" si="189"/>
        <v>45277</v>
      </c>
      <c r="C1450" s="148">
        <f t="shared" si="190"/>
        <v>1446</v>
      </c>
      <c r="D1450" s="148">
        <f t="shared" si="193"/>
        <v>49934.749695668776</v>
      </c>
      <c r="E1450" s="148">
        <f t="shared" si="191"/>
        <v>0.6484125186689198</v>
      </c>
      <c r="F1450" s="74">
        <f t="shared" si="195"/>
        <v>45577</v>
      </c>
      <c r="G1450" s="148">
        <f t="shared" si="194"/>
        <v>6279930.401025366</v>
      </c>
      <c r="H1450" s="148">
        <f t="shared" si="192"/>
        <v>1.0704548787325621</v>
      </c>
      <c r="I1450" s="19">
        <f t="shared" si="196"/>
        <v>45371</v>
      </c>
      <c r="J1450" s="19"/>
    </row>
    <row r="1451" spans="1:10">
      <c r="A1451" s="46"/>
      <c r="B1451" s="19">
        <f t="shared" si="189"/>
        <v>45278</v>
      </c>
      <c r="C1451" s="148">
        <f t="shared" si="190"/>
        <v>1447</v>
      </c>
      <c r="D1451" s="148">
        <f t="shared" si="193"/>
        <v>49935.398108187444</v>
      </c>
      <c r="E1451" s="148">
        <f t="shared" si="191"/>
        <v>0.64197729555598926</v>
      </c>
      <c r="F1451" s="74">
        <f t="shared" si="195"/>
        <v>45578</v>
      </c>
      <c r="G1451" s="148">
        <f t="shared" si="194"/>
        <v>6279931.4714802448</v>
      </c>
      <c r="H1451" s="148">
        <f t="shared" si="192"/>
        <v>1.0539911109954119</v>
      </c>
      <c r="I1451" s="19">
        <f t="shared" si="196"/>
        <v>45372</v>
      </c>
      <c r="J1451" s="19"/>
    </row>
    <row r="1452" spans="1:10">
      <c r="A1452" s="46"/>
      <c r="B1452" s="19">
        <f t="shared" si="189"/>
        <v>45279</v>
      </c>
      <c r="C1452" s="148">
        <f t="shared" si="190"/>
        <v>1448</v>
      </c>
      <c r="D1452" s="148">
        <f t="shared" si="193"/>
        <v>49936.040085483</v>
      </c>
      <c r="E1452" s="148">
        <f t="shared" si="191"/>
        <v>0.63560577610041946</v>
      </c>
      <c r="F1452" s="74">
        <f t="shared" si="195"/>
        <v>45579</v>
      </c>
      <c r="G1452" s="148">
        <f t="shared" si="194"/>
        <v>6279932.5254713558</v>
      </c>
      <c r="H1452" s="148">
        <f t="shared" si="192"/>
        <v>1.0377805540338159</v>
      </c>
      <c r="I1452" s="19">
        <f t="shared" si="196"/>
        <v>45373</v>
      </c>
      <c r="J1452" s="19"/>
    </row>
    <row r="1453" spans="1:10">
      <c r="A1453" s="46"/>
      <c r="B1453" s="19">
        <f t="shared" si="189"/>
        <v>45280</v>
      </c>
      <c r="C1453" s="148">
        <f t="shared" si="190"/>
        <v>1449</v>
      </c>
      <c r="D1453" s="148">
        <f t="shared" si="193"/>
        <v>49936.675691259101</v>
      </c>
      <c r="E1453" s="148">
        <f t="shared" si="191"/>
        <v>0.62929733296914492</v>
      </c>
      <c r="F1453" s="74">
        <f t="shared" si="195"/>
        <v>45580</v>
      </c>
      <c r="G1453" s="148">
        <f t="shared" si="194"/>
        <v>6279933.5632519098</v>
      </c>
      <c r="H1453" s="148">
        <f t="shared" si="192"/>
        <v>1.0218193102627993</v>
      </c>
      <c r="I1453" s="19">
        <f t="shared" si="196"/>
        <v>45374</v>
      </c>
      <c r="J1453" s="19"/>
    </row>
    <row r="1454" spans="1:10">
      <c r="A1454" s="46"/>
      <c r="B1454" s="19">
        <f t="shared" si="189"/>
        <v>45281</v>
      </c>
      <c r="C1454" s="148">
        <f t="shared" si="190"/>
        <v>1450</v>
      </c>
      <c r="D1454" s="148">
        <f t="shared" si="193"/>
        <v>49937.30498859207</v>
      </c>
      <c r="E1454" s="148">
        <f t="shared" si="191"/>
        <v>0.62305134480993729</v>
      </c>
      <c r="F1454" s="74">
        <f t="shared" si="195"/>
        <v>45581</v>
      </c>
      <c r="G1454" s="148">
        <f t="shared" si="194"/>
        <v>6279934.5850712201</v>
      </c>
      <c r="H1454" s="148">
        <f t="shared" si="192"/>
        <v>1.0061035519465804</v>
      </c>
      <c r="I1454" s="19">
        <f t="shared" si="196"/>
        <v>45375</v>
      </c>
      <c r="J1454" s="19"/>
    </row>
    <row r="1455" spans="1:10">
      <c r="A1455" s="46"/>
      <c r="B1455" s="19">
        <f t="shared" si="189"/>
        <v>45282</v>
      </c>
      <c r="C1455" s="148">
        <f t="shared" si="190"/>
        <v>1451</v>
      </c>
      <c r="D1455" s="148">
        <f t="shared" si="193"/>
        <v>49937.92803993688</v>
      </c>
      <c r="E1455" s="148">
        <f t="shared" si="191"/>
        <v>0.61686719648423605</v>
      </c>
      <c r="F1455" s="74">
        <f t="shared" si="195"/>
        <v>45582</v>
      </c>
      <c r="G1455" s="148">
        <f t="shared" si="194"/>
        <v>6279935.591174772</v>
      </c>
      <c r="H1455" s="148">
        <f t="shared" si="192"/>
        <v>0.99062949791550636</v>
      </c>
      <c r="I1455" s="19">
        <f t="shared" si="196"/>
        <v>45376</v>
      </c>
      <c r="J1455" s="19"/>
    </row>
    <row r="1456" spans="1:10">
      <c r="A1456" s="46"/>
      <c r="B1456" s="19">
        <f t="shared" si="189"/>
        <v>45283</v>
      </c>
      <c r="C1456" s="148">
        <f t="shared" si="190"/>
        <v>1452</v>
      </c>
      <c r="D1456" s="148">
        <f t="shared" si="193"/>
        <v>49938.544907133364</v>
      </c>
      <c r="E1456" s="148">
        <f t="shared" si="191"/>
        <v>0.6107442787324544</v>
      </c>
      <c r="F1456" s="74">
        <f t="shared" si="195"/>
        <v>45583</v>
      </c>
      <c r="G1456" s="148">
        <f t="shared" si="194"/>
        <v>6279936.5818042699</v>
      </c>
      <c r="H1456" s="148">
        <f t="shared" si="192"/>
        <v>0.97539343219250441</v>
      </c>
      <c r="I1456" s="19">
        <f t="shared" si="196"/>
        <v>45377</v>
      </c>
      <c r="J1456" s="19"/>
    </row>
    <row r="1457" spans="1:10">
      <c r="A1457" s="46"/>
      <c r="B1457" s="19">
        <f t="shared" si="189"/>
        <v>45284</v>
      </c>
      <c r="C1457" s="148">
        <f t="shared" si="190"/>
        <v>1453</v>
      </c>
      <c r="D1457" s="148">
        <f t="shared" si="193"/>
        <v>49939.155651412097</v>
      </c>
      <c r="E1457" s="148">
        <f t="shared" si="191"/>
        <v>0.60468198826856678</v>
      </c>
      <c r="F1457" s="74">
        <f t="shared" si="195"/>
        <v>45584</v>
      </c>
      <c r="G1457" s="148">
        <f t="shared" si="194"/>
        <v>6279937.5571977021</v>
      </c>
      <c r="H1457" s="148">
        <f t="shared" si="192"/>
        <v>0.96039169747382402</v>
      </c>
      <c r="I1457" s="19">
        <f t="shared" si="196"/>
        <v>45378</v>
      </c>
      <c r="J1457" s="19"/>
    </row>
    <row r="1458" spans="1:10">
      <c r="A1458" s="46"/>
      <c r="B1458" s="19">
        <f t="shared" si="189"/>
        <v>45285</v>
      </c>
      <c r="C1458" s="148">
        <f t="shared" si="190"/>
        <v>1454</v>
      </c>
      <c r="D1458" s="148">
        <f t="shared" si="193"/>
        <v>49939.760333400365</v>
      </c>
      <c r="E1458" s="148">
        <f t="shared" si="191"/>
        <v>0.59867972773645306</v>
      </c>
      <c r="F1458" s="74">
        <f t="shared" si="195"/>
        <v>45585</v>
      </c>
      <c r="G1458" s="148">
        <f t="shared" si="194"/>
        <v>6279938.5175893996</v>
      </c>
      <c r="H1458" s="148">
        <f t="shared" si="192"/>
        <v>0.94562068581581116</v>
      </c>
      <c r="I1458" s="19">
        <f t="shared" si="196"/>
        <v>45379</v>
      </c>
      <c r="J1458" s="19"/>
    </row>
    <row r="1459" spans="1:10">
      <c r="A1459" s="46"/>
      <c r="B1459" s="19">
        <f t="shared" si="189"/>
        <v>45286</v>
      </c>
      <c r="C1459" s="148">
        <f t="shared" si="190"/>
        <v>1455</v>
      </c>
      <c r="D1459" s="148">
        <f t="shared" si="193"/>
        <v>49940.359013128102</v>
      </c>
      <c r="E1459" s="148">
        <f t="shared" si="191"/>
        <v>0.5927369055498275</v>
      </c>
      <c r="F1459" s="74">
        <f t="shared" si="195"/>
        <v>45586</v>
      </c>
      <c r="G1459" s="148">
        <f t="shared" si="194"/>
        <v>6279939.4632100854</v>
      </c>
      <c r="H1459" s="148">
        <f t="shared" si="192"/>
        <v>0.93107685074210167</v>
      </c>
      <c r="I1459" s="19">
        <f t="shared" si="196"/>
        <v>45380</v>
      </c>
      <c r="J1459" s="19"/>
    </row>
    <row r="1460" spans="1:10">
      <c r="A1460" s="46"/>
      <c r="B1460" s="19">
        <f t="shared" si="189"/>
        <v>45287</v>
      </c>
      <c r="C1460" s="148">
        <f t="shared" si="190"/>
        <v>1456</v>
      </c>
      <c r="D1460" s="148">
        <f t="shared" si="193"/>
        <v>49940.951750033651</v>
      </c>
      <c r="E1460" s="148">
        <f t="shared" si="191"/>
        <v>0.58685293591406662</v>
      </c>
      <c r="F1460" s="74">
        <f t="shared" si="195"/>
        <v>45587</v>
      </c>
      <c r="G1460" s="148">
        <f t="shared" si="194"/>
        <v>6279940.3942869361</v>
      </c>
      <c r="H1460" s="148">
        <f t="shared" si="192"/>
        <v>0.91675669979304075</v>
      </c>
      <c r="I1460" s="19">
        <f t="shared" si="196"/>
        <v>45381</v>
      </c>
      <c r="J1460" s="19"/>
    </row>
    <row r="1461" spans="1:10">
      <c r="A1461" s="46"/>
      <c r="B1461" s="19">
        <f t="shared" si="189"/>
        <v>45288</v>
      </c>
      <c r="C1461" s="148">
        <f t="shared" si="190"/>
        <v>1457</v>
      </c>
      <c r="D1461" s="148">
        <f t="shared" si="193"/>
        <v>49941.538602969566</v>
      </c>
      <c r="E1461" s="148">
        <f t="shared" si="191"/>
        <v>0.58102723876800155</v>
      </c>
      <c r="F1461" s="74">
        <f t="shared" si="195"/>
        <v>45588</v>
      </c>
      <c r="G1461" s="148">
        <f t="shared" si="194"/>
        <v>6279941.3110436359</v>
      </c>
      <c r="H1461" s="148">
        <f t="shared" si="192"/>
        <v>0.90265679080039263</v>
      </c>
      <c r="I1461" s="19">
        <f t="shared" si="196"/>
        <v>45382</v>
      </c>
      <c r="J1461" s="19"/>
    </row>
    <row r="1462" spans="1:10">
      <c r="A1462" s="46"/>
      <c r="B1462" s="19">
        <f t="shared" si="189"/>
        <v>45289</v>
      </c>
      <c r="C1462" s="148">
        <f t="shared" si="190"/>
        <v>1458</v>
      </c>
      <c r="D1462" s="148">
        <f t="shared" si="193"/>
        <v>49942.119630208334</v>
      </c>
      <c r="E1462" s="148">
        <f t="shared" si="191"/>
        <v>0.57525923969660653</v>
      </c>
      <c r="F1462" s="74">
        <f t="shared" si="195"/>
        <v>45589</v>
      </c>
      <c r="G1462" s="148">
        <f t="shared" si="194"/>
        <v>6279942.2137004267</v>
      </c>
      <c r="H1462" s="148">
        <f t="shared" si="192"/>
        <v>0.88877373840659857</v>
      </c>
      <c r="I1462" s="19">
        <f t="shared" si="196"/>
        <v>45383</v>
      </c>
      <c r="J1462" s="19"/>
    </row>
    <row r="1463" spans="1:10">
      <c r="A1463" s="46"/>
      <c r="B1463" s="19">
        <f t="shared" si="189"/>
        <v>45290</v>
      </c>
      <c r="C1463" s="148">
        <f t="shared" si="190"/>
        <v>1459</v>
      </c>
      <c r="D1463" s="148">
        <f t="shared" si="193"/>
        <v>49942.69488944803</v>
      </c>
      <c r="E1463" s="148">
        <f t="shared" si="191"/>
        <v>0.56954836990917102</v>
      </c>
      <c r="F1463" s="74">
        <f t="shared" si="195"/>
        <v>45590</v>
      </c>
      <c r="G1463" s="148">
        <f t="shared" si="194"/>
        <v>6279943.1024741651</v>
      </c>
      <c r="H1463" s="148">
        <f t="shared" si="192"/>
        <v>0.87510420568287373</v>
      </c>
      <c r="I1463" s="19">
        <f t="shared" si="196"/>
        <v>45384</v>
      </c>
      <c r="J1463" s="19"/>
    </row>
    <row r="1464" spans="1:10">
      <c r="A1464" s="46"/>
      <c r="B1464" s="19">
        <f t="shared" si="189"/>
        <v>45291</v>
      </c>
      <c r="C1464" s="148">
        <f t="shared" si="190"/>
        <v>1460</v>
      </c>
      <c r="D1464" s="148">
        <f t="shared" si="193"/>
        <v>49943.264437817939</v>
      </c>
      <c r="E1464" s="148">
        <f t="shared" si="191"/>
        <v>0.56389406614471227</v>
      </c>
      <c r="F1464" s="74">
        <f t="shared" si="195"/>
        <v>45591</v>
      </c>
      <c r="G1464" s="148">
        <f t="shared" si="194"/>
        <v>6279943.9775783708</v>
      </c>
      <c r="H1464" s="148">
        <f t="shared" si="192"/>
        <v>0.86164490878582001</v>
      </c>
      <c r="I1464" s="19">
        <f t="shared" si="196"/>
        <v>45385</v>
      </c>
      <c r="J1464" s="19"/>
    </row>
    <row r="1465" spans="1:10">
      <c r="A1465" s="50" t="s">
        <v>98</v>
      </c>
      <c r="B1465" s="51">
        <f t="shared" si="189"/>
        <v>45292</v>
      </c>
      <c r="C1465" s="49">
        <f t="shared" si="190"/>
        <v>1461</v>
      </c>
      <c r="D1465" s="49">
        <f t="shared" si="193"/>
        <v>49943.828331884084</v>
      </c>
      <c r="E1465" s="49">
        <f t="shared" si="191"/>
        <v>0.55829577067197533</v>
      </c>
      <c r="F1465" s="74">
        <f t="shared" si="195"/>
        <v>45592</v>
      </c>
      <c r="G1465" s="49">
        <f t="shared" si="194"/>
        <v>6279944.8392232796</v>
      </c>
      <c r="H1465" s="49">
        <f t="shared" si="192"/>
        <v>0.8483926160261035</v>
      </c>
      <c r="I1465" s="19">
        <f t="shared" si="196"/>
        <v>45386</v>
      </c>
      <c r="J1465" s="19"/>
    </row>
    <row r="1466" spans="1:10">
      <c r="A1466" s="49"/>
      <c r="B1466" s="19">
        <f t="shared" si="189"/>
        <v>45293</v>
      </c>
      <c r="C1466" s="148">
        <f t="shared" si="190"/>
        <v>1462</v>
      </c>
      <c r="D1466" s="148">
        <f t="shared" si="193"/>
        <v>49944.386627654756</v>
      </c>
      <c r="E1466" s="148">
        <f t="shared" si="191"/>
        <v>0.55275293118756963</v>
      </c>
      <c r="F1466" s="74">
        <f t="shared" si="195"/>
        <v>45593</v>
      </c>
      <c r="G1466" s="148">
        <f t="shared" si="194"/>
        <v>6279945.6876158956</v>
      </c>
      <c r="H1466" s="148">
        <f t="shared" si="192"/>
        <v>0.83534414414316416</v>
      </c>
      <c r="I1466" s="19">
        <f t="shared" si="196"/>
        <v>45387</v>
      </c>
      <c r="J1466" s="19"/>
    </row>
    <row r="1467" spans="1:10">
      <c r="A1467" s="49"/>
      <c r="B1467" s="19">
        <f t="shared" si="189"/>
        <v>45294</v>
      </c>
      <c r="C1467" s="148">
        <f t="shared" si="190"/>
        <v>1463</v>
      </c>
      <c r="D1467" s="148">
        <f t="shared" si="193"/>
        <v>49944.939380585944</v>
      </c>
      <c r="E1467" s="148">
        <f t="shared" si="191"/>
        <v>0.54726500079414109</v>
      </c>
      <c r="F1467" s="74">
        <f t="shared" si="195"/>
        <v>45594</v>
      </c>
      <c r="G1467" s="148">
        <f t="shared" si="194"/>
        <v>6279946.5229600398</v>
      </c>
      <c r="H1467" s="148">
        <f t="shared" si="192"/>
        <v>0.82249635551124811</v>
      </c>
      <c r="I1467" s="19">
        <f t="shared" si="196"/>
        <v>45388</v>
      </c>
      <c r="J1467" s="19"/>
    </row>
    <row r="1468" spans="1:10">
      <c r="A1468" s="49"/>
      <c r="B1468" s="19">
        <f t="shared" si="189"/>
        <v>45295</v>
      </c>
      <c r="C1468" s="148">
        <f t="shared" si="190"/>
        <v>1464</v>
      </c>
      <c r="D1468" s="148">
        <f t="shared" si="193"/>
        <v>49945.486645586738</v>
      </c>
      <c r="E1468" s="148">
        <f t="shared" si="191"/>
        <v>0.54183143793488853</v>
      </c>
      <c r="F1468" s="74">
        <f t="shared" si="195"/>
        <v>45595</v>
      </c>
      <c r="G1468" s="148">
        <f t="shared" si="194"/>
        <v>6279947.3454563953</v>
      </c>
      <c r="H1468" s="148">
        <f t="shared" si="192"/>
        <v>0.80984616745263338</v>
      </c>
      <c r="I1468" s="19">
        <f t="shared" si="196"/>
        <v>45389</v>
      </c>
      <c r="J1468" s="19"/>
    </row>
    <row r="1469" spans="1:10">
      <c r="A1469" s="49"/>
      <c r="B1469" s="19">
        <f t="shared" ref="B1469:B1510" si="197">B1468+1</f>
        <v>45296</v>
      </c>
      <c r="C1469" s="148">
        <f t="shared" ref="C1469:C1510" si="198">C1468+1</f>
        <v>1465</v>
      </c>
      <c r="D1469" s="148">
        <f t="shared" si="193"/>
        <v>49946.028477024673</v>
      </c>
      <c r="E1469" s="148">
        <f t="shared" ref="E1469:E1510" si="199">D1470-D1469</f>
        <v>0.53645170636445982</v>
      </c>
      <c r="F1469" s="74">
        <f t="shared" si="195"/>
        <v>45596</v>
      </c>
      <c r="G1469" s="148">
        <f t="shared" si="194"/>
        <v>6279948.1553025628</v>
      </c>
      <c r="H1469" s="148">
        <f t="shared" ref="H1469:H1510" si="200">G1470-G1469</f>
        <v>0.79739053640514612</v>
      </c>
      <c r="I1469" s="19">
        <f t="shared" si="196"/>
        <v>45390</v>
      </c>
      <c r="J1469" s="19"/>
    </row>
    <row r="1470" spans="1:10">
      <c r="A1470" s="49"/>
      <c r="B1470" s="19">
        <f t="shared" si="197"/>
        <v>45297</v>
      </c>
      <c r="C1470" s="148">
        <f t="shared" si="198"/>
        <v>1466</v>
      </c>
      <c r="D1470" s="148">
        <f t="shared" si="193"/>
        <v>49946.564928731037</v>
      </c>
      <c r="E1470" s="148">
        <f t="shared" si="199"/>
        <v>0.53112527504708851</v>
      </c>
      <c r="F1470" s="74">
        <f t="shared" si="195"/>
        <v>45597</v>
      </c>
      <c r="G1470" s="148">
        <f t="shared" si="194"/>
        <v>6279948.9526930992</v>
      </c>
      <c r="H1470" s="148">
        <f t="shared" si="200"/>
        <v>0.78512647468596697</v>
      </c>
      <c r="I1470" s="19">
        <f t="shared" si="196"/>
        <v>45391</v>
      </c>
      <c r="J1470" s="19"/>
    </row>
    <row r="1471" spans="1:10">
      <c r="A1471" s="49"/>
      <c r="B1471" s="19">
        <f t="shared" si="197"/>
        <v>45298</v>
      </c>
      <c r="C1471" s="148">
        <f t="shared" si="198"/>
        <v>1467</v>
      </c>
      <c r="D1471" s="148">
        <f t="shared" si="193"/>
        <v>49947.096054006084</v>
      </c>
      <c r="E1471" s="148">
        <f t="shared" si="199"/>
        <v>0.52585161818569759</v>
      </c>
      <c r="F1471" s="74">
        <f t="shared" si="195"/>
        <v>45598</v>
      </c>
      <c r="G1471" s="148">
        <f t="shared" si="194"/>
        <v>6279949.7378195738</v>
      </c>
      <c r="H1471" s="148">
        <f t="shared" si="200"/>
        <v>0.77305103559046984</v>
      </c>
      <c r="I1471" s="19">
        <f t="shared" si="196"/>
        <v>45392</v>
      </c>
      <c r="J1471" s="19"/>
    </row>
    <row r="1472" spans="1:10">
      <c r="A1472" s="49"/>
      <c r="B1472" s="19">
        <f t="shared" si="197"/>
        <v>45299</v>
      </c>
      <c r="C1472" s="148">
        <f t="shared" si="198"/>
        <v>1468</v>
      </c>
      <c r="D1472" s="148">
        <f t="shared" si="193"/>
        <v>49947.62190562427</v>
      </c>
      <c r="E1472" s="148">
        <f t="shared" si="199"/>
        <v>0.52063021507638041</v>
      </c>
      <c r="F1472" s="74">
        <f t="shared" si="195"/>
        <v>45599</v>
      </c>
      <c r="G1472" s="148">
        <f t="shared" si="194"/>
        <v>6279950.5108706094</v>
      </c>
      <c r="H1472" s="148">
        <f t="shared" si="200"/>
        <v>0.7611613143235445</v>
      </c>
      <c r="I1472" s="19">
        <f t="shared" si="196"/>
        <v>45393</v>
      </c>
      <c r="J1472" s="19"/>
    </row>
    <row r="1473" spans="1:10">
      <c r="A1473" s="49"/>
      <c r="B1473" s="19">
        <f t="shared" si="197"/>
        <v>45300</v>
      </c>
      <c r="C1473" s="148">
        <f t="shared" si="198"/>
        <v>1469</v>
      </c>
      <c r="D1473" s="148">
        <f t="shared" si="193"/>
        <v>49948.142535839346</v>
      </c>
      <c r="E1473" s="148">
        <f t="shared" si="199"/>
        <v>0.51546055013750447</v>
      </c>
      <c r="F1473" s="74">
        <f t="shared" si="195"/>
        <v>45600</v>
      </c>
      <c r="G1473" s="148">
        <f t="shared" si="194"/>
        <v>6279951.2720319238</v>
      </c>
      <c r="H1473" s="148">
        <f t="shared" si="200"/>
        <v>0.74945445824414492</v>
      </c>
      <c r="I1473" s="19">
        <f t="shared" si="196"/>
        <v>45394</v>
      </c>
      <c r="J1473" s="19"/>
    </row>
    <row r="1474" spans="1:10">
      <c r="A1474" s="49"/>
      <c r="B1474" s="19">
        <f t="shared" si="197"/>
        <v>45301</v>
      </c>
      <c r="C1474" s="148">
        <f t="shared" si="198"/>
        <v>1470</v>
      </c>
      <c r="D1474" s="148">
        <f t="shared" si="193"/>
        <v>49948.657996389484</v>
      </c>
      <c r="E1474" s="148">
        <f t="shared" si="199"/>
        <v>0.51034211282239994</v>
      </c>
      <c r="F1474" s="74">
        <f t="shared" si="195"/>
        <v>45601</v>
      </c>
      <c r="G1474" s="148">
        <f t="shared" si="194"/>
        <v>6279952.021486382</v>
      </c>
      <c r="H1474" s="148">
        <f t="shared" si="200"/>
        <v>0.73792765382677317</v>
      </c>
      <c r="I1474" s="19">
        <f t="shared" si="196"/>
        <v>45395</v>
      </c>
      <c r="J1474" s="19"/>
    </row>
    <row r="1475" spans="1:10">
      <c r="A1475" s="49"/>
      <c r="B1475" s="19">
        <f t="shared" si="197"/>
        <v>45302</v>
      </c>
      <c r="C1475" s="148">
        <f t="shared" si="198"/>
        <v>1471</v>
      </c>
      <c r="D1475" s="148">
        <f t="shared" si="193"/>
        <v>49949.168338502306</v>
      </c>
      <c r="E1475" s="148">
        <f t="shared" si="199"/>
        <v>0.50527439760480775</v>
      </c>
      <c r="F1475" s="74">
        <f t="shared" si="195"/>
        <v>45602</v>
      </c>
      <c r="G1475" s="148">
        <f t="shared" si="194"/>
        <v>6279952.7594140358</v>
      </c>
      <c r="H1475" s="148">
        <f t="shared" si="200"/>
        <v>0.72657813131809235</v>
      </c>
      <c r="I1475" s="19">
        <f t="shared" si="196"/>
        <v>45396</v>
      </c>
      <c r="J1475" s="19"/>
    </row>
    <row r="1476" spans="1:10">
      <c r="A1476" s="49"/>
      <c r="B1476" s="19">
        <f t="shared" si="197"/>
        <v>45303</v>
      </c>
      <c r="C1476" s="148">
        <f t="shared" si="198"/>
        <v>1472</v>
      </c>
      <c r="D1476" s="148">
        <f t="shared" si="193"/>
        <v>49949.673612899911</v>
      </c>
      <c r="E1476" s="148">
        <f t="shared" si="199"/>
        <v>0.50025690386246424</v>
      </c>
      <c r="F1476" s="74">
        <f t="shared" si="195"/>
        <v>45603</v>
      </c>
      <c r="G1476" s="148">
        <f t="shared" si="194"/>
        <v>6279953.4859921671</v>
      </c>
      <c r="H1476" s="148">
        <f t="shared" si="200"/>
        <v>0.7154031665995717</v>
      </c>
      <c r="I1476" s="19">
        <f t="shared" si="196"/>
        <v>45397</v>
      </c>
      <c r="J1476" s="19"/>
    </row>
    <row r="1477" spans="1:10">
      <c r="A1477" s="49"/>
      <c r="B1477" s="19">
        <f t="shared" si="197"/>
        <v>45304</v>
      </c>
      <c r="C1477" s="148">
        <f t="shared" si="198"/>
        <v>1473</v>
      </c>
      <c r="D1477" s="148">
        <f t="shared" ref="D1477:D1510" si="201">$D$1/(($D$1-1)*EXP(-$E$1*($F1477-$B$4))+1)</f>
        <v>49950.173869803773</v>
      </c>
      <c r="E1477" s="148">
        <f t="shared" si="199"/>
        <v>0.49528913589892909</v>
      </c>
      <c r="F1477" s="74">
        <f t="shared" si="195"/>
        <v>45604</v>
      </c>
      <c r="G1477" s="148">
        <f t="shared" ref="G1477:G1510" si="202">$G$1/(($G$1-1)*EXP(-$H$1*($F1477-$B$4))+1)</f>
        <v>6279954.2013953337</v>
      </c>
      <c r="H1477" s="148">
        <f t="shared" si="200"/>
        <v>0.70440007094293833</v>
      </c>
      <c r="I1477" s="19">
        <f t="shared" si="196"/>
        <v>45398</v>
      </c>
      <c r="J1477" s="19"/>
    </row>
    <row r="1478" spans="1:10">
      <c r="A1478" s="49"/>
      <c r="B1478" s="19">
        <f t="shared" si="197"/>
        <v>45305</v>
      </c>
      <c r="C1478" s="148">
        <f t="shared" si="198"/>
        <v>1474</v>
      </c>
      <c r="D1478" s="148">
        <f t="shared" si="201"/>
        <v>49950.669158939672</v>
      </c>
      <c r="E1478" s="148">
        <f t="shared" si="199"/>
        <v>0.49037060287082568</v>
      </c>
      <c r="F1478" s="74">
        <f t="shared" si="195"/>
        <v>45605</v>
      </c>
      <c r="G1478" s="148">
        <f t="shared" si="202"/>
        <v>6279954.9057954047</v>
      </c>
      <c r="H1478" s="148">
        <f t="shared" si="200"/>
        <v>0.6935662068426609</v>
      </c>
      <c r="I1478" s="19">
        <f t="shared" si="196"/>
        <v>45399</v>
      </c>
      <c r="J1478" s="19"/>
    </row>
    <row r="1479" spans="1:10">
      <c r="A1479" s="49"/>
      <c r="B1479" s="19">
        <f t="shared" si="197"/>
        <v>45306</v>
      </c>
      <c r="C1479" s="148">
        <f t="shared" si="198"/>
        <v>1475</v>
      </c>
      <c r="D1479" s="148">
        <f t="shared" si="201"/>
        <v>49951.159529542543</v>
      </c>
      <c r="E1479" s="148">
        <f t="shared" si="199"/>
        <v>0.48550081875146134</v>
      </c>
      <c r="F1479" s="74">
        <f t="shared" si="195"/>
        <v>45606</v>
      </c>
      <c r="G1479" s="148">
        <f t="shared" si="202"/>
        <v>6279955.5993616115</v>
      </c>
      <c r="H1479" s="148">
        <f t="shared" si="200"/>
        <v>0.68289896473288536</v>
      </c>
      <c r="I1479" s="19">
        <f t="shared" si="196"/>
        <v>45400</v>
      </c>
      <c r="J1479" s="19"/>
    </row>
    <row r="1480" spans="1:10">
      <c r="A1480" s="49"/>
      <c r="B1480" s="19">
        <f t="shared" si="197"/>
        <v>45307</v>
      </c>
      <c r="C1480" s="148">
        <f t="shared" si="198"/>
        <v>1476</v>
      </c>
      <c r="D1480" s="148">
        <f t="shared" si="201"/>
        <v>49951.645030361295</v>
      </c>
      <c r="E1480" s="148">
        <f t="shared" si="199"/>
        <v>0.48067930225079181</v>
      </c>
      <c r="F1480" s="74">
        <f t="shared" si="195"/>
        <v>45607</v>
      </c>
      <c r="G1480" s="148">
        <f t="shared" si="202"/>
        <v>6279956.2822605763</v>
      </c>
      <c r="H1480" s="148">
        <f t="shared" si="200"/>
        <v>0.6723957872018218</v>
      </c>
      <c r="I1480" s="19">
        <f t="shared" si="196"/>
        <v>45401</v>
      </c>
      <c r="J1480" s="19"/>
    </row>
    <row r="1481" spans="1:10">
      <c r="A1481" s="49"/>
      <c r="B1481" s="19">
        <f t="shared" si="197"/>
        <v>45308</v>
      </c>
      <c r="C1481" s="148">
        <f t="shared" si="198"/>
        <v>1477</v>
      </c>
      <c r="D1481" s="148">
        <f t="shared" si="201"/>
        <v>49952.125709663545</v>
      </c>
      <c r="E1481" s="148">
        <f t="shared" si="199"/>
        <v>0.47590557680086931</v>
      </c>
      <c r="F1481" s="74">
        <f t="shared" si="195"/>
        <v>45608</v>
      </c>
      <c r="G1481" s="148">
        <f t="shared" si="202"/>
        <v>6279956.9546563635</v>
      </c>
      <c r="H1481" s="148">
        <f t="shared" si="200"/>
        <v>0.66205414850264788</v>
      </c>
      <c r="I1481" s="19">
        <f t="shared" si="196"/>
        <v>45402</v>
      </c>
      <c r="J1481" s="19"/>
    </row>
    <row r="1482" spans="1:10">
      <c r="A1482" s="49"/>
      <c r="B1482" s="19">
        <f t="shared" si="197"/>
        <v>45309</v>
      </c>
      <c r="C1482" s="148">
        <f t="shared" si="198"/>
        <v>1478</v>
      </c>
      <c r="D1482" s="148">
        <f t="shared" si="201"/>
        <v>49952.601615240346</v>
      </c>
      <c r="E1482" s="148">
        <f t="shared" si="199"/>
        <v>0.47117917050491087</v>
      </c>
      <c r="F1482" s="74">
        <f t="shared" ref="F1482:F1510" si="203">F1481+1</f>
        <v>45609</v>
      </c>
      <c r="G1482" s="148">
        <f t="shared" si="202"/>
        <v>6279957.616710512</v>
      </c>
      <c r="H1482" s="148">
        <f t="shared" si="200"/>
        <v>0.65187156666070223</v>
      </c>
      <c r="I1482" s="19">
        <f t="shared" si="196"/>
        <v>45403</v>
      </c>
      <c r="J1482" s="19"/>
    </row>
    <row r="1483" spans="1:10">
      <c r="A1483" s="49"/>
      <c r="B1483" s="19">
        <f t="shared" si="197"/>
        <v>45310</v>
      </c>
      <c r="C1483" s="148">
        <f t="shared" si="198"/>
        <v>1479</v>
      </c>
      <c r="D1483" s="148">
        <f t="shared" si="201"/>
        <v>49953.072794410851</v>
      </c>
      <c r="E1483" s="148">
        <f t="shared" si="199"/>
        <v>0.4664996161009185</v>
      </c>
      <c r="F1483" s="74">
        <f t="shared" si="203"/>
        <v>45610</v>
      </c>
      <c r="G1483" s="148">
        <f t="shared" si="202"/>
        <v>6279958.2685820786</v>
      </c>
      <c r="H1483" s="148">
        <f t="shared" si="200"/>
        <v>0.64184559136629105</v>
      </c>
      <c r="I1483" s="19">
        <f t="shared" si="196"/>
        <v>45404</v>
      </c>
      <c r="J1483" s="19"/>
    </row>
    <row r="1484" spans="1:10">
      <c r="A1484" s="49"/>
      <c r="B1484" s="19">
        <f t="shared" si="197"/>
        <v>45311</v>
      </c>
      <c r="C1484" s="148">
        <f t="shared" si="198"/>
        <v>1480</v>
      </c>
      <c r="D1484" s="148">
        <f t="shared" si="201"/>
        <v>49953.539294026952</v>
      </c>
      <c r="E1484" s="148">
        <f t="shared" si="199"/>
        <v>0.46186645088891964</v>
      </c>
      <c r="F1484" s="74">
        <f t="shared" si="203"/>
        <v>45611</v>
      </c>
      <c r="G1484" s="148">
        <f t="shared" si="202"/>
        <v>6279958.91042767</v>
      </c>
      <c r="H1484" s="148">
        <f t="shared" si="200"/>
        <v>0.63197381794452667</v>
      </c>
      <c r="I1484" s="19">
        <f t="shared" si="196"/>
        <v>45405</v>
      </c>
      <c r="J1484" s="19"/>
    </row>
    <row r="1485" spans="1:10">
      <c r="A1485" s="49"/>
      <c r="B1485" s="19">
        <f t="shared" si="197"/>
        <v>45312</v>
      </c>
      <c r="C1485" s="148">
        <f t="shared" si="198"/>
        <v>1481</v>
      </c>
      <c r="D1485" s="148">
        <f t="shared" si="201"/>
        <v>49954.001160477841</v>
      </c>
      <c r="E1485" s="148">
        <f t="shared" si="199"/>
        <v>0.45727921670186333</v>
      </c>
      <c r="F1485" s="74">
        <f t="shared" si="203"/>
        <v>45612</v>
      </c>
      <c r="G1485" s="148">
        <f t="shared" si="202"/>
        <v>6279959.5424014879</v>
      </c>
      <c r="H1485" s="148">
        <f t="shared" si="200"/>
        <v>0.62225387524813414</v>
      </c>
      <c r="I1485" s="19">
        <f t="shared" si="196"/>
        <v>45406</v>
      </c>
      <c r="J1485" s="19"/>
    </row>
    <row r="1486" spans="1:10">
      <c r="A1486" s="49"/>
      <c r="B1486" s="19">
        <f t="shared" si="197"/>
        <v>45313</v>
      </c>
      <c r="C1486" s="148">
        <f t="shared" si="198"/>
        <v>1482</v>
      </c>
      <c r="D1486" s="148">
        <f t="shared" si="201"/>
        <v>49954.458439694543</v>
      </c>
      <c r="E1486" s="148">
        <f t="shared" si="199"/>
        <v>0.45273745987651637</v>
      </c>
      <c r="F1486" s="74">
        <f t="shared" si="203"/>
        <v>45613</v>
      </c>
      <c r="G1486" s="148">
        <f t="shared" si="202"/>
        <v>6279960.1646553632</v>
      </c>
      <c r="H1486" s="148">
        <f t="shared" si="200"/>
        <v>0.61268342193216085</v>
      </c>
      <c r="I1486" s="19">
        <f t="shared" si="196"/>
        <v>45407</v>
      </c>
      <c r="J1486" s="19"/>
    </row>
    <row r="1487" spans="1:10">
      <c r="A1487" s="49"/>
      <c r="B1487" s="19">
        <f t="shared" si="197"/>
        <v>45314</v>
      </c>
      <c r="C1487" s="148">
        <f t="shared" si="198"/>
        <v>1483</v>
      </c>
      <c r="D1487" s="148">
        <f t="shared" si="201"/>
        <v>49954.911177154419</v>
      </c>
      <c r="E1487" s="148">
        <f t="shared" si="199"/>
        <v>0.44824073120980756</v>
      </c>
      <c r="F1487" s="74">
        <f t="shared" si="203"/>
        <v>45614</v>
      </c>
      <c r="G1487" s="148">
        <f t="shared" si="202"/>
        <v>6279960.7773387851</v>
      </c>
      <c r="H1487" s="148">
        <f t="shared" si="200"/>
        <v>0.60326016694307327</v>
      </c>
      <c r="I1487" s="19">
        <f t="shared" si="196"/>
        <v>45408</v>
      </c>
      <c r="J1487" s="19"/>
    </row>
    <row r="1488" spans="1:10">
      <c r="A1488" s="49"/>
      <c r="B1488" s="19">
        <f t="shared" si="197"/>
        <v>45315</v>
      </c>
      <c r="C1488" s="148">
        <f t="shared" si="198"/>
        <v>1484</v>
      </c>
      <c r="D1488" s="148">
        <f t="shared" si="201"/>
        <v>49955.359417885629</v>
      </c>
      <c r="E1488" s="148">
        <f t="shared" si="199"/>
        <v>0.44378858585696435</v>
      </c>
      <c r="F1488" s="74">
        <f t="shared" si="203"/>
        <v>45615</v>
      </c>
      <c r="G1488" s="148">
        <f t="shared" si="202"/>
        <v>6279961.3805989521</v>
      </c>
      <c r="H1488" s="148">
        <f t="shared" si="200"/>
        <v>0.59398184064775705</v>
      </c>
      <c r="I1488" s="19">
        <f t="shared" si="196"/>
        <v>45409</v>
      </c>
      <c r="J1488" s="19"/>
    </row>
    <row r="1489" spans="1:10">
      <c r="A1489" s="49"/>
      <c r="B1489" s="19">
        <f t="shared" si="197"/>
        <v>45316</v>
      </c>
      <c r="C1489" s="148">
        <f t="shared" si="198"/>
        <v>1485</v>
      </c>
      <c r="D1489" s="148">
        <f t="shared" si="201"/>
        <v>49955.803206471486</v>
      </c>
      <c r="E1489" s="148">
        <f t="shared" si="199"/>
        <v>0.43938058340427233</v>
      </c>
      <c r="F1489" s="74">
        <f t="shared" si="203"/>
        <v>45616</v>
      </c>
      <c r="G1489" s="148">
        <f t="shared" si="202"/>
        <v>6279961.9745807927</v>
      </c>
      <c r="H1489" s="148">
        <f t="shared" si="200"/>
        <v>0.58484621532261372</v>
      </c>
      <c r="I1489" s="19">
        <f t="shared" si="196"/>
        <v>45410</v>
      </c>
      <c r="J1489" s="19"/>
    </row>
    <row r="1490" spans="1:10">
      <c r="A1490" s="49"/>
      <c r="B1490" s="19">
        <f t="shared" si="197"/>
        <v>45317</v>
      </c>
      <c r="C1490" s="148">
        <f t="shared" si="198"/>
        <v>1486</v>
      </c>
      <c r="D1490" s="148">
        <f t="shared" si="201"/>
        <v>49956.24258705489</v>
      </c>
      <c r="E1490" s="148">
        <f t="shared" si="199"/>
        <v>0.43501628767990042</v>
      </c>
      <c r="F1490" s="74">
        <f t="shared" si="203"/>
        <v>45617</v>
      </c>
      <c r="G1490" s="148">
        <f t="shared" si="202"/>
        <v>6279962.559427008</v>
      </c>
      <c r="H1490" s="148">
        <f t="shared" si="200"/>
        <v>0.57585109956562519</v>
      </c>
      <c r="I1490" s="19">
        <f t="shared" si="196"/>
        <v>45411</v>
      </c>
      <c r="J1490" s="19"/>
    </row>
    <row r="1491" spans="1:10">
      <c r="A1491" s="49"/>
      <c r="B1491" s="19">
        <f t="shared" si="197"/>
        <v>45318</v>
      </c>
      <c r="C1491" s="148">
        <f t="shared" si="198"/>
        <v>1487</v>
      </c>
      <c r="D1491" s="148">
        <f t="shared" si="201"/>
        <v>49956.67760334257</v>
      </c>
      <c r="E1491" s="148">
        <f t="shared" si="199"/>
        <v>0.43069526686304016</v>
      </c>
      <c r="F1491" s="74">
        <f t="shared" si="203"/>
        <v>45618</v>
      </c>
      <c r="G1491" s="148">
        <f t="shared" si="202"/>
        <v>6279963.1352781076</v>
      </c>
      <c r="H1491" s="148">
        <f t="shared" si="200"/>
        <v>0.56699432991445065</v>
      </c>
      <c r="I1491" s="19">
        <f t="shared" si="196"/>
        <v>45412</v>
      </c>
      <c r="J1491" s="19"/>
    </row>
    <row r="1492" spans="1:10">
      <c r="A1492" s="49"/>
      <c r="B1492" s="19">
        <f t="shared" si="197"/>
        <v>45319</v>
      </c>
      <c r="C1492" s="148">
        <f t="shared" si="198"/>
        <v>1488</v>
      </c>
      <c r="D1492" s="148">
        <f t="shared" si="201"/>
        <v>49957.108298609433</v>
      </c>
      <c r="E1492" s="148">
        <f t="shared" si="199"/>
        <v>0.42641709330928279</v>
      </c>
      <c r="F1492" s="74">
        <f t="shared" si="203"/>
        <v>45619</v>
      </c>
      <c r="G1492" s="148">
        <f t="shared" si="202"/>
        <v>6279963.7022724375</v>
      </c>
      <c r="H1492" s="148">
        <f t="shared" si="200"/>
        <v>0.55827377550303936</v>
      </c>
      <c r="I1492" s="19">
        <f t="shared" si="196"/>
        <v>45413</v>
      </c>
      <c r="J1492" s="19"/>
    </row>
    <row r="1493" spans="1:10">
      <c r="A1493" s="49"/>
      <c r="B1493" s="19">
        <f t="shared" si="197"/>
        <v>45320</v>
      </c>
      <c r="C1493" s="148">
        <f t="shared" si="198"/>
        <v>1489</v>
      </c>
      <c r="D1493" s="148">
        <f t="shared" si="201"/>
        <v>49957.534715702743</v>
      </c>
      <c r="E1493" s="148">
        <f t="shared" si="199"/>
        <v>0.42218134362337878</v>
      </c>
      <c r="F1493" s="74">
        <f t="shared" si="203"/>
        <v>45620</v>
      </c>
      <c r="G1493" s="148">
        <f t="shared" si="202"/>
        <v>6279964.260546213</v>
      </c>
      <c r="H1493" s="148">
        <f t="shared" si="200"/>
        <v>0.54968734737485647</v>
      </c>
      <c r="I1493" s="19">
        <f t="shared" ref="I1493:I1510" si="204">I1492+1</f>
        <v>45414</v>
      </c>
      <c r="J1493" s="19"/>
    </row>
    <row r="1494" spans="1:10">
      <c r="A1494" s="49"/>
      <c r="B1494" s="19">
        <f t="shared" si="197"/>
        <v>45321</v>
      </c>
      <c r="C1494" s="148">
        <f t="shared" si="198"/>
        <v>1490</v>
      </c>
      <c r="D1494" s="148">
        <f t="shared" si="201"/>
        <v>49957.956897046366</v>
      </c>
      <c r="E1494" s="148">
        <f t="shared" si="199"/>
        <v>0.41798759851371869</v>
      </c>
      <c r="F1494" s="74">
        <f t="shared" si="203"/>
        <v>45621</v>
      </c>
      <c r="G1494" s="148">
        <f t="shared" si="202"/>
        <v>6279964.8102335604</v>
      </c>
      <c r="H1494" s="148">
        <f t="shared" si="200"/>
        <v>0.54123297985643148</v>
      </c>
      <c r="I1494" s="19">
        <f t="shared" si="204"/>
        <v>45415</v>
      </c>
      <c r="J1494" s="19"/>
    </row>
    <row r="1495" spans="1:10">
      <c r="A1495" s="49"/>
      <c r="B1495" s="19">
        <f t="shared" si="197"/>
        <v>45322</v>
      </c>
      <c r="C1495" s="148">
        <f t="shared" si="198"/>
        <v>1491</v>
      </c>
      <c r="D1495" s="148">
        <f t="shared" si="201"/>
        <v>49958.37488464488</v>
      </c>
      <c r="E1495" s="148">
        <f t="shared" si="199"/>
        <v>0.41383544286509277</v>
      </c>
      <c r="F1495" s="74">
        <f t="shared" si="203"/>
        <v>45622</v>
      </c>
      <c r="G1495" s="148">
        <f t="shared" si="202"/>
        <v>6279965.3514665402</v>
      </c>
      <c r="H1495" s="148">
        <f t="shared" si="200"/>
        <v>0.53290863893926144</v>
      </c>
      <c r="I1495" s="19">
        <f t="shared" si="204"/>
        <v>45416</v>
      </c>
      <c r="J1495" s="19"/>
    </row>
    <row r="1496" spans="1:10">
      <c r="A1496" s="49"/>
      <c r="B1496" s="19">
        <f t="shared" si="197"/>
        <v>45323</v>
      </c>
      <c r="C1496" s="148">
        <f t="shared" si="198"/>
        <v>1492</v>
      </c>
      <c r="D1496" s="148">
        <f t="shared" si="201"/>
        <v>49958.788720087745</v>
      </c>
      <c r="E1496" s="148">
        <f t="shared" si="199"/>
        <v>0.40972446555679198</v>
      </c>
      <c r="F1496" s="74">
        <f t="shared" si="203"/>
        <v>45623</v>
      </c>
      <c r="G1496" s="148">
        <f t="shared" si="202"/>
        <v>6279965.8843751792</v>
      </c>
      <c r="H1496" s="148">
        <f t="shared" si="200"/>
        <v>0.52471233159303665</v>
      </c>
      <c r="I1496" s="19">
        <f t="shared" si="204"/>
        <v>45417</v>
      </c>
      <c r="J1496" s="19"/>
    </row>
    <row r="1497" spans="1:10">
      <c r="A1497" s="49"/>
      <c r="B1497" s="19">
        <f t="shared" si="197"/>
        <v>45324</v>
      </c>
      <c r="C1497" s="148">
        <f t="shared" si="198"/>
        <v>1493</v>
      </c>
      <c r="D1497" s="148">
        <f t="shared" si="201"/>
        <v>49959.198444553302</v>
      </c>
      <c r="E1497" s="148">
        <f t="shared" si="199"/>
        <v>0.40565425960085122</v>
      </c>
      <c r="F1497" s="74">
        <f t="shared" si="203"/>
        <v>45624</v>
      </c>
      <c r="G1497" s="148">
        <f t="shared" si="202"/>
        <v>6279966.4090875108</v>
      </c>
      <c r="H1497" s="148">
        <f t="shared" si="200"/>
        <v>0.5166420815512538</v>
      </c>
      <c r="I1497" s="19">
        <f t="shared" si="204"/>
        <v>45418</v>
      </c>
      <c r="J1497" s="19"/>
    </row>
    <row r="1498" spans="1:10">
      <c r="A1498" s="49"/>
      <c r="B1498" s="19">
        <f t="shared" si="197"/>
        <v>45325</v>
      </c>
      <c r="C1498" s="148">
        <f t="shared" si="198"/>
        <v>1494</v>
      </c>
      <c r="D1498" s="148">
        <f t="shared" si="201"/>
        <v>49959.604098812903</v>
      </c>
      <c r="E1498" s="148">
        <f t="shared" si="199"/>
        <v>0.40162442193104653</v>
      </c>
      <c r="F1498" s="74">
        <f t="shared" si="203"/>
        <v>45625</v>
      </c>
      <c r="G1498" s="148">
        <f t="shared" si="202"/>
        <v>6279966.9257295923</v>
      </c>
      <c r="H1498" s="148">
        <f t="shared" si="200"/>
        <v>0.50869595445692539</v>
      </c>
      <c r="I1498" s="19">
        <f t="shared" si="204"/>
        <v>45419</v>
      </c>
      <c r="J1498" s="19"/>
    </row>
    <row r="1499" spans="1:10">
      <c r="A1499" s="49"/>
      <c r="B1499" s="19">
        <f t="shared" si="197"/>
        <v>45326</v>
      </c>
      <c r="C1499" s="148">
        <f t="shared" si="198"/>
        <v>1495</v>
      </c>
      <c r="D1499" s="148">
        <f t="shared" si="201"/>
        <v>49960.005723234834</v>
      </c>
      <c r="E1499" s="148">
        <f t="shared" si="199"/>
        <v>0.39763455344655085</v>
      </c>
      <c r="F1499" s="74">
        <f t="shared" si="203"/>
        <v>45626</v>
      </c>
      <c r="G1499" s="148">
        <f t="shared" si="202"/>
        <v>6279967.4344255468</v>
      </c>
      <c r="H1499" s="148">
        <f t="shared" si="200"/>
        <v>0.50087204109877348</v>
      </c>
      <c r="I1499" s="19">
        <f t="shared" si="204"/>
        <v>45420</v>
      </c>
      <c r="J1499" s="19"/>
    </row>
    <row r="1500" spans="1:10">
      <c r="A1500" s="49"/>
      <c r="B1500" s="19">
        <f t="shared" si="197"/>
        <v>45327</v>
      </c>
      <c r="C1500" s="148">
        <f t="shared" si="198"/>
        <v>1496</v>
      </c>
      <c r="D1500" s="148">
        <f t="shared" si="201"/>
        <v>49960.40335778828</v>
      </c>
      <c r="E1500" s="148">
        <f t="shared" si="199"/>
        <v>0.39368425903376192</v>
      </c>
      <c r="F1500" s="74">
        <f t="shared" si="203"/>
        <v>45627</v>
      </c>
      <c r="G1500" s="148">
        <f t="shared" si="202"/>
        <v>6279967.9352975879</v>
      </c>
      <c r="H1500" s="148">
        <f t="shared" si="200"/>
        <v>0.49316845927387476</v>
      </c>
      <c r="I1500" s="19">
        <f t="shared" si="204"/>
        <v>45421</v>
      </c>
      <c r="J1500" s="19"/>
    </row>
    <row r="1501" spans="1:10">
      <c r="A1501" s="49"/>
      <c r="B1501" s="19">
        <f t="shared" si="197"/>
        <v>45328</v>
      </c>
      <c r="C1501" s="148">
        <f t="shared" si="198"/>
        <v>1497</v>
      </c>
      <c r="D1501" s="148">
        <f t="shared" si="201"/>
        <v>49960.797042047314</v>
      </c>
      <c r="E1501" s="148">
        <f t="shared" si="199"/>
        <v>0.38977314734802349</v>
      </c>
      <c r="F1501" s="74">
        <f t="shared" si="203"/>
        <v>45628</v>
      </c>
      <c r="G1501" s="148">
        <f t="shared" si="202"/>
        <v>6279968.4284660472</v>
      </c>
      <c r="H1501" s="148">
        <f t="shared" si="200"/>
        <v>0.4855833612382412</v>
      </c>
      <c r="I1501" s="19">
        <f t="shared" si="204"/>
        <v>45422</v>
      </c>
      <c r="J1501" s="19"/>
    </row>
    <row r="1502" spans="1:10">
      <c r="A1502" s="49"/>
      <c r="B1502" s="19">
        <f t="shared" si="197"/>
        <v>45329</v>
      </c>
      <c r="C1502" s="148">
        <f t="shared" si="198"/>
        <v>1498</v>
      </c>
      <c r="D1502" s="148">
        <f t="shared" si="201"/>
        <v>49961.186815194662</v>
      </c>
      <c r="E1502" s="148">
        <f t="shared" si="199"/>
        <v>0.38590083101735217</v>
      </c>
      <c r="F1502" s="74">
        <f t="shared" si="203"/>
        <v>45629</v>
      </c>
      <c r="G1502" s="148">
        <f t="shared" si="202"/>
        <v>6279968.9140494084</v>
      </c>
      <c r="H1502" s="148">
        <f t="shared" si="200"/>
        <v>0.47811492346227169</v>
      </c>
      <c r="I1502" s="19">
        <f t="shared" si="204"/>
        <v>45423</v>
      </c>
      <c r="J1502" s="19"/>
    </row>
    <row r="1503" spans="1:10">
      <c r="A1503" s="49"/>
      <c r="B1503" s="19">
        <f t="shared" si="197"/>
        <v>45330</v>
      </c>
      <c r="C1503" s="148">
        <f t="shared" si="198"/>
        <v>1499</v>
      </c>
      <c r="D1503" s="148">
        <f t="shared" si="201"/>
        <v>49961.572716025679</v>
      </c>
      <c r="E1503" s="148">
        <f t="shared" si="199"/>
        <v>0.38206692635139916</v>
      </c>
      <c r="F1503" s="74">
        <f t="shared" si="203"/>
        <v>45630</v>
      </c>
      <c r="G1503" s="148">
        <f t="shared" si="202"/>
        <v>6279969.3921643319</v>
      </c>
      <c r="H1503" s="148">
        <f t="shared" si="200"/>
        <v>0.47076135035604239</v>
      </c>
      <c r="I1503" s="19">
        <f t="shared" si="204"/>
        <v>45424</v>
      </c>
      <c r="J1503" s="19"/>
    </row>
    <row r="1504" spans="1:10">
      <c r="A1504" s="49"/>
      <c r="B1504" s="19">
        <f t="shared" si="197"/>
        <v>45331</v>
      </c>
      <c r="C1504" s="148">
        <f t="shared" si="198"/>
        <v>1500</v>
      </c>
      <c r="D1504" s="148">
        <f t="shared" si="201"/>
        <v>49961.954782952031</v>
      </c>
      <c r="E1504" s="148">
        <f t="shared" si="199"/>
        <v>0.37827105352334911</v>
      </c>
      <c r="F1504" s="74">
        <f t="shared" si="203"/>
        <v>45631</v>
      </c>
      <c r="G1504" s="148">
        <f t="shared" si="202"/>
        <v>6279969.8629256822</v>
      </c>
      <c r="H1504" s="148">
        <f t="shared" si="200"/>
        <v>0.46352087706327438</v>
      </c>
      <c r="I1504" s="19">
        <f t="shared" si="204"/>
        <v>45425</v>
      </c>
      <c r="J1504" s="19"/>
    </row>
    <row r="1505" spans="1:10">
      <c r="A1505" s="49"/>
      <c r="B1505" s="19">
        <f t="shared" si="197"/>
        <v>45332</v>
      </c>
      <c r="C1505" s="148">
        <f t="shared" si="198"/>
        <v>1501</v>
      </c>
      <c r="D1505" s="148">
        <f t="shared" si="201"/>
        <v>49962.333054005554</v>
      </c>
      <c r="E1505" s="148">
        <f t="shared" si="199"/>
        <v>0.37451283642440103</v>
      </c>
      <c r="F1505" s="74">
        <f t="shared" si="203"/>
        <v>45632</v>
      </c>
      <c r="G1505" s="148">
        <f t="shared" si="202"/>
        <v>6279970.3264465593</v>
      </c>
      <c r="H1505" s="148">
        <f t="shared" si="200"/>
        <v>0.45639176573604345</v>
      </c>
      <c r="I1505" s="19">
        <f t="shared" si="204"/>
        <v>45426</v>
      </c>
      <c r="J1505" s="19"/>
    </row>
    <row r="1506" spans="1:10">
      <c r="A1506" s="49"/>
      <c r="B1506" s="19">
        <f t="shared" si="197"/>
        <v>45333</v>
      </c>
      <c r="C1506" s="148">
        <f t="shared" si="198"/>
        <v>1502</v>
      </c>
      <c r="D1506" s="148">
        <f t="shared" si="201"/>
        <v>49962.707566841978</v>
      </c>
      <c r="E1506" s="148">
        <f t="shared" si="199"/>
        <v>0.37079190256918082</v>
      </c>
      <c r="F1506" s="74">
        <f t="shared" si="203"/>
        <v>45633</v>
      </c>
      <c r="G1506" s="148">
        <f t="shared" si="202"/>
        <v>6279970.782838325</v>
      </c>
      <c r="H1506" s="148">
        <f t="shared" si="200"/>
        <v>0.44937229994684458</v>
      </c>
      <c r="I1506" s="19">
        <f t="shared" si="204"/>
        <v>45427</v>
      </c>
      <c r="J1506" s="19"/>
    </row>
    <row r="1507" spans="1:10">
      <c r="A1507" s="49"/>
      <c r="B1507" s="19">
        <f t="shared" si="197"/>
        <v>45334</v>
      </c>
      <c r="C1507" s="148">
        <f t="shared" si="198"/>
        <v>1503</v>
      </c>
      <c r="D1507" s="148">
        <f t="shared" si="201"/>
        <v>49963.078358744548</v>
      </c>
      <c r="E1507" s="148">
        <f t="shared" si="199"/>
        <v>0.36710788323398447</v>
      </c>
      <c r="F1507" s="74">
        <f t="shared" si="203"/>
        <v>45634</v>
      </c>
      <c r="G1507" s="148">
        <f t="shared" si="202"/>
        <v>6279971.232210625</v>
      </c>
      <c r="H1507" s="148">
        <f t="shared" si="200"/>
        <v>0.44246079307049513</v>
      </c>
      <c r="I1507" s="19">
        <f t="shared" si="204"/>
        <v>45428</v>
      </c>
      <c r="J1507" s="19"/>
    </row>
    <row r="1508" spans="1:10">
      <c r="A1508" s="49"/>
      <c r="B1508" s="19">
        <f t="shared" si="197"/>
        <v>45335</v>
      </c>
      <c r="C1508" s="148">
        <f t="shared" si="198"/>
        <v>1504</v>
      </c>
      <c r="D1508" s="148">
        <f t="shared" si="201"/>
        <v>49963.445466627782</v>
      </c>
      <c r="E1508" s="148">
        <f t="shared" si="199"/>
        <v>0.36346041326760314</v>
      </c>
      <c r="F1508" s="74">
        <f t="shared" si="203"/>
        <v>45635</v>
      </c>
      <c r="G1508" s="148">
        <f t="shared" si="202"/>
        <v>6279971.674671418</v>
      </c>
      <c r="H1508" s="148">
        <f t="shared" si="200"/>
        <v>0.43565559107810259</v>
      </c>
      <c r="I1508" s="19">
        <f t="shared" si="204"/>
        <v>45429</v>
      </c>
      <c r="J1508" s="19"/>
    </row>
    <row r="1509" spans="1:10">
      <c r="A1509" s="49"/>
      <c r="B1509" s="19">
        <f t="shared" si="197"/>
        <v>45336</v>
      </c>
      <c r="C1509" s="148">
        <f t="shared" si="198"/>
        <v>1505</v>
      </c>
      <c r="D1509" s="148">
        <f t="shared" si="201"/>
        <v>49963.808927041049</v>
      </c>
      <c r="E1509" s="148">
        <f t="shared" si="199"/>
        <v>0.35984913111315109</v>
      </c>
      <c r="F1509" s="74">
        <f t="shared" si="203"/>
        <v>45636</v>
      </c>
      <c r="G1509" s="148">
        <f t="shared" si="202"/>
        <v>6279972.1103270091</v>
      </c>
      <c r="H1509" s="148">
        <f t="shared" si="200"/>
        <v>0.42895505204796791</v>
      </c>
      <c r="I1509" s="19">
        <v>44334</v>
      </c>
      <c r="J1509" s="19"/>
    </row>
    <row r="1510" spans="1:10">
      <c r="A1510" s="49"/>
      <c r="B1510" s="19">
        <f t="shared" si="197"/>
        <v>45337</v>
      </c>
      <c r="C1510" s="148">
        <f t="shared" si="198"/>
        <v>1506</v>
      </c>
      <c r="D1510" s="148">
        <f t="shared" si="201"/>
        <v>49964.168776172162</v>
      </c>
      <c r="E1510" s="11">
        <f t="shared" si="199"/>
        <v>-49964.168776172162</v>
      </c>
      <c r="F1510" s="74">
        <f t="shared" si="203"/>
        <v>45637</v>
      </c>
      <c r="G1510" s="148">
        <f t="shared" si="202"/>
        <v>6279972.5392820612</v>
      </c>
      <c r="H1510" s="11">
        <f t="shared" si="200"/>
        <v>-6279972.5392820612</v>
      </c>
      <c r="I1510" s="17">
        <f t="shared" si="204"/>
        <v>44335</v>
      </c>
      <c r="J1510" s="17"/>
    </row>
    <row r="1511" spans="1:10">
      <c r="F1511" s="19"/>
    </row>
    <row r="1512" spans="1:10">
      <c r="F1512" s="19"/>
    </row>
    <row r="1513" spans="1:10">
      <c r="F1513" s="19"/>
    </row>
    <row r="1514" spans="1:10">
      <c r="F1514" s="19"/>
    </row>
    <row r="1515" spans="1:10">
      <c r="F1515" s="19"/>
    </row>
    <row r="1516" spans="1:10">
      <c r="F1516" s="19"/>
    </row>
    <row r="1517" spans="1:10">
      <c r="F1517" s="19"/>
    </row>
    <row r="1518" spans="1:10">
      <c r="F1518" s="19"/>
    </row>
    <row r="1519" spans="1:10">
      <c r="F1519" s="19"/>
    </row>
    <row r="1520" spans="1:10">
      <c r="F1520" s="19"/>
    </row>
    <row r="1521" spans="6:6">
      <c r="F1521" s="19"/>
    </row>
    <row r="1522" spans="6:6">
      <c r="F1522" s="19"/>
    </row>
    <row r="1523" spans="6:6">
      <c r="F1523" s="19"/>
    </row>
    <row r="1524" spans="6:6">
      <c r="F1524" s="19"/>
    </row>
    <row r="1525" spans="6:6">
      <c r="F1525" s="19"/>
    </row>
    <row r="1526" spans="6:6">
      <c r="F1526" s="19"/>
    </row>
    <row r="1527" spans="6:6">
      <c r="F1527" s="19"/>
    </row>
    <row r="1528" spans="6:6">
      <c r="F1528" s="19"/>
    </row>
    <row r="1529" spans="6:6">
      <c r="F1529" s="19"/>
    </row>
    <row r="1530" spans="6:6">
      <c r="F1530" s="19"/>
    </row>
    <row r="1531" spans="6:6">
      <c r="F1531" s="19"/>
    </row>
    <row r="1532" spans="6:6">
      <c r="F1532" s="19"/>
    </row>
    <row r="1533" spans="6:6">
      <c r="F1533" s="19"/>
    </row>
    <row r="1534" spans="6:6">
      <c r="F1534" s="19"/>
    </row>
    <row r="1535" spans="6:6">
      <c r="F1535" s="19"/>
    </row>
    <row r="1536" spans="6:6">
      <c r="F1536" s="19"/>
    </row>
    <row r="1537" spans="6:6">
      <c r="F1537" s="19"/>
    </row>
    <row r="1538" spans="6:6">
      <c r="F1538" s="19"/>
    </row>
    <row r="1539" spans="6:6">
      <c r="F1539" s="19"/>
    </row>
    <row r="1540" spans="6:6">
      <c r="F1540" s="19"/>
    </row>
    <row r="1541" spans="6:6">
      <c r="F1541" s="19"/>
    </row>
  </sheetData>
  <phoneticPr fontId="1"/>
  <pageMargins left="0.7" right="0.7" top="0.75" bottom="0.75" header="0.3" footer="0.3"/>
  <pageSetup paperSize="9"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734B96-595F-4CA7-839F-94A10E19D8DB}">
  <dimension ref="B2:J133"/>
  <sheetViews>
    <sheetView topLeftCell="A115" workbookViewId="0">
      <selection activeCell="H129" sqref="H129"/>
    </sheetView>
  </sheetViews>
  <sheetFormatPr defaultRowHeight="18.75"/>
  <cols>
    <col min="2" max="2" width="13" customWidth="1"/>
    <col min="3" max="3" width="11.625" customWidth="1"/>
    <col min="4" max="4" width="13.625" customWidth="1"/>
    <col min="5" max="5" width="10.375" customWidth="1"/>
    <col min="6" max="6" width="10.125" customWidth="1"/>
    <col min="8" max="8" width="10.625" customWidth="1"/>
  </cols>
  <sheetData>
    <row r="2" spans="2:8" ht="18.75" customHeight="1">
      <c r="B2" s="214" t="s">
        <v>9</v>
      </c>
      <c r="C2" s="216" t="s">
        <v>111</v>
      </c>
      <c r="D2" s="217"/>
      <c r="E2" s="212" t="s">
        <v>110</v>
      </c>
      <c r="F2" s="212"/>
      <c r="G2" s="219" t="s">
        <v>461</v>
      </c>
      <c r="H2" s="219"/>
    </row>
    <row r="3" spans="2:8" ht="18.75" customHeight="1">
      <c r="B3" s="215"/>
      <c r="C3" s="218"/>
      <c r="D3" s="218"/>
      <c r="E3" s="67" t="s">
        <v>112</v>
      </c>
      <c r="F3" s="66" t="s">
        <v>6</v>
      </c>
      <c r="G3" s="170" t="s">
        <v>112</v>
      </c>
      <c r="H3" s="171" t="s">
        <v>6</v>
      </c>
    </row>
    <row r="4" spans="2:8">
      <c r="B4" s="8">
        <v>44132</v>
      </c>
      <c r="C4" s="3">
        <v>0.01</v>
      </c>
      <c r="D4" s="69" t="s">
        <v>113</v>
      </c>
      <c r="G4" s="172">
        <v>1.1835999999999999E-2</v>
      </c>
      <c r="H4" s="172">
        <v>2.7289999999999998E-2</v>
      </c>
    </row>
    <row r="5" spans="2:8">
      <c r="B5" s="19">
        <f>B4+1</f>
        <v>44133</v>
      </c>
      <c r="C5" s="81" t="s">
        <v>15</v>
      </c>
      <c r="D5" s="67" t="s">
        <v>16</v>
      </c>
      <c r="E5">
        <f>(MID(C5,3,1)+MID(C5,5,1))/2/5</f>
        <v>0.1</v>
      </c>
      <c r="F5">
        <f>(MID(D5,4,2)+MID(D5,7,2))/2/15.5</f>
        <v>1.2580645161290323</v>
      </c>
      <c r="G5" s="169">
        <f>E5/$G$4/100</f>
        <v>8.4488002703616089E-2</v>
      </c>
      <c r="H5" s="169">
        <f>F5*15.5/27.29</f>
        <v>0.71454745327958957</v>
      </c>
    </row>
    <row r="6" spans="2:8">
      <c r="B6" s="19">
        <f t="shared" ref="B6:B69" si="0">B5+1</f>
        <v>44134</v>
      </c>
      <c r="C6" s="81" t="s">
        <v>18</v>
      </c>
      <c r="D6" s="67" t="s">
        <v>19</v>
      </c>
      <c r="E6">
        <f>(MID(C6,3,1)+MID(C6,5,1))/2/5</f>
        <v>0.1</v>
      </c>
      <c r="F6">
        <f t="shared" ref="F6:F10" si="1">(MID(D6,4,2)+MID(D6,7,2))/2/15.5</f>
        <v>1</v>
      </c>
      <c r="G6" s="169">
        <f t="shared" ref="G6:G69" si="2">E6/$G$4/100</f>
        <v>8.4488002703616089E-2</v>
      </c>
      <c r="H6" s="169">
        <f t="shared" ref="H6:H69" si="3">F6*15.5/27.29</f>
        <v>0.56797361670941737</v>
      </c>
    </row>
    <row r="7" spans="2:8">
      <c r="B7" s="19">
        <f t="shared" si="0"/>
        <v>44135</v>
      </c>
      <c r="C7" s="81" t="s">
        <v>18</v>
      </c>
      <c r="D7" s="67" t="s">
        <v>21</v>
      </c>
      <c r="E7" s="88">
        <f t="shared" ref="E7:E55" si="4">(MID(C7,3,1)+MID(C7,5,1))/2/5</f>
        <v>0.1</v>
      </c>
      <c r="F7">
        <f t="shared" si="1"/>
        <v>1</v>
      </c>
      <c r="G7" s="169">
        <f t="shared" si="2"/>
        <v>8.4488002703616089E-2</v>
      </c>
      <c r="H7" s="169">
        <f t="shared" si="3"/>
        <v>0.56797361670941737</v>
      </c>
    </row>
    <row r="8" spans="2:8">
      <c r="B8" s="19">
        <f t="shared" si="0"/>
        <v>44136</v>
      </c>
      <c r="C8" s="81" t="s">
        <v>18</v>
      </c>
      <c r="D8" s="67" t="s">
        <v>23</v>
      </c>
      <c r="E8" s="88">
        <f t="shared" si="4"/>
        <v>0.1</v>
      </c>
      <c r="F8">
        <f t="shared" si="1"/>
        <v>0.93548387096774188</v>
      </c>
      <c r="G8" s="169">
        <f t="shared" si="2"/>
        <v>8.4488002703616089E-2</v>
      </c>
      <c r="H8" s="169">
        <f t="shared" si="3"/>
        <v>0.53133015756687429</v>
      </c>
    </row>
    <row r="9" spans="2:8">
      <c r="B9" s="19">
        <f t="shared" si="0"/>
        <v>44137</v>
      </c>
      <c r="C9" s="81" t="s">
        <v>18</v>
      </c>
      <c r="D9" s="67" t="s">
        <v>25</v>
      </c>
      <c r="E9" s="88">
        <f t="shared" si="4"/>
        <v>0.1</v>
      </c>
      <c r="F9">
        <f t="shared" si="1"/>
        <v>0.93548387096774188</v>
      </c>
      <c r="G9" s="169">
        <f t="shared" si="2"/>
        <v>8.4488002703616089E-2</v>
      </c>
      <c r="H9" s="169">
        <f t="shared" si="3"/>
        <v>0.53133015756687429</v>
      </c>
    </row>
    <row r="10" spans="2:8">
      <c r="B10" s="19">
        <f t="shared" si="0"/>
        <v>44138</v>
      </c>
      <c r="C10" s="81" t="s">
        <v>18</v>
      </c>
      <c r="D10" s="67" t="s">
        <v>27</v>
      </c>
      <c r="E10" s="88">
        <f t="shared" si="4"/>
        <v>0.1</v>
      </c>
      <c r="F10">
        <f t="shared" si="1"/>
        <v>1</v>
      </c>
      <c r="G10" s="169">
        <f t="shared" si="2"/>
        <v>8.4488002703616089E-2</v>
      </c>
      <c r="H10" s="169">
        <f t="shared" si="3"/>
        <v>0.56797361670941737</v>
      </c>
    </row>
    <row r="11" spans="2:8">
      <c r="B11" s="19">
        <f t="shared" si="0"/>
        <v>44139</v>
      </c>
      <c r="C11" s="81" t="s">
        <v>18</v>
      </c>
      <c r="D11" s="67" t="s">
        <v>29</v>
      </c>
      <c r="E11" s="88">
        <f t="shared" si="4"/>
        <v>0.1</v>
      </c>
      <c r="F11" s="70">
        <f>(MID(D11,4,2)+MID(D11,7,2))/2/15.5</f>
        <v>0.93548387096774188</v>
      </c>
      <c r="G11" s="169">
        <f t="shared" si="2"/>
        <v>8.4488002703616089E-2</v>
      </c>
      <c r="H11" s="169">
        <f t="shared" si="3"/>
        <v>0.53133015756687429</v>
      </c>
    </row>
    <row r="12" spans="2:8">
      <c r="B12" s="19">
        <f t="shared" si="0"/>
        <v>44140</v>
      </c>
      <c r="C12" s="81" t="s">
        <v>18</v>
      </c>
      <c r="D12" s="67" t="s">
        <v>31</v>
      </c>
      <c r="E12" s="88">
        <f t="shared" si="4"/>
        <v>0.1</v>
      </c>
      <c r="F12" s="70">
        <f t="shared" ref="F12:F57" si="5">(MID(D12,4,2)+MID(D12,7,2))/2/15.5</f>
        <v>1.064516129032258</v>
      </c>
      <c r="G12" s="169">
        <f t="shared" si="2"/>
        <v>8.4488002703616089E-2</v>
      </c>
      <c r="H12" s="169">
        <f t="shared" si="3"/>
        <v>0.60461707585196045</v>
      </c>
    </row>
    <row r="13" spans="2:8">
      <c r="B13" s="19">
        <f t="shared" si="0"/>
        <v>44141</v>
      </c>
      <c r="C13" s="81" t="s">
        <v>18</v>
      </c>
      <c r="D13" s="67" t="s">
        <v>32</v>
      </c>
      <c r="E13" s="88">
        <f t="shared" si="4"/>
        <v>0.1</v>
      </c>
      <c r="F13" s="70">
        <f t="shared" si="5"/>
        <v>1</v>
      </c>
      <c r="G13" s="169">
        <f t="shared" si="2"/>
        <v>8.4488002703616089E-2</v>
      </c>
      <c r="H13" s="169">
        <f t="shared" si="3"/>
        <v>0.56797361670941737</v>
      </c>
    </row>
    <row r="14" spans="2:8">
      <c r="B14" s="19">
        <f t="shared" si="0"/>
        <v>44142</v>
      </c>
      <c r="C14" s="81" t="s">
        <v>18</v>
      </c>
      <c r="D14" s="67" t="s">
        <v>34</v>
      </c>
      <c r="E14" s="88">
        <f t="shared" si="4"/>
        <v>0.1</v>
      </c>
      <c r="F14" s="70">
        <f t="shared" si="5"/>
        <v>1.1290322580645162</v>
      </c>
      <c r="G14" s="169">
        <f t="shared" si="2"/>
        <v>8.4488002703616089E-2</v>
      </c>
      <c r="H14" s="169">
        <f t="shared" si="3"/>
        <v>0.64126053499450353</v>
      </c>
    </row>
    <row r="15" spans="2:8">
      <c r="B15" s="19">
        <f t="shared" si="0"/>
        <v>44143</v>
      </c>
      <c r="C15" s="81" t="s">
        <v>18</v>
      </c>
      <c r="D15" s="67" t="s">
        <v>36</v>
      </c>
      <c r="E15" s="88">
        <f t="shared" si="4"/>
        <v>0.1</v>
      </c>
      <c r="F15" s="70">
        <f t="shared" si="5"/>
        <v>1.064516129032258</v>
      </c>
      <c r="G15" s="169">
        <f t="shared" si="2"/>
        <v>8.4488002703616089E-2</v>
      </c>
      <c r="H15" s="169">
        <f t="shared" si="3"/>
        <v>0.60461707585196045</v>
      </c>
    </row>
    <row r="16" spans="2:8">
      <c r="B16" s="19">
        <f t="shared" si="0"/>
        <v>44144</v>
      </c>
      <c r="C16" s="81" t="s">
        <v>18</v>
      </c>
      <c r="D16" s="67" t="s">
        <v>37</v>
      </c>
      <c r="E16" s="88">
        <f t="shared" si="4"/>
        <v>0.1</v>
      </c>
      <c r="F16" s="70">
        <f t="shared" si="5"/>
        <v>0.93548387096774188</v>
      </c>
      <c r="G16" s="169">
        <f t="shared" si="2"/>
        <v>8.4488002703616089E-2</v>
      </c>
      <c r="H16" s="169">
        <f t="shared" si="3"/>
        <v>0.53133015756687429</v>
      </c>
    </row>
    <row r="17" spans="2:8">
      <c r="B17" s="19">
        <f t="shared" si="0"/>
        <v>44145</v>
      </c>
      <c r="C17" s="81" t="s">
        <v>18</v>
      </c>
      <c r="D17" s="67" t="s">
        <v>38</v>
      </c>
      <c r="E17" s="88">
        <f t="shared" si="4"/>
        <v>0.1</v>
      </c>
      <c r="F17" s="70">
        <f t="shared" si="5"/>
        <v>1.064516129032258</v>
      </c>
      <c r="G17" s="169">
        <f t="shared" si="2"/>
        <v>8.4488002703616089E-2</v>
      </c>
      <c r="H17" s="169">
        <f t="shared" si="3"/>
        <v>0.60461707585196045</v>
      </c>
    </row>
    <row r="18" spans="2:8">
      <c r="B18" s="19">
        <f t="shared" si="0"/>
        <v>44146</v>
      </c>
      <c r="C18" s="81" t="s">
        <v>18</v>
      </c>
      <c r="D18" s="67" t="s">
        <v>40</v>
      </c>
      <c r="E18" s="88">
        <f t="shared" si="4"/>
        <v>0.1</v>
      </c>
      <c r="F18" s="70">
        <f t="shared" si="5"/>
        <v>1.1290322580645162</v>
      </c>
      <c r="G18" s="169">
        <f t="shared" si="2"/>
        <v>8.4488002703616089E-2</v>
      </c>
      <c r="H18" s="169">
        <f t="shared" si="3"/>
        <v>0.64126053499450353</v>
      </c>
    </row>
    <row r="19" spans="2:8">
      <c r="B19" s="19">
        <f t="shared" si="0"/>
        <v>44147</v>
      </c>
      <c r="C19" s="81" t="s">
        <v>18</v>
      </c>
      <c r="D19" s="67" t="s">
        <v>43</v>
      </c>
      <c r="E19" s="88">
        <f t="shared" si="4"/>
        <v>0.1</v>
      </c>
      <c r="F19" s="70">
        <f t="shared" si="5"/>
        <v>1.1290322580645162</v>
      </c>
      <c r="G19" s="169">
        <f t="shared" si="2"/>
        <v>8.4488002703616089E-2</v>
      </c>
      <c r="H19" s="169">
        <f t="shared" si="3"/>
        <v>0.64126053499450353</v>
      </c>
    </row>
    <row r="20" spans="2:8">
      <c r="B20" s="19">
        <f t="shared" si="0"/>
        <v>44148</v>
      </c>
      <c r="C20" s="81" t="s">
        <v>18</v>
      </c>
      <c r="D20" s="67" t="s">
        <v>45</v>
      </c>
      <c r="E20" s="88">
        <f t="shared" si="4"/>
        <v>0.1</v>
      </c>
      <c r="F20" s="70">
        <f t="shared" si="5"/>
        <v>1.1290322580645162</v>
      </c>
      <c r="G20" s="169">
        <f t="shared" si="2"/>
        <v>8.4488002703616089E-2</v>
      </c>
      <c r="H20" s="169">
        <f t="shared" si="3"/>
        <v>0.64126053499450353</v>
      </c>
    </row>
    <row r="21" spans="2:8">
      <c r="B21" s="19">
        <f t="shared" si="0"/>
        <v>44149</v>
      </c>
      <c r="C21" s="81" t="s">
        <v>18</v>
      </c>
      <c r="D21" s="67" t="s">
        <v>46</v>
      </c>
      <c r="E21" s="88">
        <f t="shared" si="4"/>
        <v>0.1</v>
      </c>
      <c r="F21" s="70">
        <f t="shared" si="5"/>
        <v>1.1935483870967742</v>
      </c>
      <c r="G21" s="169">
        <f t="shared" si="2"/>
        <v>8.4488002703616089E-2</v>
      </c>
      <c r="H21" s="169">
        <f t="shared" si="3"/>
        <v>0.67790399413704661</v>
      </c>
    </row>
    <row r="22" spans="2:8">
      <c r="B22" s="19">
        <f t="shared" si="0"/>
        <v>44150</v>
      </c>
      <c r="C22" s="81" t="s">
        <v>18</v>
      </c>
      <c r="D22" s="67" t="s">
        <v>45</v>
      </c>
      <c r="E22" s="88">
        <f t="shared" si="4"/>
        <v>0.1</v>
      </c>
      <c r="F22" s="70">
        <f t="shared" si="5"/>
        <v>1.1290322580645162</v>
      </c>
      <c r="G22" s="169">
        <f t="shared" si="2"/>
        <v>8.4488002703616089E-2</v>
      </c>
      <c r="H22" s="169">
        <f t="shared" si="3"/>
        <v>0.64126053499450353</v>
      </c>
    </row>
    <row r="23" spans="2:8">
      <c r="B23" s="19">
        <f t="shared" si="0"/>
        <v>44151</v>
      </c>
      <c r="C23" s="81" t="s">
        <v>18</v>
      </c>
      <c r="D23" s="67" t="s">
        <v>47</v>
      </c>
      <c r="E23" s="88">
        <f t="shared" si="4"/>
        <v>0.1</v>
      </c>
      <c r="F23" s="70">
        <f t="shared" si="5"/>
        <v>1.1290322580645162</v>
      </c>
      <c r="G23" s="169">
        <f t="shared" si="2"/>
        <v>8.4488002703616089E-2</v>
      </c>
      <c r="H23" s="169">
        <f t="shared" si="3"/>
        <v>0.64126053499450353</v>
      </c>
    </row>
    <row r="24" spans="2:8">
      <c r="B24" s="19">
        <f t="shared" si="0"/>
        <v>44152</v>
      </c>
      <c r="C24" s="81" t="s">
        <v>15</v>
      </c>
      <c r="D24" s="67" t="s">
        <v>48</v>
      </c>
      <c r="E24" s="88">
        <f t="shared" si="4"/>
        <v>0.1</v>
      </c>
      <c r="F24" s="70">
        <f t="shared" si="5"/>
        <v>1.1290322580645162</v>
      </c>
      <c r="G24" s="169">
        <f t="shared" si="2"/>
        <v>8.4488002703616089E-2</v>
      </c>
      <c r="H24" s="169">
        <f t="shared" si="3"/>
        <v>0.64126053499450353</v>
      </c>
    </row>
    <row r="25" spans="2:8">
      <c r="B25" s="19">
        <f t="shared" si="0"/>
        <v>44153</v>
      </c>
      <c r="C25" s="81" t="s">
        <v>15</v>
      </c>
      <c r="D25" s="67" t="s">
        <v>49</v>
      </c>
      <c r="E25" s="88">
        <f t="shared" si="4"/>
        <v>0.1</v>
      </c>
      <c r="F25" s="70">
        <f t="shared" si="5"/>
        <v>1.1290322580645162</v>
      </c>
      <c r="G25" s="169">
        <f t="shared" si="2"/>
        <v>8.4488002703616089E-2</v>
      </c>
      <c r="H25" s="169">
        <f t="shared" si="3"/>
        <v>0.64126053499450353</v>
      </c>
    </row>
    <row r="26" spans="2:8">
      <c r="B26" s="19">
        <f t="shared" si="0"/>
        <v>44154</v>
      </c>
      <c r="C26" s="81" t="s">
        <v>15</v>
      </c>
      <c r="D26" s="67" t="s">
        <v>50</v>
      </c>
      <c r="E26" s="88">
        <f t="shared" si="4"/>
        <v>0.1</v>
      </c>
      <c r="F26" s="70">
        <f>(MID(D26,5,2)+MID(D26,8,2))/2/15.5</f>
        <v>1.1935483870967742</v>
      </c>
      <c r="G26" s="169">
        <f t="shared" si="2"/>
        <v>8.4488002703616089E-2</v>
      </c>
      <c r="H26" s="169">
        <f t="shared" si="3"/>
        <v>0.67790399413704661</v>
      </c>
    </row>
    <row r="27" spans="2:8">
      <c r="B27" s="19">
        <f t="shared" si="0"/>
        <v>44155</v>
      </c>
      <c r="C27" s="81" t="s">
        <v>15</v>
      </c>
      <c r="D27" s="67" t="s">
        <v>51</v>
      </c>
      <c r="E27" s="88">
        <f t="shared" si="4"/>
        <v>0.1</v>
      </c>
      <c r="F27" s="70">
        <f t="shared" si="5"/>
        <v>1.1935483870967742</v>
      </c>
      <c r="G27" s="169">
        <f t="shared" si="2"/>
        <v>8.4488002703616089E-2</v>
      </c>
      <c r="H27" s="169">
        <f t="shared" si="3"/>
        <v>0.67790399413704661</v>
      </c>
    </row>
    <row r="28" spans="2:8">
      <c r="B28" s="19">
        <f t="shared" si="0"/>
        <v>44156</v>
      </c>
      <c r="C28" s="81" t="s">
        <v>15</v>
      </c>
      <c r="D28" s="67" t="s">
        <v>52</v>
      </c>
      <c r="E28" s="88">
        <f t="shared" si="4"/>
        <v>0.1</v>
      </c>
      <c r="F28" s="70">
        <f>(MID(D28,5,2)+MID(D28,8,2))/2/15.5</f>
        <v>1.2580645161290323</v>
      </c>
      <c r="G28" s="169">
        <f t="shared" si="2"/>
        <v>8.4488002703616089E-2</v>
      </c>
      <c r="H28" s="169">
        <f t="shared" si="3"/>
        <v>0.71454745327958957</v>
      </c>
    </row>
    <row r="29" spans="2:8">
      <c r="B29" s="19">
        <f t="shared" si="0"/>
        <v>44157</v>
      </c>
      <c r="C29" s="81" t="s">
        <v>18</v>
      </c>
      <c r="D29" s="67" t="s">
        <v>53</v>
      </c>
      <c r="E29" s="88">
        <f t="shared" si="4"/>
        <v>0.1</v>
      </c>
      <c r="F29" s="70">
        <f t="shared" si="5"/>
        <v>1.1935483870967742</v>
      </c>
      <c r="G29" s="169">
        <f t="shared" si="2"/>
        <v>8.4488002703616089E-2</v>
      </c>
      <c r="H29" s="169">
        <f t="shared" si="3"/>
        <v>0.67790399413704661</v>
      </c>
    </row>
    <row r="30" spans="2:8">
      <c r="B30" s="19">
        <f t="shared" si="0"/>
        <v>44158</v>
      </c>
      <c r="C30" s="81" t="s">
        <v>18</v>
      </c>
      <c r="D30" s="67" t="s">
        <v>54</v>
      </c>
      <c r="E30" s="88">
        <f t="shared" si="4"/>
        <v>0.1</v>
      </c>
      <c r="F30" s="70">
        <f t="shared" si="5"/>
        <v>1.1290322580645162</v>
      </c>
      <c r="G30" s="169">
        <f t="shared" si="2"/>
        <v>8.4488002703616089E-2</v>
      </c>
      <c r="H30" s="169">
        <f t="shared" si="3"/>
        <v>0.64126053499450353</v>
      </c>
    </row>
    <row r="31" spans="2:8">
      <c r="B31" s="19">
        <f t="shared" si="0"/>
        <v>44159</v>
      </c>
      <c r="C31" s="81" t="s">
        <v>18</v>
      </c>
      <c r="D31" s="67" t="s">
        <v>32</v>
      </c>
      <c r="E31" s="88">
        <f t="shared" si="4"/>
        <v>0.1</v>
      </c>
      <c r="F31" s="70">
        <f t="shared" si="5"/>
        <v>1</v>
      </c>
      <c r="G31" s="169">
        <f t="shared" si="2"/>
        <v>8.4488002703616089E-2</v>
      </c>
      <c r="H31" s="169">
        <f t="shared" si="3"/>
        <v>0.56797361670941737</v>
      </c>
    </row>
    <row r="32" spans="2:8">
      <c r="B32" s="19">
        <f t="shared" si="0"/>
        <v>44160</v>
      </c>
      <c r="C32" s="81" t="s">
        <v>18</v>
      </c>
      <c r="D32" s="67" t="s">
        <v>55</v>
      </c>
      <c r="E32" s="88">
        <f t="shared" si="4"/>
        <v>0.1</v>
      </c>
      <c r="F32" s="70">
        <f t="shared" si="5"/>
        <v>1.1290322580645162</v>
      </c>
      <c r="G32" s="169">
        <f t="shared" si="2"/>
        <v>8.4488002703616089E-2</v>
      </c>
      <c r="H32" s="169">
        <f t="shared" si="3"/>
        <v>0.64126053499450353</v>
      </c>
    </row>
    <row r="33" spans="2:8">
      <c r="B33" s="19">
        <f t="shared" si="0"/>
        <v>44161</v>
      </c>
      <c r="C33" s="81" t="s">
        <v>18</v>
      </c>
      <c r="D33" s="67" t="s">
        <v>56</v>
      </c>
      <c r="E33" s="88">
        <f t="shared" si="4"/>
        <v>0.1</v>
      </c>
      <c r="F33" s="70">
        <f t="shared" si="5"/>
        <v>1.1935483870967742</v>
      </c>
      <c r="G33" s="169">
        <f t="shared" si="2"/>
        <v>8.4488002703616089E-2</v>
      </c>
      <c r="H33" s="169">
        <f t="shared" si="3"/>
        <v>0.67790399413704661</v>
      </c>
    </row>
    <row r="34" spans="2:8">
      <c r="B34" s="19">
        <f t="shared" si="0"/>
        <v>44162</v>
      </c>
      <c r="C34" s="81" t="s">
        <v>18</v>
      </c>
      <c r="D34" s="67" t="s">
        <v>57</v>
      </c>
      <c r="E34" s="88">
        <f t="shared" si="4"/>
        <v>0.1</v>
      </c>
      <c r="F34" s="70">
        <f t="shared" ref="F34:F35" si="6">(MID(D34,5,2)+MID(D34,8,2))/2/15.5</f>
        <v>1.2580645161290323</v>
      </c>
      <c r="G34" s="169">
        <f t="shared" si="2"/>
        <v>8.4488002703616089E-2</v>
      </c>
      <c r="H34" s="169">
        <f t="shared" si="3"/>
        <v>0.71454745327958957</v>
      </c>
    </row>
    <row r="35" spans="2:8">
      <c r="B35" s="19">
        <f t="shared" si="0"/>
        <v>44163</v>
      </c>
      <c r="C35" s="81" t="s">
        <v>18</v>
      </c>
      <c r="D35" s="67" t="s">
        <v>58</v>
      </c>
      <c r="E35" s="88">
        <f t="shared" si="4"/>
        <v>0.1</v>
      </c>
      <c r="F35" s="70">
        <f t="shared" si="6"/>
        <v>1.2580645161290323</v>
      </c>
      <c r="G35" s="169">
        <f t="shared" si="2"/>
        <v>8.4488002703616089E-2</v>
      </c>
      <c r="H35" s="169">
        <f t="shared" si="3"/>
        <v>0.71454745327958957</v>
      </c>
    </row>
    <row r="36" spans="2:8">
      <c r="B36" s="19">
        <f t="shared" si="0"/>
        <v>44164</v>
      </c>
      <c r="C36" s="81" t="s">
        <v>18</v>
      </c>
      <c r="D36" s="67" t="s">
        <v>59</v>
      </c>
      <c r="E36" s="88">
        <f t="shared" si="4"/>
        <v>0.1</v>
      </c>
      <c r="F36" s="70">
        <f t="shared" si="5"/>
        <v>1.1290322580645162</v>
      </c>
      <c r="G36" s="169">
        <f t="shared" si="2"/>
        <v>8.4488002703616089E-2</v>
      </c>
      <c r="H36" s="169">
        <f t="shared" si="3"/>
        <v>0.64126053499450353</v>
      </c>
    </row>
    <row r="37" spans="2:8">
      <c r="B37" s="19">
        <f t="shared" si="0"/>
        <v>44165</v>
      </c>
      <c r="C37" s="81" t="s">
        <v>18</v>
      </c>
      <c r="D37" s="67" t="s">
        <v>60</v>
      </c>
      <c r="E37" s="88">
        <f t="shared" si="4"/>
        <v>0.1</v>
      </c>
      <c r="F37" s="70">
        <f t="shared" si="5"/>
        <v>1.1290322580645162</v>
      </c>
      <c r="G37" s="169">
        <f t="shared" si="2"/>
        <v>8.4488002703616089E-2</v>
      </c>
      <c r="H37" s="169">
        <f t="shared" si="3"/>
        <v>0.64126053499450353</v>
      </c>
    </row>
    <row r="38" spans="2:8">
      <c r="B38" s="19">
        <f t="shared" si="0"/>
        <v>44166</v>
      </c>
      <c r="C38" s="81" t="s">
        <v>18</v>
      </c>
      <c r="D38" s="67" t="s">
        <v>43</v>
      </c>
      <c r="E38" s="88">
        <f t="shared" si="4"/>
        <v>0.1</v>
      </c>
      <c r="F38" s="70">
        <f t="shared" si="5"/>
        <v>1.1290322580645162</v>
      </c>
      <c r="G38" s="169">
        <f t="shared" si="2"/>
        <v>8.4488002703616089E-2</v>
      </c>
      <c r="H38" s="169">
        <f t="shared" si="3"/>
        <v>0.64126053499450353</v>
      </c>
    </row>
    <row r="39" spans="2:8">
      <c r="B39" s="19">
        <f t="shared" si="0"/>
        <v>44167</v>
      </c>
      <c r="C39" s="81" t="s">
        <v>15</v>
      </c>
      <c r="D39" s="67" t="s">
        <v>61</v>
      </c>
      <c r="E39" s="88">
        <f t="shared" si="4"/>
        <v>0.1</v>
      </c>
      <c r="F39" s="70">
        <f t="shared" si="5"/>
        <v>1.1290322580645162</v>
      </c>
      <c r="G39" s="169">
        <f t="shared" si="2"/>
        <v>8.4488002703616089E-2</v>
      </c>
      <c r="H39" s="169">
        <f t="shared" si="3"/>
        <v>0.64126053499450353</v>
      </c>
    </row>
    <row r="40" spans="2:8">
      <c r="B40" s="19">
        <f t="shared" si="0"/>
        <v>44168</v>
      </c>
      <c r="C40" s="81" t="s">
        <v>18</v>
      </c>
      <c r="D40" s="67" t="s">
        <v>56</v>
      </c>
      <c r="E40" s="88">
        <f t="shared" si="4"/>
        <v>0.1</v>
      </c>
      <c r="F40" s="70">
        <f t="shared" si="5"/>
        <v>1.1935483870967742</v>
      </c>
      <c r="G40" s="169">
        <f t="shared" si="2"/>
        <v>8.4488002703616089E-2</v>
      </c>
      <c r="H40" s="169">
        <f t="shared" si="3"/>
        <v>0.67790399413704661</v>
      </c>
    </row>
    <row r="41" spans="2:8">
      <c r="B41" s="19">
        <f t="shared" si="0"/>
        <v>44169</v>
      </c>
      <c r="C41" s="81" t="s">
        <v>15</v>
      </c>
      <c r="D41" s="67" t="s">
        <v>59</v>
      </c>
      <c r="E41" s="88">
        <f t="shared" si="4"/>
        <v>0.1</v>
      </c>
      <c r="F41" s="70">
        <f t="shared" si="5"/>
        <v>1.1290322580645162</v>
      </c>
      <c r="G41" s="169">
        <f t="shared" si="2"/>
        <v>8.4488002703616089E-2</v>
      </c>
      <c r="H41" s="169">
        <f t="shared" si="3"/>
        <v>0.64126053499450353</v>
      </c>
    </row>
    <row r="42" spans="2:8">
      <c r="B42" s="19">
        <f t="shared" si="0"/>
        <v>44170</v>
      </c>
      <c r="C42" s="81" t="s">
        <v>15</v>
      </c>
      <c r="D42" s="67" t="s">
        <v>43</v>
      </c>
      <c r="E42" s="88">
        <f t="shared" si="4"/>
        <v>0.1</v>
      </c>
      <c r="F42" s="70">
        <f t="shared" si="5"/>
        <v>1.1290322580645162</v>
      </c>
      <c r="G42" s="169">
        <f t="shared" si="2"/>
        <v>8.4488002703616089E-2</v>
      </c>
      <c r="H42" s="169">
        <f t="shared" si="3"/>
        <v>0.64126053499450353</v>
      </c>
    </row>
    <row r="43" spans="2:8">
      <c r="B43" s="19">
        <f t="shared" si="0"/>
        <v>44171</v>
      </c>
      <c r="C43" s="81" t="s">
        <v>18</v>
      </c>
      <c r="D43" s="67" t="s">
        <v>62</v>
      </c>
      <c r="E43" s="88">
        <f t="shared" si="4"/>
        <v>0.1</v>
      </c>
      <c r="F43" s="70">
        <f t="shared" si="5"/>
        <v>1.1290322580645162</v>
      </c>
      <c r="G43" s="169">
        <f t="shared" si="2"/>
        <v>8.4488002703616089E-2</v>
      </c>
      <c r="H43" s="169">
        <f t="shared" si="3"/>
        <v>0.64126053499450353</v>
      </c>
    </row>
    <row r="44" spans="2:8">
      <c r="B44" s="19">
        <f t="shared" si="0"/>
        <v>44172</v>
      </c>
      <c r="C44" s="81" t="s">
        <v>18</v>
      </c>
      <c r="D44" s="67" t="s">
        <v>63</v>
      </c>
      <c r="E44" s="88">
        <f t="shared" si="4"/>
        <v>0.1</v>
      </c>
      <c r="F44" s="70">
        <f t="shared" si="5"/>
        <v>1.064516129032258</v>
      </c>
      <c r="G44" s="169">
        <f t="shared" si="2"/>
        <v>8.4488002703616089E-2</v>
      </c>
      <c r="H44" s="169">
        <f t="shared" si="3"/>
        <v>0.60461707585196045</v>
      </c>
    </row>
    <row r="45" spans="2:8">
      <c r="B45" s="19">
        <f t="shared" si="0"/>
        <v>44173</v>
      </c>
      <c r="C45" s="81" t="s">
        <v>18</v>
      </c>
      <c r="D45" s="67" t="s">
        <v>53</v>
      </c>
      <c r="E45" s="88">
        <f t="shared" si="4"/>
        <v>0.1</v>
      </c>
      <c r="F45" s="70">
        <f t="shared" si="5"/>
        <v>1.1935483870967742</v>
      </c>
      <c r="G45" s="169">
        <f t="shared" si="2"/>
        <v>8.4488002703616089E-2</v>
      </c>
      <c r="H45" s="169">
        <f t="shared" si="3"/>
        <v>0.67790399413704661</v>
      </c>
    </row>
    <row r="46" spans="2:8">
      <c r="B46" s="19">
        <f t="shared" si="0"/>
        <v>44174</v>
      </c>
      <c r="C46" s="81" t="s">
        <v>15</v>
      </c>
      <c r="D46" s="67" t="s">
        <v>64</v>
      </c>
      <c r="E46" s="88">
        <f t="shared" si="4"/>
        <v>0.1</v>
      </c>
      <c r="F46" s="70">
        <f t="shared" si="5"/>
        <v>1</v>
      </c>
      <c r="G46" s="169">
        <f t="shared" si="2"/>
        <v>8.4488002703616089E-2</v>
      </c>
      <c r="H46" s="169">
        <f t="shared" si="3"/>
        <v>0.56797361670941737</v>
      </c>
    </row>
    <row r="47" spans="2:8">
      <c r="B47" s="19">
        <f t="shared" si="0"/>
        <v>44175</v>
      </c>
      <c r="C47" s="81" t="s">
        <v>15</v>
      </c>
      <c r="D47" s="67" t="s">
        <v>65</v>
      </c>
      <c r="E47" s="88">
        <f t="shared" si="4"/>
        <v>0.1</v>
      </c>
      <c r="F47" s="70">
        <f>(MID(D47,5,2)+MID(D47,8,2))/2/15.5</f>
        <v>1.3225806451612903</v>
      </c>
      <c r="G47" s="169">
        <f t="shared" si="2"/>
        <v>8.4488002703616089E-2</v>
      </c>
      <c r="H47" s="169">
        <f t="shared" si="3"/>
        <v>0.75119091242213265</v>
      </c>
    </row>
    <row r="48" spans="2:8">
      <c r="B48" s="19">
        <f t="shared" si="0"/>
        <v>44176</v>
      </c>
      <c r="C48" s="81" t="s">
        <v>15</v>
      </c>
      <c r="D48" s="67" t="s">
        <v>66</v>
      </c>
      <c r="E48" s="88">
        <f t="shared" si="4"/>
        <v>0.1</v>
      </c>
      <c r="F48" s="70">
        <f t="shared" si="5"/>
        <v>1.1935483870967742</v>
      </c>
      <c r="G48" s="169">
        <f t="shared" si="2"/>
        <v>8.4488002703616089E-2</v>
      </c>
      <c r="H48" s="169">
        <f t="shared" si="3"/>
        <v>0.67790399413704661</v>
      </c>
    </row>
    <row r="49" spans="2:10">
      <c r="B49" s="19">
        <f t="shared" si="0"/>
        <v>44177</v>
      </c>
      <c r="C49" s="81" t="s">
        <v>15</v>
      </c>
      <c r="D49" s="67" t="s">
        <v>67</v>
      </c>
      <c r="E49" s="88">
        <f t="shared" si="4"/>
        <v>0.1</v>
      </c>
      <c r="F49" s="70">
        <f t="shared" ref="F49:F50" si="7">(MID(D49,5,2)+MID(D49,8,2))/2/15.5</f>
        <v>1.2580645161290323</v>
      </c>
      <c r="G49" s="169">
        <f t="shared" si="2"/>
        <v>8.4488002703616089E-2</v>
      </c>
      <c r="H49" s="169">
        <f t="shared" si="3"/>
        <v>0.71454745327958957</v>
      </c>
    </row>
    <row r="50" spans="2:10">
      <c r="B50" s="19">
        <f t="shared" si="0"/>
        <v>44178</v>
      </c>
      <c r="C50" s="81" t="s">
        <v>18</v>
      </c>
      <c r="D50" s="67" t="s">
        <v>68</v>
      </c>
      <c r="E50" s="88">
        <f t="shared" si="4"/>
        <v>0.1</v>
      </c>
      <c r="F50" s="70">
        <f t="shared" si="7"/>
        <v>1.2580645161290323</v>
      </c>
      <c r="G50" s="169">
        <f t="shared" si="2"/>
        <v>8.4488002703616089E-2</v>
      </c>
      <c r="H50" s="169">
        <f t="shared" si="3"/>
        <v>0.71454745327958957</v>
      </c>
    </row>
    <row r="51" spans="2:10">
      <c r="B51" s="19">
        <f t="shared" si="0"/>
        <v>44179</v>
      </c>
      <c r="C51" s="81" t="s">
        <v>18</v>
      </c>
      <c r="D51" s="67" t="s">
        <v>53</v>
      </c>
      <c r="E51" s="88">
        <f t="shared" si="4"/>
        <v>0.1</v>
      </c>
      <c r="F51" s="70">
        <f t="shared" si="5"/>
        <v>1.1935483870967742</v>
      </c>
      <c r="G51" s="169">
        <f t="shared" si="2"/>
        <v>8.4488002703616089E-2</v>
      </c>
      <c r="H51" s="169">
        <f t="shared" si="3"/>
        <v>0.67790399413704661</v>
      </c>
    </row>
    <row r="52" spans="2:10">
      <c r="B52" s="19">
        <f t="shared" si="0"/>
        <v>44180</v>
      </c>
      <c r="C52" s="81" t="s">
        <v>18</v>
      </c>
      <c r="D52" s="67" t="s">
        <v>69</v>
      </c>
      <c r="E52" s="88">
        <f t="shared" si="4"/>
        <v>0.1</v>
      </c>
      <c r="F52" s="70">
        <f t="shared" ref="F52:F56" si="8">(MID(D52,5,2)+MID(D52,8,2))/2/15.5</f>
        <v>1.2580645161290323</v>
      </c>
      <c r="G52" s="169">
        <f t="shared" si="2"/>
        <v>8.4488002703616089E-2</v>
      </c>
      <c r="H52" s="169">
        <f t="shared" si="3"/>
        <v>0.71454745327958957</v>
      </c>
    </row>
    <row r="53" spans="2:10">
      <c r="B53" s="19">
        <f t="shared" si="0"/>
        <v>44181</v>
      </c>
      <c r="C53" s="81" t="s">
        <v>18</v>
      </c>
      <c r="D53" s="67" t="s">
        <v>70</v>
      </c>
      <c r="E53" s="88">
        <f t="shared" si="4"/>
        <v>0.1</v>
      </c>
      <c r="F53" s="70">
        <f t="shared" si="8"/>
        <v>1.064516129032258</v>
      </c>
      <c r="G53" s="169">
        <f t="shared" si="2"/>
        <v>8.4488002703616089E-2</v>
      </c>
      <c r="H53" s="169">
        <f t="shared" si="3"/>
        <v>0.60461707585196045</v>
      </c>
    </row>
    <row r="54" spans="2:10">
      <c r="B54" s="19">
        <f t="shared" si="0"/>
        <v>44182</v>
      </c>
      <c r="C54" s="81" t="s">
        <v>18</v>
      </c>
      <c r="D54" s="67" t="s">
        <v>71</v>
      </c>
      <c r="E54" s="88">
        <f t="shared" si="4"/>
        <v>0.1</v>
      </c>
      <c r="F54" s="70">
        <f t="shared" si="8"/>
        <v>1.3225806451612903</v>
      </c>
      <c r="G54" s="169">
        <f t="shared" si="2"/>
        <v>8.4488002703616089E-2</v>
      </c>
      <c r="H54" s="169">
        <f t="shared" si="3"/>
        <v>0.75119091242213265</v>
      </c>
    </row>
    <row r="55" spans="2:10">
      <c r="B55" s="19">
        <f t="shared" si="0"/>
        <v>44183</v>
      </c>
      <c r="C55" s="81" t="s">
        <v>18</v>
      </c>
      <c r="D55" s="67" t="s">
        <v>72</v>
      </c>
      <c r="E55" s="88">
        <f t="shared" si="4"/>
        <v>0.1</v>
      </c>
      <c r="F55" s="70">
        <f t="shared" si="8"/>
        <v>1.3225806451612903</v>
      </c>
      <c r="G55" s="169">
        <f t="shared" si="2"/>
        <v>8.4488002703616089E-2</v>
      </c>
      <c r="H55" s="169">
        <f t="shared" si="3"/>
        <v>0.75119091242213265</v>
      </c>
    </row>
    <row r="56" spans="2:10">
      <c r="B56" s="19">
        <f t="shared" si="0"/>
        <v>44184</v>
      </c>
      <c r="C56" s="81" t="s">
        <v>73</v>
      </c>
      <c r="D56" s="67" t="s">
        <v>74</v>
      </c>
      <c r="E56" s="88">
        <f>(MID(C56,3,1)+MID(C56,5,1))/2/5</f>
        <v>0.5</v>
      </c>
      <c r="F56" s="70">
        <f t="shared" si="8"/>
        <v>1.2580645161290323</v>
      </c>
      <c r="G56" s="169">
        <f t="shared" si="2"/>
        <v>0.42244001351808047</v>
      </c>
      <c r="H56" s="169">
        <f t="shared" si="3"/>
        <v>0.71454745327958957</v>
      </c>
      <c r="J56" s="96"/>
    </row>
    <row r="57" spans="2:10">
      <c r="B57" s="19">
        <f t="shared" si="0"/>
        <v>44185</v>
      </c>
      <c r="C57" s="81" t="s">
        <v>18</v>
      </c>
      <c r="D57" s="67" t="s">
        <v>55</v>
      </c>
      <c r="E57" s="88">
        <f t="shared" ref="E57:E58" si="9">(MID(C57,3,1)+MID(C57,5,1))/2/5</f>
        <v>0.1</v>
      </c>
      <c r="F57" s="70">
        <f t="shared" si="5"/>
        <v>1.1290322580645162</v>
      </c>
      <c r="G57" s="169">
        <f t="shared" si="2"/>
        <v>8.4488002703616089E-2</v>
      </c>
      <c r="H57" s="169">
        <f t="shared" si="3"/>
        <v>0.64126053499450353</v>
      </c>
      <c r="J57" s="96"/>
    </row>
    <row r="58" spans="2:10">
      <c r="B58" s="19">
        <f t="shared" si="0"/>
        <v>44186</v>
      </c>
      <c r="C58" s="81" t="s">
        <v>73</v>
      </c>
      <c r="D58" s="67" t="s">
        <v>75</v>
      </c>
      <c r="E58" s="88">
        <f t="shared" si="9"/>
        <v>0.5</v>
      </c>
      <c r="F58" s="70">
        <f t="shared" ref="F58:F85" si="10">(MID(D58,5,2)+MID(D58,8,2))/2/15.5</f>
        <v>1.2580645161290323</v>
      </c>
      <c r="G58" s="169">
        <f t="shared" si="2"/>
        <v>0.42244001351808047</v>
      </c>
      <c r="H58" s="169">
        <f t="shared" si="3"/>
        <v>0.71454745327958957</v>
      </c>
      <c r="J58" s="96"/>
    </row>
    <row r="59" spans="2:10">
      <c r="B59" s="19">
        <f t="shared" si="0"/>
        <v>44187</v>
      </c>
      <c r="C59" s="3" t="s">
        <v>120</v>
      </c>
      <c r="D59" s="67" t="s">
        <v>76</v>
      </c>
      <c r="E59" s="88">
        <f>(MID(C59,3,1)+MID(C59,5,1))/2/5</f>
        <v>1.7</v>
      </c>
      <c r="F59" s="70">
        <f t="shared" si="10"/>
        <v>1.3225806451612903</v>
      </c>
      <c r="G59" s="169">
        <f t="shared" si="2"/>
        <v>1.4362960459614735</v>
      </c>
      <c r="H59" s="169">
        <f t="shared" si="3"/>
        <v>0.75119091242213265</v>
      </c>
      <c r="J59" s="96"/>
    </row>
    <row r="60" spans="2:10">
      <c r="B60" s="19">
        <f t="shared" si="0"/>
        <v>44188</v>
      </c>
      <c r="C60" s="81" t="s">
        <v>15</v>
      </c>
      <c r="D60" s="67" t="s">
        <v>77</v>
      </c>
      <c r="E60" s="88">
        <f t="shared" ref="E60:E74" si="11">(MID(C60,3,1)+MID(C60,5,1))/2/5</f>
        <v>0.1</v>
      </c>
      <c r="F60">
        <f t="shared" si="10"/>
        <v>1.2580645161290323</v>
      </c>
      <c r="G60" s="169">
        <f t="shared" si="2"/>
        <v>8.4488002703616089E-2</v>
      </c>
      <c r="H60" s="169">
        <f t="shared" si="3"/>
        <v>0.71454745327958957</v>
      </c>
      <c r="J60" s="96"/>
    </row>
    <row r="61" spans="2:10">
      <c r="B61" s="19">
        <f t="shared" si="0"/>
        <v>44189</v>
      </c>
      <c r="C61" s="81" t="s">
        <v>15</v>
      </c>
      <c r="D61" s="67" t="s">
        <v>78</v>
      </c>
      <c r="E61" s="88">
        <f t="shared" si="11"/>
        <v>0.1</v>
      </c>
      <c r="F61">
        <f t="shared" si="10"/>
        <v>1.3870967741935485</v>
      </c>
      <c r="G61" s="169">
        <f t="shared" si="2"/>
        <v>8.4488002703616089E-2</v>
      </c>
      <c r="H61" s="169">
        <f t="shared" si="3"/>
        <v>0.78783437156467573</v>
      </c>
      <c r="J61" s="96"/>
    </row>
    <row r="62" spans="2:10">
      <c r="B62" s="19">
        <f t="shared" si="0"/>
        <v>44190</v>
      </c>
      <c r="C62" s="81" t="s">
        <v>73</v>
      </c>
      <c r="D62" s="67" t="s">
        <v>79</v>
      </c>
      <c r="E62" s="88">
        <f t="shared" si="11"/>
        <v>0.5</v>
      </c>
      <c r="F62">
        <f t="shared" si="10"/>
        <v>1.3870967741935485</v>
      </c>
      <c r="G62" s="169">
        <f t="shared" si="2"/>
        <v>0.42244001351808047</v>
      </c>
      <c r="H62" s="169">
        <f t="shared" si="3"/>
        <v>0.78783437156467573</v>
      </c>
      <c r="J62" s="96"/>
    </row>
    <row r="63" spans="2:10">
      <c r="B63" s="19">
        <f t="shared" si="0"/>
        <v>44191</v>
      </c>
      <c r="C63" s="81" t="s">
        <v>15</v>
      </c>
      <c r="D63" s="67" t="s">
        <v>80</v>
      </c>
      <c r="E63" s="88">
        <f t="shared" si="11"/>
        <v>0.1</v>
      </c>
      <c r="F63">
        <f t="shared" si="10"/>
        <v>1.3870967741935485</v>
      </c>
      <c r="G63" s="169">
        <f t="shared" si="2"/>
        <v>8.4488002703616089E-2</v>
      </c>
      <c r="H63" s="169">
        <f t="shared" si="3"/>
        <v>0.78783437156467573</v>
      </c>
      <c r="J63" s="96"/>
    </row>
    <row r="64" spans="2:10">
      <c r="B64" s="19">
        <f t="shared" si="0"/>
        <v>44192</v>
      </c>
      <c r="C64" s="81" t="s">
        <v>73</v>
      </c>
      <c r="D64" s="67" t="s">
        <v>81</v>
      </c>
      <c r="E64" s="88">
        <f t="shared" si="11"/>
        <v>0.5</v>
      </c>
      <c r="F64">
        <f t="shared" si="10"/>
        <v>1.1935483870967742</v>
      </c>
      <c r="G64" s="169">
        <f t="shared" si="2"/>
        <v>0.42244001351808047</v>
      </c>
      <c r="H64" s="169">
        <f t="shared" si="3"/>
        <v>0.67790399413704661</v>
      </c>
      <c r="J64" s="96"/>
    </row>
    <row r="65" spans="2:10">
      <c r="B65" s="19">
        <f t="shared" si="0"/>
        <v>44193</v>
      </c>
      <c r="C65" s="82" t="s">
        <v>131</v>
      </c>
      <c r="D65" s="67" t="s">
        <v>82</v>
      </c>
      <c r="E65" s="88">
        <f t="shared" si="11"/>
        <v>0.5</v>
      </c>
      <c r="F65">
        <f t="shared" si="10"/>
        <v>1.3225806451612903</v>
      </c>
      <c r="G65" s="169">
        <f t="shared" si="2"/>
        <v>0.42244001351808047</v>
      </c>
      <c r="H65" s="169">
        <f t="shared" si="3"/>
        <v>0.75119091242213265</v>
      </c>
      <c r="J65" s="96"/>
    </row>
    <row r="66" spans="2:10">
      <c r="B66" s="19">
        <f t="shared" si="0"/>
        <v>44194</v>
      </c>
      <c r="C66" s="82" t="s">
        <v>133</v>
      </c>
      <c r="D66" s="67" t="s">
        <v>83</v>
      </c>
      <c r="E66" s="88">
        <f>(MID(C66,3,2))/2/5</f>
        <v>1</v>
      </c>
      <c r="F66">
        <f t="shared" si="10"/>
        <v>1.3870967741935485</v>
      </c>
      <c r="G66" s="169">
        <f t="shared" si="2"/>
        <v>0.84488002703616094</v>
      </c>
      <c r="H66" s="169">
        <f t="shared" si="3"/>
        <v>0.78783437156467573</v>
      </c>
      <c r="J66" s="96"/>
    </row>
    <row r="67" spans="2:10">
      <c r="B67" s="19">
        <f t="shared" si="0"/>
        <v>44195</v>
      </c>
      <c r="C67" s="83" t="s">
        <v>131</v>
      </c>
      <c r="D67" s="67" t="s">
        <v>84</v>
      </c>
      <c r="E67" s="88">
        <f t="shared" si="11"/>
        <v>0.5</v>
      </c>
      <c r="F67">
        <f t="shared" si="10"/>
        <v>1.3870967741935485</v>
      </c>
      <c r="G67" s="169">
        <f t="shared" si="2"/>
        <v>0.42244001351808047</v>
      </c>
      <c r="H67" s="169">
        <f t="shared" si="3"/>
        <v>0.78783437156467573</v>
      </c>
      <c r="J67" s="96"/>
    </row>
    <row r="68" spans="2:10">
      <c r="B68" s="19">
        <f t="shared" si="0"/>
        <v>44196</v>
      </c>
      <c r="C68" s="83" t="s">
        <v>131</v>
      </c>
      <c r="D68" s="67" t="s">
        <v>85</v>
      </c>
      <c r="E68" s="88">
        <f t="shared" si="11"/>
        <v>0.5</v>
      </c>
      <c r="F68">
        <f t="shared" si="10"/>
        <v>1.3870967741935485</v>
      </c>
      <c r="G68" s="169">
        <f t="shared" si="2"/>
        <v>0.42244001351808047</v>
      </c>
      <c r="H68" s="169">
        <f t="shared" si="3"/>
        <v>0.78783437156467573</v>
      </c>
      <c r="J68" s="96"/>
    </row>
    <row r="69" spans="2:10">
      <c r="B69" s="19">
        <f t="shared" si="0"/>
        <v>44197</v>
      </c>
      <c r="C69" s="83" t="s">
        <v>131</v>
      </c>
      <c r="D69" s="67" t="s">
        <v>86</v>
      </c>
      <c r="E69" s="88">
        <f t="shared" si="11"/>
        <v>0.5</v>
      </c>
      <c r="F69">
        <f t="shared" si="10"/>
        <v>1.2580645161290323</v>
      </c>
      <c r="G69" s="169">
        <f t="shared" si="2"/>
        <v>0.42244001351808047</v>
      </c>
      <c r="H69" s="169">
        <f t="shared" si="3"/>
        <v>0.71454745327958957</v>
      </c>
      <c r="J69" s="96"/>
    </row>
    <row r="70" spans="2:10">
      <c r="B70" s="19">
        <f t="shared" ref="B70:B133" si="12">B69+1</f>
        <v>44198</v>
      </c>
      <c r="C70" s="81" t="s">
        <v>136</v>
      </c>
      <c r="D70" s="67" t="s">
        <v>87</v>
      </c>
      <c r="E70" s="88">
        <f t="shared" si="11"/>
        <v>0.1</v>
      </c>
      <c r="F70">
        <f t="shared" si="10"/>
        <v>1.3870967741935485</v>
      </c>
      <c r="G70" s="169">
        <f t="shared" ref="G70:G127" si="13">E70/$G$4/100</f>
        <v>8.4488002703616089E-2</v>
      </c>
      <c r="H70" s="169">
        <f t="shared" ref="H70:H106" si="14">F70*15.5/27.29</f>
        <v>0.78783437156467573</v>
      </c>
      <c r="J70" s="96"/>
    </row>
    <row r="71" spans="2:10">
      <c r="B71" s="19">
        <f t="shared" si="12"/>
        <v>44199</v>
      </c>
      <c r="C71" s="81" t="s">
        <v>15</v>
      </c>
      <c r="D71" s="67" t="s">
        <v>88</v>
      </c>
      <c r="E71" s="88">
        <f t="shared" si="11"/>
        <v>0.1</v>
      </c>
      <c r="F71">
        <f t="shared" si="10"/>
        <v>1.3870967741935485</v>
      </c>
      <c r="G71" s="169">
        <f t="shared" si="13"/>
        <v>8.4488002703616089E-2</v>
      </c>
      <c r="H71" s="169">
        <f t="shared" si="14"/>
        <v>0.78783437156467573</v>
      </c>
      <c r="J71" s="96"/>
    </row>
    <row r="72" spans="2:10">
      <c r="B72" s="19">
        <f t="shared" si="12"/>
        <v>44200</v>
      </c>
      <c r="C72" s="3" t="s">
        <v>73</v>
      </c>
      <c r="D72" s="67" t="s">
        <v>89</v>
      </c>
      <c r="E72" s="88">
        <f t="shared" si="11"/>
        <v>0.5</v>
      </c>
      <c r="F72">
        <f>(MID(D72,5,2)/15.5)</f>
        <v>1.3548387096774193</v>
      </c>
      <c r="G72" s="169">
        <f t="shared" si="13"/>
        <v>0.42244001351808047</v>
      </c>
      <c r="H72" s="169">
        <f t="shared" si="14"/>
        <v>0.76951264199340419</v>
      </c>
      <c r="J72" s="96"/>
    </row>
    <row r="73" spans="2:10">
      <c r="B73" s="19">
        <f t="shared" si="12"/>
        <v>44201</v>
      </c>
      <c r="C73" s="81" t="s">
        <v>73</v>
      </c>
      <c r="D73" s="67" t="s">
        <v>90</v>
      </c>
      <c r="E73" s="88">
        <f t="shared" si="11"/>
        <v>0.5</v>
      </c>
      <c r="F73">
        <f t="shared" si="10"/>
        <v>1.3870967741935485</v>
      </c>
      <c r="G73" s="169">
        <f t="shared" si="13"/>
        <v>0.42244001351808047</v>
      </c>
      <c r="H73" s="169">
        <f t="shared" si="14"/>
        <v>0.78783437156467573</v>
      </c>
      <c r="J73" s="96"/>
    </row>
    <row r="74" spans="2:10">
      <c r="B74" s="19">
        <f t="shared" si="12"/>
        <v>44202</v>
      </c>
      <c r="C74" s="81" t="s">
        <v>109</v>
      </c>
      <c r="D74" s="71" t="s">
        <v>115</v>
      </c>
      <c r="E74" s="88">
        <f t="shared" si="11"/>
        <v>1.5</v>
      </c>
      <c r="F74">
        <f t="shared" si="10"/>
        <v>1.4516129032258065</v>
      </c>
      <c r="G74" s="169">
        <f t="shared" si="13"/>
        <v>1.2673200405542415</v>
      </c>
      <c r="H74" s="169">
        <f t="shared" si="14"/>
        <v>0.82447783070721881</v>
      </c>
      <c r="J74" s="96"/>
    </row>
    <row r="75" spans="2:10">
      <c r="B75" s="19">
        <f t="shared" si="12"/>
        <v>44203</v>
      </c>
      <c r="C75" s="81" t="s">
        <v>134</v>
      </c>
      <c r="D75" s="71" t="s">
        <v>116</v>
      </c>
      <c r="E75">
        <f>(MID(C75,4,2)+MID(C75,7,2))/2/5</f>
        <v>2.5</v>
      </c>
      <c r="F75">
        <f t="shared" si="10"/>
        <v>1.5161290322580645</v>
      </c>
      <c r="G75" s="169">
        <f t="shared" si="13"/>
        <v>2.1122000675904022</v>
      </c>
      <c r="H75" s="169">
        <f t="shared" si="14"/>
        <v>0.86112128984976188</v>
      </c>
      <c r="J75" s="96"/>
    </row>
    <row r="76" spans="2:10">
      <c r="B76" s="19">
        <f t="shared" si="12"/>
        <v>44204</v>
      </c>
      <c r="C76" s="3" t="s">
        <v>109</v>
      </c>
      <c r="D76" s="72" t="s">
        <v>118</v>
      </c>
      <c r="E76" s="76">
        <f t="shared" ref="E76" si="15">(MID(C76,3,1)+MID(C76,5,1))/2/5.5</f>
        <v>1.3636363636363635</v>
      </c>
      <c r="F76">
        <f t="shared" si="10"/>
        <v>1.5161290322580645</v>
      </c>
      <c r="G76" s="169">
        <f t="shared" si="13"/>
        <v>1.1521091277765829</v>
      </c>
      <c r="H76" s="169">
        <f t="shared" si="14"/>
        <v>0.86112128984976188</v>
      </c>
      <c r="J76" s="96"/>
    </row>
    <row r="77" spans="2:10">
      <c r="B77" s="19">
        <f t="shared" si="12"/>
        <v>44205</v>
      </c>
      <c r="C77" s="3" t="s">
        <v>133</v>
      </c>
      <c r="D77" s="73" t="s">
        <v>121</v>
      </c>
      <c r="E77" s="88">
        <f>MID(C77,3,2)/5</f>
        <v>2</v>
      </c>
      <c r="F77">
        <f t="shared" si="10"/>
        <v>1.5161290322580645</v>
      </c>
      <c r="G77" s="169">
        <f t="shared" si="13"/>
        <v>1.6897600540723219</v>
      </c>
      <c r="H77" s="169">
        <f t="shared" si="14"/>
        <v>0.86112128984976188</v>
      </c>
      <c r="J77" s="96"/>
    </row>
    <row r="78" spans="2:10">
      <c r="B78" s="19">
        <f t="shared" si="12"/>
        <v>44206</v>
      </c>
      <c r="C78" s="3" t="s">
        <v>135</v>
      </c>
      <c r="D78" s="75" t="s">
        <v>123</v>
      </c>
      <c r="E78" s="88">
        <f t="shared" ref="E78" si="16">(MID(C78,3,1)+MID(C78,5,1))/2/5</f>
        <v>1.7</v>
      </c>
      <c r="F78">
        <f t="shared" si="10"/>
        <v>1.5161290322580645</v>
      </c>
      <c r="G78" s="169">
        <f t="shared" si="13"/>
        <v>1.4362960459614735</v>
      </c>
      <c r="H78" s="169">
        <f t="shared" si="14"/>
        <v>0.86112128984976188</v>
      </c>
      <c r="J78" s="96"/>
    </row>
    <row r="79" spans="2:10">
      <c r="B79" s="19">
        <f t="shared" si="12"/>
        <v>44207</v>
      </c>
      <c r="C79" s="3" t="s">
        <v>132</v>
      </c>
      <c r="D79" s="78" t="s">
        <v>125</v>
      </c>
      <c r="E79">
        <f>(MID(C79,3,1)+MID(C79,5,2))/2/5</f>
        <v>1.9</v>
      </c>
      <c r="F79">
        <f t="shared" si="10"/>
        <v>1.4516129032258065</v>
      </c>
      <c r="G79" s="169">
        <f t="shared" si="13"/>
        <v>1.6052720513687058</v>
      </c>
      <c r="H79" s="169">
        <f t="shared" si="14"/>
        <v>0.82447783070721881</v>
      </c>
      <c r="J79" s="96"/>
    </row>
    <row r="80" spans="2:10">
      <c r="B80" s="19">
        <f t="shared" si="12"/>
        <v>44208</v>
      </c>
      <c r="C80" s="95" t="s">
        <v>120</v>
      </c>
      <c r="D80" s="78" t="s">
        <v>126</v>
      </c>
      <c r="E80">
        <f>(MID(C80,3,1)+MID(C80,5,1))/2/5</f>
        <v>1.7</v>
      </c>
      <c r="F80">
        <f t="shared" si="10"/>
        <v>1.5161290322580645</v>
      </c>
      <c r="G80" s="169">
        <f t="shared" si="13"/>
        <v>1.4362960459614735</v>
      </c>
      <c r="H80" s="169">
        <f t="shared" si="14"/>
        <v>0.86112128984976188</v>
      </c>
      <c r="J80" s="5"/>
    </row>
    <row r="81" spans="2:10">
      <c r="B81" s="19">
        <f t="shared" si="12"/>
        <v>44209</v>
      </c>
      <c r="C81" s="95" t="s">
        <v>120</v>
      </c>
      <c r="D81" s="79" t="s">
        <v>129</v>
      </c>
      <c r="E81" s="88">
        <f t="shared" ref="E81:E91" si="17">(MID(C81,3,1)+MID(C81,5,1))/2/5</f>
        <v>1.7</v>
      </c>
      <c r="F81">
        <f t="shared" si="10"/>
        <v>1.5161290322580645</v>
      </c>
      <c r="G81" s="169">
        <f t="shared" si="13"/>
        <v>1.4362960459614735</v>
      </c>
      <c r="H81" s="169">
        <f t="shared" si="14"/>
        <v>0.86112128984976188</v>
      </c>
      <c r="J81" s="5"/>
    </row>
    <row r="82" spans="2:10">
      <c r="B82" s="19">
        <f t="shared" si="12"/>
        <v>44210</v>
      </c>
      <c r="C82" s="98" t="s">
        <v>135</v>
      </c>
      <c r="D82" s="87" t="s">
        <v>130</v>
      </c>
      <c r="E82" s="88">
        <f t="shared" si="17"/>
        <v>1.7</v>
      </c>
      <c r="F82">
        <f t="shared" si="10"/>
        <v>1.5806451612903225</v>
      </c>
      <c r="G82" s="169">
        <f t="shared" si="13"/>
        <v>1.4362960459614735</v>
      </c>
      <c r="H82" s="169">
        <f t="shared" si="14"/>
        <v>0.89776474899230485</v>
      </c>
      <c r="J82" s="96"/>
    </row>
    <row r="83" spans="2:10">
      <c r="B83" s="19">
        <f t="shared" si="12"/>
        <v>44211</v>
      </c>
      <c r="C83" s="98" t="s">
        <v>134</v>
      </c>
      <c r="D83" s="87" t="s">
        <v>137</v>
      </c>
      <c r="E83" s="88">
        <f>(MID(C83,4,2)+MID(C83,7,2))/2/5</f>
        <v>2.5</v>
      </c>
      <c r="F83">
        <f t="shared" si="10"/>
        <v>1.5806451612903225</v>
      </c>
      <c r="G83" s="169">
        <f t="shared" si="13"/>
        <v>2.1122000675904022</v>
      </c>
      <c r="H83" s="169">
        <f t="shared" si="14"/>
        <v>0.89776474899230485</v>
      </c>
      <c r="J83" s="96"/>
    </row>
    <row r="84" spans="2:10">
      <c r="B84" s="19">
        <f t="shared" si="12"/>
        <v>44212</v>
      </c>
      <c r="C84" s="97" t="s">
        <v>144</v>
      </c>
      <c r="D84" s="90" t="s">
        <v>138</v>
      </c>
      <c r="E84" s="88">
        <f t="shared" si="17"/>
        <v>0.5</v>
      </c>
      <c r="F84">
        <f t="shared" si="10"/>
        <v>1.5806451612903225</v>
      </c>
      <c r="G84" s="169">
        <f t="shared" si="13"/>
        <v>0.42244001351808047</v>
      </c>
      <c r="H84" s="169">
        <f t="shared" si="14"/>
        <v>0.89776474899230485</v>
      </c>
      <c r="I84" s="96"/>
      <c r="J84" s="96"/>
    </row>
    <row r="85" spans="2:10">
      <c r="B85" s="19">
        <f t="shared" si="12"/>
        <v>44213</v>
      </c>
      <c r="C85" s="97" t="s">
        <v>144</v>
      </c>
      <c r="D85" s="90" t="s">
        <v>140</v>
      </c>
      <c r="E85" s="88">
        <f t="shared" si="17"/>
        <v>0.5</v>
      </c>
      <c r="F85">
        <f t="shared" si="10"/>
        <v>1.5161290322580645</v>
      </c>
      <c r="G85" s="169">
        <f t="shared" si="13"/>
        <v>0.42244001351808047</v>
      </c>
      <c r="H85" s="169">
        <f t="shared" si="14"/>
        <v>0.86112128984976188</v>
      </c>
      <c r="J85" s="96"/>
    </row>
    <row r="86" spans="2:10">
      <c r="B86" s="19">
        <f t="shared" si="12"/>
        <v>44214</v>
      </c>
      <c r="C86" s="98" t="s">
        <v>151</v>
      </c>
      <c r="D86" s="90" t="s">
        <v>139</v>
      </c>
      <c r="E86">
        <f>(MID(C86,3,2)+MID(C86,6,2))/2/5</f>
        <v>2.1</v>
      </c>
      <c r="F86">
        <f t="shared" ref="F86:F92" si="18">(MID(D86,5,2)+MID(D86,8,2))/2/15.5</f>
        <v>1.5161290322580645</v>
      </c>
      <c r="G86" s="169">
        <f t="shared" si="13"/>
        <v>1.774248056775938</v>
      </c>
      <c r="H86" s="169">
        <f t="shared" si="14"/>
        <v>0.86112128984976188</v>
      </c>
      <c r="J86" s="96"/>
    </row>
    <row r="87" spans="2:10">
      <c r="B87" s="19">
        <f t="shared" si="12"/>
        <v>44215</v>
      </c>
      <c r="C87" s="95" t="s">
        <v>120</v>
      </c>
      <c r="D87" s="91" t="s">
        <v>142</v>
      </c>
      <c r="E87">
        <f t="shared" si="17"/>
        <v>1.7</v>
      </c>
      <c r="F87">
        <f t="shared" si="18"/>
        <v>1.5161290322580645</v>
      </c>
      <c r="G87" s="169">
        <f t="shared" si="13"/>
        <v>1.4362960459614735</v>
      </c>
      <c r="H87" s="169">
        <f t="shared" si="14"/>
        <v>0.86112128984976188</v>
      </c>
      <c r="J87" s="5"/>
    </row>
    <row r="88" spans="2:10">
      <c r="B88" s="19">
        <f t="shared" si="12"/>
        <v>44216</v>
      </c>
      <c r="C88" s="97" t="s">
        <v>132</v>
      </c>
      <c r="D88" s="93" t="s">
        <v>143</v>
      </c>
      <c r="E88">
        <f>(MID(C88,3,1)+MID(C88,5,2))/2/5</f>
        <v>1.9</v>
      </c>
      <c r="F88">
        <f t="shared" si="18"/>
        <v>1.5161290322580645</v>
      </c>
      <c r="G88" s="169">
        <f t="shared" si="13"/>
        <v>1.6052720513687058</v>
      </c>
      <c r="H88" s="169">
        <f t="shared" si="14"/>
        <v>0.86112128984976188</v>
      </c>
      <c r="J88" s="96"/>
    </row>
    <row r="89" spans="2:10">
      <c r="B89" s="19">
        <f t="shared" si="12"/>
        <v>44217</v>
      </c>
      <c r="C89" s="95" t="s">
        <v>426</v>
      </c>
      <c r="D89" s="94" t="s">
        <v>146</v>
      </c>
      <c r="E89">
        <f>(MID(C89,4,2)+MID(C89,7,2))/2/5</f>
        <v>2.1</v>
      </c>
      <c r="F89">
        <f t="shared" si="18"/>
        <v>1.5161290322580645</v>
      </c>
      <c r="G89" s="169">
        <f t="shared" si="13"/>
        <v>1.774248056775938</v>
      </c>
      <c r="H89" s="169">
        <f t="shared" si="14"/>
        <v>0.86112128984976188</v>
      </c>
      <c r="I89" s="95"/>
      <c r="J89" s="5"/>
    </row>
    <row r="90" spans="2:10">
      <c r="B90" s="19">
        <f t="shared" si="12"/>
        <v>44218</v>
      </c>
      <c r="C90" s="98" t="s">
        <v>151</v>
      </c>
      <c r="D90" s="99" t="s">
        <v>147</v>
      </c>
      <c r="E90" s="142">
        <f>(MID(C90,3,2)+MID(C90,6,2))/2/5</f>
        <v>2.1</v>
      </c>
      <c r="F90">
        <f t="shared" si="18"/>
        <v>1.5161290322580645</v>
      </c>
      <c r="G90" s="169">
        <f t="shared" si="13"/>
        <v>1.774248056775938</v>
      </c>
      <c r="H90" s="169">
        <f t="shared" si="14"/>
        <v>0.86112128984976188</v>
      </c>
      <c r="I90" s="97"/>
      <c r="J90" s="96"/>
    </row>
    <row r="91" spans="2:10">
      <c r="B91" s="19">
        <f t="shared" si="12"/>
        <v>44219</v>
      </c>
      <c r="C91" s="98" t="s">
        <v>73</v>
      </c>
      <c r="D91" s="100" t="s">
        <v>148</v>
      </c>
      <c r="E91">
        <f t="shared" si="17"/>
        <v>0.5</v>
      </c>
      <c r="F91">
        <f t="shared" si="18"/>
        <v>1.5161290322580645</v>
      </c>
      <c r="G91" s="169">
        <f t="shared" si="13"/>
        <v>0.42244001351808047</v>
      </c>
      <c r="H91" s="169">
        <f t="shared" si="14"/>
        <v>0.86112128984976188</v>
      </c>
      <c r="I91" s="95"/>
      <c r="J91" s="5"/>
    </row>
    <row r="92" spans="2:10">
      <c r="B92" s="19">
        <f t="shared" si="12"/>
        <v>44220</v>
      </c>
      <c r="C92" s="97" t="s">
        <v>132</v>
      </c>
      <c r="D92" s="35" t="s">
        <v>150</v>
      </c>
      <c r="E92">
        <f>(MID(C92,3,1)+MID(C92,5,2))/2/5</f>
        <v>1.9</v>
      </c>
      <c r="F92">
        <f t="shared" si="18"/>
        <v>1.2580645161290323</v>
      </c>
      <c r="G92" s="169">
        <f t="shared" si="13"/>
        <v>1.6052720513687058</v>
      </c>
      <c r="H92" s="169">
        <f t="shared" si="14"/>
        <v>0.71454745327958957</v>
      </c>
      <c r="I92" s="97"/>
      <c r="J92" s="96"/>
    </row>
    <row r="93" spans="2:10">
      <c r="B93" s="19">
        <f t="shared" si="12"/>
        <v>44221</v>
      </c>
      <c r="C93" s="97" t="s">
        <v>145</v>
      </c>
      <c r="D93" s="136" t="s">
        <v>412</v>
      </c>
      <c r="E93">
        <f t="shared" ref="E93:E127" si="19">(MID(C93,3,1)+MID(C93,5,1))/2/5</f>
        <v>1.7</v>
      </c>
      <c r="F93">
        <f t="shared" ref="F93:F96" si="20">(MID(D93,5,2)+MID(D93,8,2))/2/15.5</f>
        <v>1.4516129032258065</v>
      </c>
      <c r="G93" s="169">
        <f t="shared" si="13"/>
        <v>1.4362960459614735</v>
      </c>
      <c r="H93" s="169">
        <f t="shared" si="14"/>
        <v>0.82447783070721881</v>
      </c>
      <c r="I93" s="95"/>
      <c r="J93" s="96"/>
    </row>
    <row r="94" spans="2:10">
      <c r="B94" s="19">
        <f t="shared" si="12"/>
        <v>44222</v>
      </c>
      <c r="C94" s="98" t="s">
        <v>458</v>
      </c>
      <c r="D94" s="137" t="s">
        <v>429</v>
      </c>
      <c r="E94">
        <f>(MID(C94,4,2)+MID(C94,7,2))/2/5</f>
        <v>2.9</v>
      </c>
      <c r="F94">
        <f t="shared" si="20"/>
        <v>1.4516129032258065</v>
      </c>
      <c r="G94" s="169">
        <f t="shared" si="13"/>
        <v>2.4501520784048667</v>
      </c>
      <c r="H94" s="169">
        <f t="shared" si="14"/>
        <v>0.82447783070721881</v>
      </c>
      <c r="I94" s="95"/>
      <c r="J94" s="96"/>
    </row>
    <row r="95" spans="2:10">
      <c r="B95" s="19">
        <f t="shared" si="12"/>
        <v>44223</v>
      </c>
      <c r="C95" s="98" t="s">
        <v>521</v>
      </c>
      <c r="D95" s="140" t="s">
        <v>430</v>
      </c>
      <c r="E95">
        <f>(MID(C95,4,2)+MID(C95,7,2))/2/5</f>
        <v>2.7</v>
      </c>
      <c r="F95">
        <f t="shared" si="20"/>
        <v>1.3870967741935485</v>
      </c>
      <c r="G95" s="169">
        <f t="shared" si="13"/>
        <v>2.2811760729976345</v>
      </c>
      <c r="H95" s="169">
        <f t="shared" si="14"/>
        <v>0.78783437156467573</v>
      </c>
      <c r="I95" s="95"/>
      <c r="J95" s="165"/>
    </row>
    <row r="96" spans="2:10">
      <c r="B96" s="19">
        <f t="shared" si="12"/>
        <v>44224</v>
      </c>
      <c r="C96" s="98" t="s">
        <v>73</v>
      </c>
      <c r="D96" s="155" t="s">
        <v>446</v>
      </c>
      <c r="E96">
        <f t="shared" si="19"/>
        <v>0.5</v>
      </c>
      <c r="F96">
        <f t="shared" si="20"/>
        <v>1.4516129032258065</v>
      </c>
      <c r="G96" s="169">
        <f t="shared" si="13"/>
        <v>0.42244001351808047</v>
      </c>
      <c r="H96" s="169">
        <f t="shared" si="14"/>
        <v>0.82447783070721881</v>
      </c>
      <c r="I96" s="95"/>
      <c r="J96" s="166"/>
    </row>
    <row r="97" spans="2:10">
      <c r="B97" s="19">
        <f t="shared" si="12"/>
        <v>44225</v>
      </c>
      <c r="C97" s="98" t="s">
        <v>550</v>
      </c>
      <c r="D97" s="155" t="s">
        <v>447</v>
      </c>
      <c r="E97">
        <f t="shared" si="19"/>
        <v>0.5</v>
      </c>
      <c r="F97">
        <f t="shared" ref="F97" si="21">(MID(D97,5,2)+MID(D97,8,2))/2/15.5</f>
        <v>1.4516129032258065</v>
      </c>
      <c r="G97" s="169">
        <f t="shared" si="13"/>
        <v>0.42244001351808047</v>
      </c>
      <c r="H97" s="169">
        <f t="shared" si="14"/>
        <v>0.82447783070721881</v>
      </c>
      <c r="I97" s="95"/>
      <c r="J97" s="166"/>
    </row>
    <row r="98" spans="2:10">
      <c r="B98" s="19">
        <f t="shared" si="12"/>
        <v>44226</v>
      </c>
      <c r="C98" s="95" t="s">
        <v>120</v>
      </c>
      <c r="D98" s="155" t="s">
        <v>459</v>
      </c>
      <c r="E98">
        <f t="shared" si="19"/>
        <v>1.7</v>
      </c>
      <c r="F98">
        <f t="shared" ref="F98:F106" si="22">(MID(D98,5,2)+MID(D98,8,2))/2/15.5</f>
        <v>1.4516129032258065</v>
      </c>
      <c r="G98" s="169">
        <f t="shared" si="13"/>
        <v>1.4362960459614735</v>
      </c>
      <c r="H98" s="169">
        <f t="shared" si="14"/>
        <v>0.82447783070721881</v>
      </c>
      <c r="J98" s="166"/>
    </row>
    <row r="99" spans="2:10">
      <c r="B99" s="19">
        <f t="shared" si="12"/>
        <v>44227</v>
      </c>
      <c r="C99" s="106" t="s">
        <v>15</v>
      </c>
      <c r="D99" s="155" t="s">
        <v>460</v>
      </c>
      <c r="E99">
        <f t="shared" si="19"/>
        <v>0.1</v>
      </c>
      <c r="F99">
        <f t="shared" si="22"/>
        <v>1.3870967741935485</v>
      </c>
      <c r="G99" s="169">
        <f t="shared" si="13"/>
        <v>8.4488002703616089E-2</v>
      </c>
      <c r="H99" s="169">
        <f t="shared" si="14"/>
        <v>0.78783437156467573</v>
      </c>
      <c r="J99" s="166"/>
    </row>
    <row r="100" spans="2:10">
      <c r="B100" s="19">
        <f t="shared" si="12"/>
        <v>44228</v>
      </c>
      <c r="C100" s="111" t="s">
        <v>73</v>
      </c>
      <c r="D100" s="165" t="s">
        <v>534</v>
      </c>
      <c r="E100">
        <f t="shared" si="19"/>
        <v>0.5</v>
      </c>
      <c r="F100">
        <f t="shared" si="22"/>
        <v>1.3225806451612903</v>
      </c>
      <c r="G100" s="169">
        <f t="shared" si="13"/>
        <v>0.42244001351808047</v>
      </c>
      <c r="H100" s="169">
        <f t="shared" si="14"/>
        <v>0.75119091242213265</v>
      </c>
    </row>
    <row r="101" spans="2:10">
      <c r="B101" s="19">
        <f t="shared" si="12"/>
        <v>44229</v>
      </c>
      <c r="C101" s="106" t="s">
        <v>120</v>
      </c>
      <c r="D101" s="168" t="s">
        <v>553</v>
      </c>
      <c r="E101">
        <f t="shared" si="19"/>
        <v>1.7</v>
      </c>
      <c r="F101">
        <f t="shared" si="22"/>
        <v>1.3870967741935485</v>
      </c>
      <c r="G101" s="169">
        <f t="shared" si="13"/>
        <v>1.4362960459614735</v>
      </c>
      <c r="H101" s="169">
        <f t="shared" si="14"/>
        <v>0.78783437156467573</v>
      </c>
    </row>
    <row r="102" spans="2:10">
      <c r="B102" s="19">
        <f t="shared" si="12"/>
        <v>44230</v>
      </c>
      <c r="C102" s="106" t="s">
        <v>120</v>
      </c>
      <c r="D102" s="168" t="s">
        <v>551</v>
      </c>
      <c r="E102">
        <f t="shared" si="19"/>
        <v>1.7</v>
      </c>
      <c r="F102">
        <f t="shared" si="22"/>
        <v>1.3225806451612903</v>
      </c>
      <c r="G102">
        <f t="shared" si="13"/>
        <v>1.4362960459614735</v>
      </c>
      <c r="H102" s="169">
        <f t="shared" si="14"/>
        <v>0.75119091242213265</v>
      </c>
    </row>
    <row r="103" spans="2:10">
      <c r="B103" s="19">
        <f t="shared" si="12"/>
        <v>44231</v>
      </c>
      <c r="C103" s="111" t="s">
        <v>635</v>
      </c>
      <c r="D103" s="168" t="s">
        <v>552</v>
      </c>
      <c r="E103">
        <f>(MID(C103,4,2)+MID(C103,7,2))/2/5</f>
        <v>2.5</v>
      </c>
      <c r="F103">
        <f t="shared" si="22"/>
        <v>1.2580645161290323</v>
      </c>
      <c r="G103">
        <f t="shared" si="13"/>
        <v>2.1122000675904022</v>
      </c>
      <c r="H103" s="169">
        <f t="shared" si="14"/>
        <v>0.71454745327958957</v>
      </c>
    </row>
    <row r="104" spans="2:10">
      <c r="B104" s="19">
        <f t="shared" si="12"/>
        <v>44232</v>
      </c>
      <c r="C104" s="112" t="s">
        <v>636</v>
      </c>
      <c r="D104" s="177" t="s">
        <v>554</v>
      </c>
      <c r="E104">
        <f>(MID(C104,3,1)+MID(C104,5,2))/2/5</f>
        <v>1.9</v>
      </c>
      <c r="F104">
        <f t="shared" si="22"/>
        <v>1.3870967741935485</v>
      </c>
      <c r="G104">
        <f t="shared" si="13"/>
        <v>1.6052720513687058</v>
      </c>
      <c r="H104" s="169">
        <f t="shared" si="14"/>
        <v>0.78783437156467573</v>
      </c>
    </row>
    <row r="105" spans="2:10">
      <c r="B105" s="19">
        <f t="shared" si="12"/>
        <v>44233</v>
      </c>
      <c r="C105" s="111" t="s">
        <v>144</v>
      </c>
      <c r="D105" s="177" t="s">
        <v>578</v>
      </c>
      <c r="E105">
        <f t="shared" si="19"/>
        <v>0.5</v>
      </c>
      <c r="F105">
        <f t="shared" si="22"/>
        <v>1.3870967741935485</v>
      </c>
      <c r="G105">
        <f t="shared" si="13"/>
        <v>0.42244001351808047</v>
      </c>
      <c r="H105" s="169">
        <f t="shared" si="14"/>
        <v>0.78783437156467573</v>
      </c>
    </row>
    <row r="106" spans="2:10">
      <c r="B106" s="19">
        <f t="shared" si="12"/>
        <v>44234</v>
      </c>
      <c r="C106" s="106" t="s">
        <v>637</v>
      </c>
      <c r="D106" s="179" t="s">
        <v>579</v>
      </c>
      <c r="E106">
        <f t="shared" si="19"/>
        <v>0.1</v>
      </c>
      <c r="F106">
        <f t="shared" si="22"/>
        <v>1.2580645161290323</v>
      </c>
      <c r="G106">
        <f t="shared" si="13"/>
        <v>8.4488002703616089E-2</v>
      </c>
      <c r="H106">
        <f t="shared" si="14"/>
        <v>0.71454745327958957</v>
      </c>
    </row>
    <row r="107" spans="2:10">
      <c r="B107" s="19">
        <f t="shared" si="12"/>
        <v>44235</v>
      </c>
      <c r="C107" s="111" t="s">
        <v>638</v>
      </c>
      <c r="D107" s="182" t="s">
        <v>601</v>
      </c>
      <c r="E107">
        <f>(MID(C107,3,2))/5</f>
        <v>2</v>
      </c>
      <c r="F107">
        <f t="shared" ref="F107" si="23">(MID(D107,5,2)+MID(D107,8,2))/2/15.5</f>
        <v>1.3225806451612903</v>
      </c>
      <c r="G107">
        <f t="shared" si="13"/>
        <v>1.6897600540723219</v>
      </c>
      <c r="H107">
        <f t="shared" ref="H107" si="24">F107*15.5/27.29</f>
        <v>0.75119091242213265</v>
      </c>
    </row>
    <row r="108" spans="2:10">
      <c r="B108" s="19">
        <f t="shared" si="12"/>
        <v>44236</v>
      </c>
      <c r="C108" s="111" t="s">
        <v>639</v>
      </c>
      <c r="D108" s="182" t="s">
        <v>602</v>
      </c>
      <c r="E108">
        <f t="shared" si="19"/>
        <v>0.5</v>
      </c>
      <c r="F108" s="183">
        <f>(MID(D108,4,2)+MID(D108,7,2))/2/15.5</f>
        <v>1.1935483870967742</v>
      </c>
      <c r="G108" s="183">
        <f t="shared" si="13"/>
        <v>0.42244001351808047</v>
      </c>
      <c r="H108" s="183">
        <f t="shared" ref="H108:H127" si="25">F108*15.5/27.29</f>
        <v>0.67790399413704661</v>
      </c>
    </row>
    <row r="109" spans="2:10">
      <c r="B109" s="19">
        <f t="shared" si="12"/>
        <v>44237</v>
      </c>
      <c r="C109" s="82" t="s">
        <v>648</v>
      </c>
      <c r="D109" s="5" t="s">
        <v>608</v>
      </c>
      <c r="E109">
        <f>(MID(C109,3,2)+MID(C109,6,2))/2/5</f>
        <v>2.1</v>
      </c>
      <c r="F109">
        <f>MID(D109,5,2)/15.5</f>
        <v>1.2903225806451613</v>
      </c>
      <c r="G109">
        <f t="shared" si="13"/>
        <v>1.774248056775938</v>
      </c>
      <c r="H109">
        <f t="shared" si="25"/>
        <v>0.73286918285086111</v>
      </c>
    </row>
    <row r="110" spans="2:10">
      <c r="B110" s="19">
        <f t="shared" si="12"/>
        <v>44238</v>
      </c>
      <c r="C110" s="106" t="s">
        <v>637</v>
      </c>
      <c r="D110" s="187" t="s">
        <v>641</v>
      </c>
      <c r="E110">
        <f t="shared" si="19"/>
        <v>0.1</v>
      </c>
      <c r="F110">
        <f t="shared" ref="F110:F120" si="26">(MID(D110,5,2)+MID(D110,8,2))/2/15.5</f>
        <v>1.2580645161290323</v>
      </c>
      <c r="G110" s="191">
        <f t="shared" si="13"/>
        <v>8.4488002703616089E-2</v>
      </c>
      <c r="H110">
        <f t="shared" si="25"/>
        <v>0.71454745327958957</v>
      </c>
    </row>
    <row r="111" spans="2:10">
      <c r="B111" s="19">
        <f t="shared" si="12"/>
        <v>44239</v>
      </c>
      <c r="C111" s="106" t="s">
        <v>15</v>
      </c>
      <c r="D111" s="187" t="s">
        <v>640</v>
      </c>
      <c r="E111">
        <f t="shared" si="19"/>
        <v>0.1</v>
      </c>
      <c r="F111">
        <f t="shared" si="26"/>
        <v>1.2580645161290323</v>
      </c>
      <c r="G111" s="169">
        <f t="shared" si="13"/>
        <v>8.4488002703616089E-2</v>
      </c>
      <c r="H111">
        <f t="shared" si="25"/>
        <v>0.71454745327958957</v>
      </c>
    </row>
    <row r="112" spans="2:10">
      <c r="B112" s="19">
        <f t="shared" si="12"/>
        <v>44240</v>
      </c>
      <c r="C112" s="111" t="s">
        <v>144</v>
      </c>
      <c r="D112" s="189" t="s">
        <v>643</v>
      </c>
      <c r="E112">
        <f t="shared" si="19"/>
        <v>0.5</v>
      </c>
      <c r="F112">
        <f>(MID(D112,4,2)+MID(D112,7,2))/2/15.5</f>
        <v>1.1935483870967742</v>
      </c>
      <c r="G112" s="169">
        <f t="shared" si="13"/>
        <v>0.42244001351808047</v>
      </c>
      <c r="H112">
        <f t="shared" si="25"/>
        <v>0.67790399413704661</v>
      </c>
    </row>
    <row r="113" spans="2:8">
      <c r="B113" s="19">
        <f t="shared" si="12"/>
        <v>44241</v>
      </c>
      <c r="C113" s="106" t="s">
        <v>15</v>
      </c>
      <c r="D113" s="189" t="s">
        <v>642</v>
      </c>
      <c r="E113">
        <f t="shared" si="19"/>
        <v>0.1</v>
      </c>
      <c r="F113">
        <f t="shared" si="26"/>
        <v>1.2580645161290323</v>
      </c>
      <c r="G113" s="169">
        <f t="shared" si="13"/>
        <v>8.4488002703616089E-2</v>
      </c>
      <c r="H113">
        <f t="shared" si="25"/>
        <v>0.71454745327958957</v>
      </c>
    </row>
    <row r="114" spans="2:8">
      <c r="B114" s="19">
        <f t="shared" si="12"/>
        <v>44242</v>
      </c>
      <c r="C114" s="106" t="s">
        <v>15</v>
      </c>
      <c r="D114" s="190" t="s">
        <v>655</v>
      </c>
      <c r="E114" s="192">
        <f t="shared" si="19"/>
        <v>0.1</v>
      </c>
      <c r="F114">
        <f t="shared" si="26"/>
        <v>1.2580645161290323</v>
      </c>
      <c r="G114" s="192">
        <f t="shared" si="13"/>
        <v>8.4488002703616089E-2</v>
      </c>
      <c r="H114">
        <f t="shared" si="25"/>
        <v>0.71454745327958957</v>
      </c>
    </row>
    <row r="115" spans="2:8">
      <c r="B115" s="19">
        <f t="shared" si="12"/>
        <v>44243</v>
      </c>
      <c r="C115" s="112" t="s">
        <v>636</v>
      </c>
      <c r="D115" s="5" t="s">
        <v>656</v>
      </c>
      <c r="E115" s="196">
        <f>(MID(C115,3,1)+MID(C115,5,2))/2/5</f>
        <v>1.9</v>
      </c>
      <c r="F115">
        <f>MID(D115,5,2)/15.5</f>
        <v>1.2903225806451613</v>
      </c>
      <c r="G115" s="169">
        <f t="shared" si="13"/>
        <v>1.6052720513687058</v>
      </c>
      <c r="H115">
        <f t="shared" si="25"/>
        <v>0.73286918285086111</v>
      </c>
    </row>
    <row r="116" spans="2:8">
      <c r="B116" s="19">
        <f t="shared" si="12"/>
        <v>44244</v>
      </c>
      <c r="C116" s="106" t="s">
        <v>15</v>
      </c>
      <c r="D116" s="5" t="s">
        <v>662</v>
      </c>
      <c r="E116">
        <f t="shared" si="19"/>
        <v>0.1</v>
      </c>
      <c r="F116">
        <f t="shared" si="26"/>
        <v>1.2580645161290323</v>
      </c>
      <c r="G116" s="196">
        <f t="shared" si="13"/>
        <v>8.4488002703616089E-2</v>
      </c>
      <c r="H116">
        <f t="shared" si="25"/>
        <v>0.71454745327958957</v>
      </c>
    </row>
    <row r="117" spans="2:8">
      <c r="B117" s="19">
        <f t="shared" si="12"/>
        <v>44245</v>
      </c>
      <c r="C117" s="111" t="s">
        <v>144</v>
      </c>
      <c r="D117" s="5" t="s">
        <v>663</v>
      </c>
      <c r="E117">
        <f t="shared" si="19"/>
        <v>0.5</v>
      </c>
      <c r="F117">
        <f t="shared" si="26"/>
        <v>1.3870967741935485</v>
      </c>
      <c r="G117" s="169">
        <f t="shared" si="13"/>
        <v>0.42244001351808047</v>
      </c>
      <c r="H117">
        <f t="shared" si="25"/>
        <v>0.78783437156467573</v>
      </c>
    </row>
    <row r="118" spans="2:8">
      <c r="B118" s="19">
        <f t="shared" si="12"/>
        <v>44246</v>
      </c>
      <c r="C118" s="106" t="s">
        <v>120</v>
      </c>
      <c r="D118" s="193" t="s">
        <v>668</v>
      </c>
      <c r="E118">
        <f t="shared" si="19"/>
        <v>1.7</v>
      </c>
      <c r="F118">
        <f t="shared" si="26"/>
        <v>1.3225806451612903</v>
      </c>
      <c r="G118">
        <f t="shared" si="13"/>
        <v>1.4362960459614735</v>
      </c>
      <c r="H118">
        <f t="shared" si="25"/>
        <v>0.75119091242213265</v>
      </c>
    </row>
    <row r="119" spans="2:8">
      <c r="B119" s="19">
        <f t="shared" si="12"/>
        <v>44247</v>
      </c>
      <c r="C119" s="106" t="s">
        <v>15</v>
      </c>
      <c r="D119" s="5" t="s">
        <v>678</v>
      </c>
      <c r="E119">
        <f t="shared" si="19"/>
        <v>0.1</v>
      </c>
      <c r="F119">
        <f t="shared" si="26"/>
        <v>1.2580645161290323</v>
      </c>
      <c r="G119">
        <f t="shared" si="13"/>
        <v>8.4488002703616089E-2</v>
      </c>
      <c r="H119">
        <f t="shared" si="25"/>
        <v>0.71454745327958957</v>
      </c>
    </row>
    <row r="120" spans="2:8">
      <c r="B120" s="19">
        <f t="shared" si="12"/>
        <v>44248</v>
      </c>
      <c r="C120" s="111" t="s">
        <v>144</v>
      </c>
      <c r="D120" s="5" t="s">
        <v>684</v>
      </c>
      <c r="E120">
        <f t="shared" si="19"/>
        <v>0.5</v>
      </c>
      <c r="F120">
        <f t="shared" si="26"/>
        <v>1.3225806451612903</v>
      </c>
      <c r="G120">
        <f t="shared" si="13"/>
        <v>0.42244001351808047</v>
      </c>
      <c r="H120">
        <f t="shared" si="25"/>
        <v>0.75119091242213265</v>
      </c>
    </row>
    <row r="121" spans="2:8">
      <c r="B121" s="19">
        <f t="shared" si="12"/>
        <v>44249</v>
      </c>
      <c r="C121" s="82" t="s">
        <v>740</v>
      </c>
      <c r="D121" s="198" t="s">
        <v>692</v>
      </c>
      <c r="E121">
        <f>(MID(C121,4,2)+MID(C121,7,2))/2/5</f>
        <v>2.2999999999999998</v>
      </c>
      <c r="F121">
        <f>(MID(D121,4,2)+MID(D121,7,2))/2/15.5</f>
        <v>1.1935483870967742</v>
      </c>
      <c r="G121">
        <f t="shared" si="13"/>
        <v>1.9432240621831698</v>
      </c>
      <c r="H121">
        <f t="shared" si="25"/>
        <v>0.67790399413704661</v>
      </c>
    </row>
    <row r="122" spans="2:8">
      <c r="B122" s="19">
        <f t="shared" si="12"/>
        <v>44250</v>
      </c>
      <c r="C122" s="106" t="s">
        <v>120</v>
      </c>
      <c r="D122" s="5" t="s">
        <v>698</v>
      </c>
      <c r="E122">
        <f t="shared" si="19"/>
        <v>1.7</v>
      </c>
      <c r="F122">
        <f>(MID(D122,4,2)+MID(D122,7,2))/2/15.5</f>
        <v>1.1935483870967742</v>
      </c>
      <c r="G122">
        <f t="shared" si="13"/>
        <v>1.4362960459614735</v>
      </c>
      <c r="H122">
        <f t="shared" si="25"/>
        <v>0.67790399413704661</v>
      </c>
    </row>
    <row r="123" spans="2:8">
      <c r="B123" s="19">
        <f t="shared" si="12"/>
        <v>44251</v>
      </c>
      <c r="C123" s="106" t="s">
        <v>15</v>
      </c>
      <c r="D123" s="208" t="s">
        <v>641</v>
      </c>
      <c r="E123">
        <f t="shared" si="19"/>
        <v>0.1</v>
      </c>
      <c r="F123">
        <f>(MID(D123,5,2)+MID(D123,8,2))/2/15.5</f>
        <v>1.2580645161290323</v>
      </c>
      <c r="G123">
        <f t="shared" si="13"/>
        <v>8.4488002703616089E-2</v>
      </c>
      <c r="H123">
        <f t="shared" si="25"/>
        <v>0.71454745327958957</v>
      </c>
    </row>
    <row r="124" spans="2:8">
      <c r="B124" s="19">
        <f t="shared" si="12"/>
        <v>44252</v>
      </c>
      <c r="C124" s="111" t="s">
        <v>144</v>
      </c>
      <c r="D124" s="208" t="s">
        <v>57</v>
      </c>
      <c r="E124">
        <f t="shared" si="19"/>
        <v>0.5</v>
      </c>
      <c r="F124">
        <f>(MID(D124,5,2)+MID(D124,8,2))/2/15.5</f>
        <v>1.2580645161290323</v>
      </c>
      <c r="G124">
        <f t="shared" si="13"/>
        <v>0.42244001351808047</v>
      </c>
      <c r="H124">
        <f t="shared" si="25"/>
        <v>0.71454745327958957</v>
      </c>
    </row>
    <row r="125" spans="2:8">
      <c r="B125" s="19">
        <f t="shared" si="12"/>
        <v>44253</v>
      </c>
      <c r="C125" s="106" t="s">
        <v>637</v>
      </c>
      <c r="D125" s="208" t="s">
        <v>732</v>
      </c>
      <c r="E125">
        <f t="shared" si="19"/>
        <v>0.1</v>
      </c>
      <c r="F125">
        <f t="shared" ref="F125:F127" si="27">(MID(D125,5,2)+MID(D125,8,2))/2/15.5</f>
        <v>1.2580645161290323</v>
      </c>
      <c r="G125">
        <f t="shared" si="13"/>
        <v>8.4488002703616089E-2</v>
      </c>
      <c r="H125">
        <f t="shared" si="25"/>
        <v>0.71454745327958957</v>
      </c>
    </row>
    <row r="126" spans="2:8">
      <c r="B126" s="19">
        <f t="shared" si="12"/>
        <v>44254</v>
      </c>
      <c r="C126" s="106" t="s">
        <v>637</v>
      </c>
      <c r="D126" s="208" t="s">
        <v>734</v>
      </c>
      <c r="E126">
        <f t="shared" si="19"/>
        <v>0.1</v>
      </c>
      <c r="F126">
        <f t="shared" si="27"/>
        <v>1.3225806451612903</v>
      </c>
      <c r="G126">
        <f t="shared" si="13"/>
        <v>8.4488002703616089E-2</v>
      </c>
      <c r="H126">
        <f t="shared" si="25"/>
        <v>0.75119091242213265</v>
      </c>
    </row>
    <row r="127" spans="2:8">
      <c r="B127" s="19">
        <f t="shared" si="12"/>
        <v>44255</v>
      </c>
      <c r="C127" s="106" t="s">
        <v>15</v>
      </c>
      <c r="D127" s="209" t="s">
        <v>741</v>
      </c>
      <c r="E127">
        <f t="shared" si="19"/>
        <v>0.1</v>
      </c>
      <c r="F127">
        <f t="shared" si="27"/>
        <v>1.2580645161290323</v>
      </c>
      <c r="G127">
        <f t="shared" si="13"/>
        <v>8.4488002703616089E-2</v>
      </c>
      <c r="H127">
        <f t="shared" si="25"/>
        <v>0.71454745327958957</v>
      </c>
    </row>
    <row r="128" spans="2:8">
      <c r="B128" s="19">
        <f t="shared" si="12"/>
        <v>44256</v>
      </c>
    </row>
    <row r="129" spans="2:2">
      <c r="B129" s="19">
        <f t="shared" si="12"/>
        <v>44257</v>
      </c>
    </row>
    <row r="130" spans="2:2">
      <c r="B130" s="19">
        <f t="shared" si="12"/>
        <v>44258</v>
      </c>
    </row>
    <row r="131" spans="2:2">
      <c r="B131" s="19">
        <f t="shared" si="12"/>
        <v>44259</v>
      </c>
    </row>
    <row r="132" spans="2:2">
      <c r="B132" s="19">
        <f t="shared" si="12"/>
        <v>44260</v>
      </c>
    </row>
    <row r="133" spans="2:2">
      <c r="B133" s="19">
        <f t="shared" si="12"/>
        <v>44261</v>
      </c>
    </row>
  </sheetData>
  <mergeCells count="4">
    <mergeCell ref="B2:B3"/>
    <mergeCell ref="E2:F2"/>
    <mergeCell ref="C2:D3"/>
    <mergeCell ref="G2:H2"/>
  </mergeCells>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3DE14D-1224-4232-AA32-7CAA959E9A10}">
  <dimension ref="A1:AP597"/>
  <sheetViews>
    <sheetView topLeftCell="A550" zoomScale="96" zoomScaleNormal="96" workbookViewId="0">
      <selection activeCell="A126" sqref="A126"/>
    </sheetView>
  </sheetViews>
  <sheetFormatPr defaultRowHeight="18.75"/>
  <cols>
    <col min="1" max="1" width="10.875" style="103" customWidth="1"/>
    <col min="2" max="2" width="9" style="103"/>
    <col min="3" max="3" width="9.25" style="103" bestFit="1" customWidth="1"/>
    <col min="4" max="4" width="10.875" style="103" customWidth="1"/>
    <col min="5" max="5" width="11.125" style="103" customWidth="1"/>
    <col min="6" max="7" width="10" style="103" customWidth="1"/>
    <col min="8" max="8" width="11.125" style="103" customWidth="1"/>
    <col min="9" max="9" width="10.25" style="103" customWidth="1"/>
    <col min="10" max="10" width="11.25" style="101" customWidth="1"/>
    <col min="11" max="11" width="11.875" style="103" customWidth="1"/>
    <col min="12" max="12" width="11" style="103" customWidth="1"/>
    <col min="13" max="13" width="9.25" style="103" bestFit="1" customWidth="1"/>
    <col min="14" max="14" width="9" style="103"/>
    <col min="15" max="15" width="10.625" style="103" customWidth="1"/>
    <col min="16" max="16" width="11" style="103" customWidth="1"/>
    <col min="17" max="17" width="10.25" style="103" customWidth="1"/>
    <col min="18" max="18" width="10.5" style="103" customWidth="1"/>
    <col min="19" max="19" width="10.75" style="103" customWidth="1"/>
    <col min="20" max="20" width="10.5" style="103" customWidth="1"/>
    <col min="21" max="21" width="10.375" style="103" customWidth="1"/>
    <col min="22" max="22" width="10.75" style="103" customWidth="1"/>
    <col min="23" max="23" width="10.25" style="103" customWidth="1"/>
    <col min="24" max="24" width="11.25" style="103" customWidth="1"/>
    <col min="25" max="25" width="10.25" style="103" customWidth="1"/>
    <col min="26" max="16384" width="9" style="103"/>
  </cols>
  <sheetData>
    <row r="1" spans="1:13" ht="19.5" thickBot="1"/>
    <row r="2" spans="1:13">
      <c r="A2" s="104" t="s">
        <v>15</v>
      </c>
      <c r="B2" s="105" t="s">
        <v>152</v>
      </c>
    </row>
    <row r="3" spans="1:13">
      <c r="A3" s="106" t="s">
        <v>18</v>
      </c>
      <c r="B3" s="64" t="s">
        <v>153</v>
      </c>
      <c r="G3" s="103" t="s">
        <v>154</v>
      </c>
      <c r="I3" s="103" t="s">
        <v>155</v>
      </c>
      <c r="J3" s="101" t="s">
        <v>156</v>
      </c>
      <c r="M3" s="101"/>
    </row>
    <row r="4" spans="1:13">
      <c r="A4" s="106" t="s">
        <v>18</v>
      </c>
    </row>
    <row r="5" spans="1:13">
      <c r="A5" s="106" t="s">
        <v>18</v>
      </c>
      <c r="B5" s="64" t="s">
        <v>157</v>
      </c>
    </row>
    <row r="6" spans="1:13">
      <c r="A6" s="106" t="s">
        <v>18</v>
      </c>
      <c r="B6" s="105" t="s">
        <v>158</v>
      </c>
    </row>
    <row r="7" spans="1:13">
      <c r="A7" s="106" t="s">
        <v>18</v>
      </c>
      <c r="B7" s="64" t="s">
        <v>159</v>
      </c>
      <c r="G7" s="103" t="s">
        <v>119</v>
      </c>
      <c r="I7" s="103" t="s">
        <v>155</v>
      </c>
      <c r="J7" s="101" t="s">
        <v>160</v>
      </c>
    </row>
    <row r="8" spans="1:13">
      <c r="A8" s="106" t="s">
        <v>18</v>
      </c>
      <c r="B8" s="64"/>
    </row>
    <row r="9" spans="1:13">
      <c r="A9" s="106" t="s">
        <v>18</v>
      </c>
      <c r="B9" s="64" t="s">
        <v>161</v>
      </c>
    </row>
    <row r="10" spans="1:13">
      <c r="A10" s="106" t="s">
        <v>18</v>
      </c>
      <c r="B10" s="105" t="s">
        <v>162</v>
      </c>
    </row>
    <row r="11" spans="1:13">
      <c r="A11" s="106" t="s">
        <v>18</v>
      </c>
      <c r="B11" s="64" t="s">
        <v>163</v>
      </c>
      <c r="G11" s="103" t="s">
        <v>108</v>
      </c>
      <c r="I11" s="103" t="s">
        <v>164</v>
      </c>
      <c r="J11" s="102">
        <v>44303</v>
      </c>
    </row>
    <row r="12" spans="1:13">
      <c r="A12" s="106" t="s">
        <v>18</v>
      </c>
    </row>
    <row r="13" spans="1:13">
      <c r="A13" s="106" t="s">
        <v>18</v>
      </c>
      <c r="B13" s="64" t="s">
        <v>165</v>
      </c>
    </row>
    <row r="14" spans="1:13">
      <c r="A14" s="106" t="s">
        <v>18</v>
      </c>
      <c r="B14" s="105" t="s">
        <v>166</v>
      </c>
    </row>
    <row r="15" spans="1:13">
      <c r="A15" s="106" t="s">
        <v>18</v>
      </c>
      <c r="B15" s="64" t="s">
        <v>167</v>
      </c>
      <c r="G15" s="103" t="s">
        <v>108</v>
      </c>
      <c r="I15" s="103" t="s">
        <v>168</v>
      </c>
      <c r="J15" s="102">
        <v>44317</v>
      </c>
    </row>
    <row r="16" spans="1:13">
      <c r="A16" s="106" t="s">
        <v>18</v>
      </c>
      <c r="B16" s="64"/>
    </row>
    <row r="17" spans="1:13">
      <c r="A17" s="106" t="s">
        <v>18</v>
      </c>
      <c r="B17" s="64" t="s">
        <v>169</v>
      </c>
    </row>
    <row r="18" spans="1:13">
      <c r="A18" s="106" t="s">
        <v>18</v>
      </c>
      <c r="B18" s="105" t="s">
        <v>170</v>
      </c>
    </row>
    <row r="19" spans="1:13">
      <c r="A19" s="106" t="s">
        <v>18</v>
      </c>
      <c r="B19" s="64" t="s">
        <v>171</v>
      </c>
      <c r="G19" s="103" t="s">
        <v>106</v>
      </c>
      <c r="I19" s="103" t="s">
        <v>172</v>
      </c>
      <c r="J19" s="102">
        <v>44322</v>
      </c>
    </row>
    <row r="20" spans="1:13">
      <c r="A20" s="106" t="s">
        <v>18</v>
      </c>
      <c r="B20" s="64"/>
    </row>
    <row r="21" spans="1:13">
      <c r="A21" s="106" t="s">
        <v>15</v>
      </c>
      <c r="B21" s="64"/>
      <c r="C21" s="107" t="s">
        <v>173</v>
      </c>
      <c r="D21" s="108"/>
      <c r="E21" s="108"/>
      <c r="F21" s="108"/>
      <c r="G21" s="108"/>
      <c r="H21" s="108"/>
      <c r="I21" s="108"/>
      <c r="J21" s="109"/>
      <c r="K21" s="108"/>
    </row>
    <row r="22" spans="1:13">
      <c r="A22" s="106" t="s">
        <v>15</v>
      </c>
      <c r="B22" s="64"/>
      <c r="M22" s="19">
        <f t="shared" ref="M22:M63" si="0">M23-1</f>
        <v>44518</v>
      </c>
    </row>
    <row r="23" spans="1:13">
      <c r="A23" s="106" t="s">
        <v>15</v>
      </c>
      <c r="B23" s="64" t="s">
        <v>174</v>
      </c>
      <c r="M23" s="19">
        <f t="shared" si="0"/>
        <v>44519</v>
      </c>
    </row>
    <row r="24" spans="1:13">
      <c r="A24" s="106" t="s">
        <v>15</v>
      </c>
      <c r="B24" s="105" t="s">
        <v>175</v>
      </c>
      <c r="M24" s="19">
        <f t="shared" si="0"/>
        <v>44520</v>
      </c>
    </row>
    <row r="25" spans="1:13">
      <c r="A25" s="106" t="s">
        <v>15</v>
      </c>
      <c r="B25" s="64" t="s">
        <v>176</v>
      </c>
      <c r="G25" s="103" t="s">
        <v>101</v>
      </c>
      <c r="I25" s="103" t="s">
        <v>164</v>
      </c>
      <c r="J25" s="102">
        <v>44534</v>
      </c>
      <c r="M25" s="19">
        <f t="shared" si="0"/>
        <v>44521</v>
      </c>
    </row>
    <row r="26" spans="1:13">
      <c r="A26" s="106" t="s">
        <v>18</v>
      </c>
      <c r="B26" s="64"/>
      <c r="M26" s="19">
        <f t="shared" si="0"/>
        <v>44522</v>
      </c>
    </row>
    <row r="27" spans="1:13">
      <c r="A27" s="106" t="s">
        <v>18</v>
      </c>
      <c r="B27" s="64" t="s">
        <v>177</v>
      </c>
      <c r="M27" s="19">
        <f t="shared" si="0"/>
        <v>44523</v>
      </c>
    </row>
    <row r="28" spans="1:13">
      <c r="A28" s="106" t="s">
        <v>18</v>
      </c>
      <c r="B28" s="105" t="s">
        <v>178</v>
      </c>
      <c r="M28" s="19">
        <f t="shared" si="0"/>
        <v>44524</v>
      </c>
    </row>
    <row r="29" spans="1:13">
      <c r="A29" s="106" t="s">
        <v>18</v>
      </c>
      <c r="B29" s="64" t="s">
        <v>179</v>
      </c>
      <c r="G29" s="103" t="s">
        <v>103</v>
      </c>
      <c r="I29" s="103" t="s">
        <v>164</v>
      </c>
      <c r="J29" s="102">
        <v>44535</v>
      </c>
      <c r="M29" s="19">
        <f t="shared" si="0"/>
        <v>44525</v>
      </c>
    </row>
    <row r="30" spans="1:13">
      <c r="A30" s="106" t="s">
        <v>18</v>
      </c>
      <c r="M30" s="19">
        <f t="shared" si="0"/>
        <v>44526</v>
      </c>
    </row>
    <row r="31" spans="1:13">
      <c r="A31" s="106" t="s">
        <v>18</v>
      </c>
      <c r="B31" s="64" t="s">
        <v>180</v>
      </c>
      <c r="M31" s="19">
        <f t="shared" si="0"/>
        <v>44527</v>
      </c>
    </row>
    <row r="32" spans="1:13">
      <c r="A32" s="106" t="s">
        <v>18</v>
      </c>
      <c r="B32" s="105" t="s">
        <v>181</v>
      </c>
      <c r="M32" s="19">
        <f t="shared" si="0"/>
        <v>44528</v>
      </c>
    </row>
    <row r="33" spans="1:13">
      <c r="A33" s="106" t="s">
        <v>18</v>
      </c>
      <c r="B33" s="64" t="s">
        <v>182</v>
      </c>
      <c r="G33" s="103" t="s">
        <v>102</v>
      </c>
      <c r="I33" s="103" t="s">
        <v>164</v>
      </c>
      <c r="J33" s="102">
        <v>44539</v>
      </c>
      <c r="M33" s="19">
        <f t="shared" si="0"/>
        <v>44529</v>
      </c>
    </row>
    <row r="34" spans="1:13">
      <c r="A34" s="106" t="s">
        <v>18</v>
      </c>
      <c r="M34" s="19">
        <f t="shared" si="0"/>
        <v>44530</v>
      </c>
    </row>
    <row r="35" spans="1:13">
      <c r="A35" s="106" t="s">
        <v>18</v>
      </c>
      <c r="B35" s="64" t="s">
        <v>183</v>
      </c>
      <c r="M35" s="19">
        <f t="shared" si="0"/>
        <v>44531</v>
      </c>
    </row>
    <row r="36" spans="1:13">
      <c r="A36" s="106" t="s">
        <v>15</v>
      </c>
      <c r="B36" s="105" t="s">
        <v>184</v>
      </c>
      <c r="M36" s="19">
        <f t="shared" si="0"/>
        <v>44532</v>
      </c>
    </row>
    <row r="37" spans="1:13">
      <c r="A37" s="106" t="s">
        <v>18</v>
      </c>
      <c r="B37" s="64" t="s">
        <v>185</v>
      </c>
      <c r="G37" s="103" t="s">
        <v>106</v>
      </c>
      <c r="I37" s="103" t="s">
        <v>164</v>
      </c>
      <c r="J37" s="102">
        <v>44540</v>
      </c>
      <c r="M37" s="19">
        <f t="shared" si="0"/>
        <v>44533</v>
      </c>
    </row>
    <row r="38" spans="1:13">
      <c r="A38" s="106" t="s">
        <v>15</v>
      </c>
      <c r="B38" s="64" t="s">
        <v>186</v>
      </c>
      <c r="G38" s="103" t="s">
        <v>107</v>
      </c>
      <c r="I38" s="103" t="s">
        <v>164</v>
      </c>
      <c r="J38" s="102">
        <v>44541</v>
      </c>
      <c r="M38" s="19">
        <f t="shared" si="0"/>
        <v>44534</v>
      </c>
    </row>
    <row r="39" spans="1:13">
      <c r="A39" s="106" t="s">
        <v>15</v>
      </c>
      <c r="M39" s="19">
        <f t="shared" si="0"/>
        <v>44535</v>
      </c>
    </row>
    <row r="40" spans="1:13">
      <c r="A40" s="106" t="s">
        <v>18</v>
      </c>
      <c r="B40" s="64" t="s">
        <v>187</v>
      </c>
      <c r="M40" s="19">
        <f t="shared" si="0"/>
        <v>44536</v>
      </c>
    </row>
    <row r="41" spans="1:13">
      <c r="A41" s="106" t="s">
        <v>18</v>
      </c>
      <c r="B41" s="105" t="s">
        <v>188</v>
      </c>
      <c r="M41" s="19">
        <f t="shared" si="0"/>
        <v>44537</v>
      </c>
    </row>
    <row r="42" spans="1:13">
      <c r="A42" s="106" t="s">
        <v>18</v>
      </c>
      <c r="B42" s="64" t="s">
        <v>189</v>
      </c>
      <c r="G42" s="103" t="s">
        <v>102</v>
      </c>
      <c r="I42" s="103" t="s">
        <v>164</v>
      </c>
      <c r="J42" s="102">
        <v>44542</v>
      </c>
      <c r="M42" s="19">
        <f t="shared" si="0"/>
        <v>44538</v>
      </c>
    </row>
    <row r="43" spans="1:13">
      <c r="A43" s="106" t="s">
        <v>15</v>
      </c>
      <c r="M43" s="19">
        <f t="shared" si="0"/>
        <v>44539</v>
      </c>
    </row>
    <row r="44" spans="1:13">
      <c r="A44" s="106" t="s">
        <v>15</v>
      </c>
      <c r="B44" s="64" t="s">
        <v>190</v>
      </c>
      <c r="M44" s="19">
        <f t="shared" si="0"/>
        <v>44540</v>
      </c>
    </row>
    <row r="45" spans="1:13">
      <c r="A45" s="106" t="s">
        <v>15</v>
      </c>
      <c r="B45" s="105" t="s">
        <v>191</v>
      </c>
      <c r="M45" s="19">
        <f t="shared" si="0"/>
        <v>44541</v>
      </c>
    </row>
    <row r="46" spans="1:13">
      <c r="A46" s="106" t="s">
        <v>15</v>
      </c>
      <c r="B46" s="64" t="s">
        <v>192</v>
      </c>
      <c r="G46" s="103" t="s">
        <v>103</v>
      </c>
      <c r="I46" s="103" t="s">
        <v>164</v>
      </c>
      <c r="J46" s="102">
        <v>44549</v>
      </c>
      <c r="M46" s="19">
        <f t="shared" si="0"/>
        <v>44542</v>
      </c>
    </row>
    <row r="47" spans="1:13">
      <c r="A47" s="106" t="s">
        <v>18</v>
      </c>
      <c r="B47" s="64" t="s">
        <v>193</v>
      </c>
      <c r="G47" s="103" t="s">
        <v>100</v>
      </c>
      <c r="I47" s="103" t="s">
        <v>164</v>
      </c>
      <c r="J47" s="102">
        <v>44549</v>
      </c>
      <c r="M47" s="19">
        <f t="shared" si="0"/>
        <v>44543</v>
      </c>
    </row>
    <row r="48" spans="1:13">
      <c r="A48" s="106" t="s">
        <v>18</v>
      </c>
      <c r="M48" s="19">
        <f t="shared" si="0"/>
        <v>44544</v>
      </c>
    </row>
    <row r="49" spans="1:13">
      <c r="A49" s="106" t="s">
        <v>18</v>
      </c>
      <c r="B49" s="64" t="s">
        <v>194</v>
      </c>
      <c r="M49" s="19">
        <f t="shared" si="0"/>
        <v>44545</v>
      </c>
    </row>
    <row r="50" spans="1:13">
      <c r="A50" s="106" t="s">
        <v>18</v>
      </c>
      <c r="B50" s="105" t="s">
        <v>195</v>
      </c>
      <c r="M50" s="19">
        <f t="shared" si="0"/>
        <v>44546</v>
      </c>
    </row>
    <row r="51" spans="1:13">
      <c r="A51" s="106" t="s">
        <v>18</v>
      </c>
      <c r="B51" s="64" t="s">
        <v>196</v>
      </c>
      <c r="G51" s="103" t="s">
        <v>128</v>
      </c>
      <c r="I51" s="103" t="s">
        <v>164</v>
      </c>
      <c r="J51" s="102">
        <v>44551</v>
      </c>
      <c r="M51" s="19">
        <f t="shared" si="0"/>
        <v>44547</v>
      </c>
    </row>
    <row r="52" spans="1:13">
      <c r="A52" s="106" t="s">
        <v>18</v>
      </c>
      <c r="M52" s="19">
        <f t="shared" si="0"/>
        <v>44548</v>
      </c>
    </row>
    <row r="53" spans="1:13">
      <c r="A53" s="106" t="s">
        <v>73</v>
      </c>
      <c r="B53" s="64" t="s">
        <v>197</v>
      </c>
      <c r="M53" s="19">
        <f t="shared" si="0"/>
        <v>44549</v>
      </c>
    </row>
    <row r="54" spans="1:13">
      <c r="A54" s="106" t="s">
        <v>18</v>
      </c>
      <c r="B54" s="105" t="s">
        <v>198</v>
      </c>
      <c r="M54" s="19">
        <f t="shared" si="0"/>
        <v>44550</v>
      </c>
    </row>
    <row r="55" spans="1:13">
      <c r="A55" s="106" t="s">
        <v>73</v>
      </c>
      <c r="B55" s="64" t="s">
        <v>199</v>
      </c>
      <c r="G55" s="103" t="s">
        <v>106</v>
      </c>
      <c r="I55" s="103" t="s">
        <v>164</v>
      </c>
      <c r="J55" s="102">
        <v>44552</v>
      </c>
      <c r="M55" s="19">
        <f t="shared" si="0"/>
        <v>44551</v>
      </c>
    </row>
    <row r="56" spans="1:13">
      <c r="A56" s="110" t="s">
        <v>120</v>
      </c>
      <c r="B56" s="64" t="s">
        <v>200</v>
      </c>
      <c r="G56" s="103" t="s">
        <v>99</v>
      </c>
      <c r="I56" s="103" t="s">
        <v>164</v>
      </c>
      <c r="J56" s="102">
        <v>44552</v>
      </c>
      <c r="M56" s="19">
        <f t="shared" si="0"/>
        <v>44552</v>
      </c>
    </row>
    <row r="57" spans="1:13">
      <c r="A57" s="106" t="s">
        <v>15</v>
      </c>
      <c r="B57" s="64" t="s">
        <v>201</v>
      </c>
      <c r="G57" s="103" t="s">
        <v>107</v>
      </c>
      <c r="I57" s="103" t="s">
        <v>164</v>
      </c>
      <c r="J57" s="102">
        <v>44552</v>
      </c>
      <c r="M57" s="19">
        <f t="shared" si="0"/>
        <v>44553</v>
      </c>
    </row>
    <row r="58" spans="1:13">
      <c r="A58" s="106" t="s">
        <v>15</v>
      </c>
      <c r="B58" s="64" t="s">
        <v>202</v>
      </c>
      <c r="G58" s="103" t="s">
        <v>203</v>
      </c>
      <c r="I58" s="103" t="s">
        <v>164</v>
      </c>
      <c r="J58" s="102">
        <v>44551</v>
      </c>
      <c r="M58" s="19">
        <f t="shared" si="0"/>
        <v>44554</v>
      </c>
    </row>
    <row r="59" spans="1:13">
      <c r="A59" s="106" t="s">
        <v>73</v>
      </c>
      <c r="M59" s="19">
        <f t="shared" si="0"/>
        <v>44555</v>
      </c>
    </row>
    <row r="60" spans="1:13">
      <c r="A60" s="106" t="s">
        <v>15</v>
      </c>
      <c r="B60" s="64" t="s">
        <v>204</v>
      </c>
      <c r="M60" s="19">
        <f t="shared" si="0"/>
        <v>44556</v>
      </c>
    </row>
    <row r="61" spans="1:13">
      <c r="A61" s="106" t="s">
        <v>73</v>
      </c>
      <c r="B61" s="105" t="s">
        <v>205</v>
      </c>
      <c r="M61" s="19">
        <f t="shared" si="0"/>
        <v>44557</v>
      </c>
    </row>
    <row r="62" spans="1:13">
      <c r="A62" s="111" t="s">
        <v>73</v>
      </c>
      <c r="B62" s="64" t="s">
        <v>206</v>
      </c>
      <c r="G62" s="103" t="s">
        <v>207</v>
      </c>
      <c r="I62" s="103" t="s">
        <v>164</v>
      </c>
      <c r="J62" s="102">
        <v>44552</v>
      </c>
      <c r="M62" s="19">
        <f t="shared" si="0"/>
        <v>44558</v>
      </c>
    </row>
    <row r="63" spans="1:13">
      <c r="A63" s="111" t="s">
        <v>133</v>
      </c>
      <c r="B63" s="64" t="s">
        <v>208</v>
      </c>
      <c r="G63" s="103" t="s">
        <v>106</v>
      </c>
      <c r="I63" s="103" t="s">
        <v>164</v>
      </c>
      <c r="J63" s="102">
        <v>44553</v>
      </c>
      <c r="L63" s="103">
        <f t="shared" ref="L63:L69" si="1">L64-1</f>
        <v>-2</v>
      </c>
      <c r="M63" s="19">
        <f t="shared" si="0"/>
        <v>44559</v>
      </c>
    </row>
    <row r="64" spans="1:13">
      <c r="A64" s="106" t="s">
        <v>73</v>
      </c>
      <c r="L64" s="103">
        <f t="shared" si="1"/>
        <v>-1</v>
      </c>
      <c r="M64" s="14">
        <f>M65-1</f>
        <v>44560</v>
      </c>
    </row>
    <row r="65" spans="1:14">
      <c r="A65" s="106" t="s">
        <v>73</v>
      </c>
      <c r="B65" s="64" t="s">
        <v>209</v>
      </c>
      <c r="L65" s="103">
        <f t="shared" si="1"/>
        <v>0</v>
      </c>
      <c r="M65" s="14">
        <v>44561</v>
      </c>
    </row>
    <row r="66" spans="1:14">
      <c r="A66" s="106" t="s">
        <v>73</v>
      </c>
      <c r="B66" s="105" t="s">
        <v>210</v>
      </c>
      <c r="L66" s="103">
        <f t="shared" si="1"/>
        <v>1</v>
      </c>
    </row>
    <row r="67" spans="1:14">
      <c r="A67" s="106" t="s">
        <v>15</v>
      </c>
      <c r="B67" s="64" t="s">
        <v>211</v>
      </c>
      <c r="G67" s="103" t="s">
        <v>99</v>
      </c>
      <c r="I67" s="103" t="s">
        <v>164</v>
      </c>
      <c r="J67" s="102">
        <v>44554</v>
      </c>
      <c r="L67" s="103">
        <f t="shared" si="1"/>
        <v>2</v>
      </c>
    </row>
    <row r="68" spans="1:14">
      <c r="A68" s="106" t="s">
        <v>15</v>
      </c>
      <c r="B68" s="64" t="s">
        <v>212</v>
      </c>
      <c r="G68" s="103" t="s">
        <v>100</v>
      </c>
      <c r="I68" s="103" t="s">
        <v>164</v>
      </c>
      <c r="J68" s="102">
        <v>44555</v>
      </c>
      <c r="L68" s="103">
        <f t="shared" si="1"/>
        <v>3</v>
      </c>
    </row>
    <row r="69" spans="1:14">
      <c r="A69" s="106" t="s">
        <v>120</v>
      </c>
      <c r="L69" s="103">
        <f t="shared" si="1"/>
        <v>4</v>
      </c>
    </row>
    <row r="70" spans="1:14">
      <c r="A70" s="106" t="s">
        <v>73</v>
      </c>
      <c r="B70" s="64" t="s">
        <v>213</v>
      </c>
      <c r="L70" s="103">
        <f t="shared" ref="L70:L76" si="2">L71-1</f>
        <v>5</v>
      </c>
    </row>
    <row r="71" spans="1:14">
      <c r="A71" s="106" t="s">
        <v>109</v>
      </c>
      <c r="B71" s="105" t="s">
        <v>214</v>
      </c>
      <c r="L71" s="103">
        <f t="shared" si="2"/>
        <v>6</v>
      </c>
    </row>
    <row r="72" spans="1:14">
      <c r="A72" s="106" t="s">
        <v>134</v>
      </c>
      <c r="B72" s="64" t="s">
        <v>215</v>
      </c>
      <c r="G72" s="103" t="s">
        <v>106</v>
      </c>
      <c r="I72" s="103" t="s">
        <v>164</v>
      </c>
      <c r="J72" s="102">
        <v>44555</v>
      </c>
      <c r="L72" s="103">
        <f t="shared" si="2"/>
        <v>7</v>
      </c>
    </row>
    <row r="73" spans="1:14">
      <c r="A73" s="112" t="s">
        <v>109</v>
      </c>
      <c r="B73" s="64" t="s">
        <v>216</v>
      </c>
      <c r="G73" s="103" t="s">
        <v>100</v>
      </c>
      <c r="I73" s="103" t="s">
        <v>164</v>
      </c>
      <c r="J73" s="102">
        <v>44556</v>
      </c>
      <c r="L73" s="103">
        <f t="shared" si="2"/>
        <v>8</v>
      </c>
    </row>
    <row r="74" spans="1:14">
      <c r="A74" s="112" t="s">
        <v>133</v>
      </c>
      <c r="L74" s="103">
        <f t="shared" si="2"/>
        <v>9</v>
      </c>
    </row>
    <row r="75" spans="1:14">
      <c r="A75" s="112" t="s">
        <v>135</v>
      </c>
      <c r="B75" s="64" t="s">
        <v>217</v>
      </c>
      <c r="L75" s="103">
        <f t="shared" si="2"/>
        <v>10</v>
      </c>
    </row>
    <row r="76" spans="1:14">
      <c r="A76" s="112" t="s">
        <v>132</v>
      </c>
      <c r="B76" s="105" t="s">
        <v>218</v>
      </c>
      <c r="L76" s="103">
        <f t="shared" si="2"/>
        <v>11</v>
      </c>
    </row>
    <row r="77" spans="1:14">
      <c r="A77" s="106" t="s">
        <v>120</v>
      </c>
      <c r="B77" s="64" t="s">
        <v>219</v>
      </c>
      <c r="G77" s="103" t="s">
        <v>117</v>
      </c>
      <c r="I77" s="103" t="s">
        <v>164</v>
      </c>
      <c r="J77" s="102">
        <v>44557</v>
      </c>
      <c r="L77" s="103">
        <f>L78-1</f>
        <v>12</v>
      </c>
    </row>
    <row r="78" spans="1:14">
      <c r="A78" s="106" t="s">
        <v>120</v>
      </c>
      <c r="B78" s="64" t="s">
        <v>220</v>
      </c>
      <c r="G78" s="103" t="s">
        <v>101</v>
      </c>
      <c r="I78" s="103" t="s">
        <v>164</v>
      </c>
      <c r="J78" s="102">
        <v>44557</v>
      </c>
      <c r="L78" s="103">
        <v>13</v>
      </c>
    </row>
    <row r="79" spans="1:14">
      <c r="A79" s="111" t="s">
        <v>135</v>
      </c>
      <c r="L79" s="103" t="s">
        <v>427</v>
      </c>
      <c r="N79" s="103" t="s">
        <v>445</v>
      </c>
    </row>
    <row r="80" spans="1:14">
      <c r="A80" s="111" t="s">
        <v>134</v>
      </c>
      <c r="B80" s="64" t="s">
        <v>221</v>
      </c>
      <c r="L80" s="103">
        <v>15</v>
      </c>
      <c r="N80" s="139">
        <v>13</v>
      </c>
    </row>
    <row r="81" spans="1:15">
      <c r="A81" s="112" t="s">
        <v>144</v>
      </c>
      <c r="B81" s="105" t="s">
        <v>222</v>
      </c>
      <c r="L81" s="103">
        <v>16</v>
      </c>
      <c r="N81" s="137">
        <v>2</v>
      </c>
    </row>
    <row r="82" spans="1:15">
      <c r="A82" s="112" t="s">
        <v>144</v>
      </c>
      <c r="B82" s="64" t="s">
        <v>223</v>
      </c>
      <c r="G82" s="103" t="s">
        <v>102</v>
      </c>
      <c r="I82" s="103" t="s">
        <v>164</v>
      </c>
      <c r="J82" s="102">
        <v>44558</v>
      </c>
      <c r="L82" s="103">
        <v>17</v>
      </c>
      <c r="N82" s="139">
        <v>2</v>
      </c>
    </row>
    <row r="83" spans="1:15">
      <c r="A83" s="111" t="s">
        <v>151</v>
      </c>
      <c r="B83" s="64" t="s">
        <v>224</v>
      </c>
      <c r="G83" s="103" t="s">
        <v>103</v>
      </c>
      <c r="I83" s="103" t="s">
        <v>164</v>
      </c>
      <c r="J83" s="102">
        <v>44558</v>
      </c>
      <c r="L83" s="103">
        <v>18</v>
      </c>
      <c r="N83" s="139">
        <v>8</v>
      </c>
    </row>
    <row r="84" spans="1:15">
      <c r="A84" s="106" t="s">
        <v>120</v>
      </c>
      <c r="N84" s="139">
        <v>4</v>
      </c>
    </row>
    <row r="85" spans="1:15">
      <c r="A85" s="112" t="s">
        <v>132</v>
      </c>
      <c r="B85" s="64" t="s">
        <v>225</v>
      </c>
      <c r="L85" s="103">
        <v>20</v>
      </c>
      <c r="N85" s="139">
        <v>6</v>
      </c>
    </row>
    <row r="86" spans="1:15">
      <c r="A86" s="106" t="s">
        <v>426</v>
      </c>
      <c r="B86" s="105" t="s">
        <v>226</v>
      </c>
      <c r="L86" s="103">
        <v>21</v>
      </c>
      <c r="N86" s="103">
        <v>11</v>
      </c>
    </row>
    <row r="87" spans="1:15">
      <c r="A87" s="111" t="s">
        <v>151</v>
      </c>
      <c r="B87" s="64" t="s">
        <v>227</v>
      </c>
      <c r="K87" s="95"/>
      <c r="L87" s="103">
        <v>22</v>
      </c>
      <c r="N87" s="103">
        <v>8</v>
      </c>
    </row>
    <row r="88" spans="1:15">
      <c r="A88" s="111" t="s">
        <v>73</v>
      </c>
      <c r="B88" s="64" t="s">
        <v>228</v>
      </c>
      <c r="G88" s="103" t="s">
        <v>104</v>
      </c>
      <c r="I88" s="103" t="s">
        <v>164</v>
      </c>
      <c r="J88" s="102">
        <v>44559</v>
      </c>
      <c r="K88" s="95"/>
      <c r="L88" s="103">
        <v>23</v>
      </c>
      <c r="N88" s="103">
        <v>1</v>
      </c>
    </row>
    <row r="89" spans="1:15">
      <c r="A89" s="112" t="s">
        <v>132</v>
      </c>
      <c r="B89" s="64" t="s">
        <v>229</v>
      </c>
      <c r="G89" s="103" t="s">
        <v>100</v>
      </c>
      <c r="I89" s="103" t="s">
        <v>164</v>
      </c>
      <c r="J89" s="102">
        <v>44559</v>
      </c>
      <c r="K89" s="95"/>
      <c r="L89" s="103">
        <v>24</v>
      </c>
      <c r="N89" s="103">
        <v>6</v>
      </c>
    </row>
    <row r="90" spans="1:15">
      <c r="A90" s="112" t="s">
        <v>145</v>
      </c>
      <c r="B90" s="64" t="s">
        <v>230</v>
      </c>
      <c r="G90" s="103" t="s">
        <v>100</v>
      </c>
      <c r="I90" s="103" t="s">
        <v>164</v>
      </c>
      <c r="J90" s="102">
        <v>44559</v>
      </c>
      <c r="K90" s="95"/>
      <c r="L90" s="103">
        <v>25</v>
      </c>
      <c r="M90" s="175">
        <v>5</v>
      </c>
      <c r="N90" s="14">
        <v>44221</v>
      </c>
    </row>
    <row r="91" spans="1:15">
      <c r="A91" s="111" t="s">
        <v>458</v>
      </c>
      <c r="B91" s="64" t="s">
        <v>231</v>
      </c>
      <c r="G91" s="103" t="s">
        <v>101</v>
      </c>
      <c r="I91" s="103" t="s">
        <v>164</v>
      </c>
      <c r="J91" s="102">
        <v>44559</v>
      </c>
      <c r="K91" s="95"/>
      <c r="L91" s="103">
        <v>26</v>
      </c>
      <c r="M91" s="175">
        <v>25</v>
      </c>
      <c r="N91" s="14">
        <v>44222</v>
      </c>
    </row>
    <row r="92" spans="1:15">
      <c r="A92" s="111" t="s">
        <v>521</v>
      </c>
      <c r="B92" s="64" t="s">
        <v>232</v>
      </c>
      <c r="G92" s="103" t="s">
        <v>104</v>
      </c>
      <c r="I92" s="103" t="s">
        <v>164</v>
      </c>
      <c r="J92" s="102">
        <v>44559</v>
      </c>
      <c r="K92" s="95"/>
      <c r="L92" s="103">
        <v>27</v>
      </c>
      <c r="M92" s="163">
        <v>20</v>
      </c>
      <c r="N92" s="162">
        <v>44223</v>
      </c>
    </row>
    <row r="93" spans="1:15">
      <c r="A93" s="111" t="s">
        <v>73</v>
      </c>
      <c r="B93" s="64" t="s">
        <v>233</v>
      </c>
      <c r="G93" s="103" t="s">
        <v>100</v>
      </c>
      <c r="I93" s="103" t="s">
        <v>164</v>
      </c>
      <c r="J93" s="102">
        <v>44559</v>
      </c>
      <c r="K93" s="95"/>
      <c r="L93" s="103">
        <v>28</v>
      </c>
      <c r="M93" s="151">
        <v>2</v>
      </c>
      <c r="N93" s="14">
        <v>44224</v>
      </c>
    </row>
    <row r="94" spans="1:15">
      <c r="A94" s="111" t="s">
        <v>550</v>
      </c>
      <c r="B94" s="64" t="s">
        <v>234</v>
      </c>
      <c r="G94" s="103" t="s">
        <v>105</v>
      </c>
      <c r="I94" s="103" t="s">
        <v>164</v>
      </c>
      <c r="J94" s="102">
        <v>44559</v>
      </c>
      <c r="K94" s="95"/>
      <c r="L94" s="103">
        <v>29</v>
      </c>
      <c r="M94" s="151">
        <v>3</v>
      </c>
      <c r="N94" s="14">
        <v>44225</v>
      </c>
    </row>
    <row r="95" spans="1:15">
      <c r="A95" s="106" t="s">
        <v>120</v>
      </c>
      <c r="L95" s="103">
        <v>30</v>
      </c>
      <c r="M95" s="151">
        <v>4</v>
      </c>
      <c r="N95" s="14">
        <v>44226</v>
      </c>
    </row>
    <row r="96" spans="1:15">
      <c r="A96" s="106" t="s">
        <v>15</v>
      </c>
      <c r="B96" s="64" t="s">
        <v>235</v>
      </c>
      <c r="M96" s="151">
        <v>1</v>
      </c>
      <c r="N96" s="14">
        <v>44227</v>
      </c>
      <c r="O96" s="151">
        <v>1</v>
      </c>
    </row>
    <row r="97" spans="1:15">
      <c r="A97" s="111" t="s">
        <v>73</v>
      </c>
      <c r="B97" s="105" t="s">
        <v>236</v>
      </c>
      <c r="M97" s="151">
        <v>2</v>
      </c>
      <c r="N97" s="14">
        <v>44228</v>
      </c>
      <c r="O97" s="151">
        <v>2</v>
      </c>
    </row>
    <row r="98" spans="1:15">
      <c r="A98" s="106" t="s">
        <v>120</v>
      </c>
      <c r="B98" s="64" t="s">
        <v>237</v>
      </c>
      <c r="G98" s="103" t="s">
        <v>101</v>
      </c>
      <c r="I98" s="103" t="s">
        <v>164</v>
      </c>
      <c r="J98" s="102">
        <v>44560</v>
      </c>
      <c r="M98" s="151">
        <v>4</v>
      </c>
      <c r="N98" s="14">
        <v>44229</v>
      </c>
      <c r="O98" s="151">
        <v>4</v>
      </c>
    </row>
    <row r="99" spans="1:15">
      <c r="A99" s="106" t="s">
        <v>120</v>
      </c>
      <c r="M99" s="151">
        <v>4</v>
      </c>
      <c r="N99" s="14">
        <f>N98+1</f>
        <v>44230</v>
      </c>
      <c r="O99" s="151">
        <v>4</v>
      </c>
    </row>
    <row r="100" spans="1:15">
      <c r="A100" s="111" t="s">
        <v>635</v>
      </c>
      <c r="B100" s="64" t="s">
        <v>238</v>
      </c>
      <c r="M100" s="151">
        <v>13</v>
      </c>
      <c r="N100" s="14">
        <f>N99+1</f>
        <v>44231</v>
      </c>
      <c r="O100" s="151">
        <v>13</v>
      </c>
    </row>
    <row r="101" spans="1:15">
      <c r="A101" s="112" t="s">
        <v>636</v>
      </c>
      <c r="B101" s="105" t="s">
        <v>239</v>
      </c>
      <c r="M101" s="151">
        <v>6</v>
      </c>
      <c r="N101" s="14">
        <f>N100+1</f>
        <v>44232</v>
      </c>
      <c r="O101" s="151">
        <v>6</v>
      </c>
    </row>
    <row r="102" spans="1:15">
      <c r="A102" s="111" t="s">
        <v>144</v>
      </c>
      <c r="B102" s="64" t="s">
        <v>240</v>
      </c>
      <c r="G102" s="103" t="s">
        <v>103</v>
      </c>
      <c r="I102" s="103" t="s">
        <v>164</v>
      </c>
      <c r="J102" s="102">
        <v>44561</v>
      </c>
      <c r="M102" s="151">
        <v>2</v>
      </c>
      <c r="N102" s="14">
        <f>N101+1</f>
        <v>44233</v>
      </c>
      <c r="O102" s="151">
        <v>1</v>
      </c>
    </row>
    <row r="103" spans="1:15">
      <c r="A103" s="106" t="s">
        <v>637</v>
      </c>
      <c r="B103" s="64" t="s">
        <v>241</v>
      </c>
      <c r="G103" s="103" t="s">
        <v>106</v>
      </c>
      <c r="I103" s="103" t="s">
        <v>164</v>
      </c>
      <c r="J103" s="102">
        <v>44560</v>
      </c>
      <c r="M103" s="151">
        <v>0</v>
      </c>
      <c r="N103" s="14">
        <f t="shared" ref="N103:N124" si="3">N102+1</f>
        <v>44234</v>
      </c>
    </row>
    <row r="104" spans="1:15">
      <c r="A104" s="111" t="s">
        <v>638</v>
      </c>
      <c r="B104" s="64" t="s">
        <v>242</v>
      </c>
      <c r="G104" s="103" t="s">
        <v>127</v>
      </c>
      <c r="I104" s="103" t="s">
        <v>164</v>
      </c>
      <c r="J104" s="102">
        <v>44561</v>
      </c>
      <c r="M104" s="151">
        <v>7</v>
      </c>
      <c r="N104" s="14">
        <f t="shared" si="3"/>
        <v>44235</v>
      </c>
    </row>
    <row r="105" spans="1:15">
      <c r="A105" s="111" t="s">
        <v>639</v>
      </c>
      <c r="M105" s="151">
        <v>3</v>
      </c>
      <c r="N105" s="14">
        <f t="shared" si="3"/>
        <v>44236</v>
      </c>
    </row>
    <row r="106" spans="1:15">
      <c r="A106" s="82" t="s">
        <v>648</v>
      </c>
      <c r="B106" s="64" t="s">
        <v>243</v>
      </c>
      <c r="M106" s="151">
        <v>9</v>
      </c>
      <c r="N106" s="14">
        <f t="shared" si="3"/>
        <v>44237</v>
      </c>
    </row>
    <row r="107" spans="1:15">
      <c r="A107" s="106" t="s">
        <v>637</v>
      </c>
      <c r="B107" s="105" t="s">
        <v>244</v>
      </c>
      <c r="M107" s="151">
        <v>0</v>
      </c>
      <c r="N107" s="14">
        <f t="shared" si="3"/>
        <v>44238</v>
      </c>
    </row>
    <row r="108" spans="1:15">
      <c r="A108" s="106" t="s">
        <v>15</v>
      </c>
      <c r="B108" s="64" t="s">
        <v>245</v>
      </c>
      <c r="G108" s="103" t="s">
        <v>103</v>
      </c>
      <c r="I108" s="103" t="s">
        <v>164</v>
      </c>
      <c r="J108" s="102">
        <v>44197</v>
      </c>
      <c r="M108" s="151">
        <v>1</v>
      </c>
      <c r="N108" s="14">
        <f t="shared" si="3"/>
        <v>44239</v>
      </c>
    </row>
    <row r="109" spans="1:15">
      <c r="A109" s="111" t="s">
        <v>144</v>
      </c>
      <c r="B109" s="64" t="s">
        <v>246</v>
      </c>
      <c r="G109" s="103" t="s">
        <v>107</v>
      </c>
      <c r="I109" s="103" t="s">
        <v>164</v>
      </c>
      <c r="J109" s="102">
        <v>44197</v>
      </c>
      <c r="M109" s="202">
        <v>2</v>
      </c>
      <c r="N109" s="14">
        <f t="shared" si="3"/>
        <v>44240</v>
      </c>
    </row>
    <row r="110" spans="1:15">
      <c r="A110" s="106" t="s">
        <v>15</v>
      </c>
      <c r="J110" s="103"/>
      <c r="M110" s="202">
        <v>1</v>
      </c>
      <c r="N110" s="14">
        <f t="shared" si="3"/>
        <v>44241</v>
      </c>
    </row>
    <row r="111" spans="1:15">
      <c r="A111" s="106" t="s">
        <v>15</v>
      </c>
      <c r="B111" s="64" t="s">
        <v>247</v>
      </c>
      <c r="M111" s="203">
        <v>1</v>
      </c>
      <c r="N111" s="14">
        <f t="shared" si="3"/>
        <v>44242</v>
      </c>
    </row>
    <row r="112" spans="1:15">
      <c r="A112" s="112" t="s">
        <v>636</v>
      </c>
      <c r="B112" s="105" t="s">
        <v>248</v>
      </c>
      <c r="M112" s="202">
        <v>6</v>
      </c>
      <c r="N112" s="14">
        <f t="shared" si="3"/>
        <v>44243</v>
      </c>
    </row>
    <row r="113" spans="1:14">
      <c r="A113" s="106" t="s">
        <v>15</v>
      </c>
      <c r="B113" s="64" t="s">
        <v>249</v>
      </c>
      <c r="G113" s="103" t="s">
        <v>108</v>
      </c>
      <c r="I113" s="103" t="s">
        <v>164</v>
      </c>
      <c r="J113" s="102">
        <v>44198</v>
      </c>
      <c r="M113" s="202">
        <v>1</v>
      </c>
      <c r="N113" s="14">
        <f t="shared" si="3"/>
        <v>44244</v>
      </c>
    </row>
    <row r="114" spans="1:14">
      <c r="A114" s="111" t="s">
        <v>144</v>
      </c>
      <c r="J114" s="103"/>
      <c r="M114" s="202">
        <v>2</v>
      </c>
      <c r="N114" s="14">
        <f t="shared" si="3"/>
        <v>44245</v>
      </c>
    </row>
    <row r="115" spans="1:14">
      <c r="A115" s="106" t="s">
        <v>120</v>
      </c>
      <c r="B115" s="64" t="s">
        <v>250</v>
      </c>
      <c r="M115" s="202">
        <v>4</v>
      </c>
      <c r="N115" s="14">
        <f t="shared" si="3"/>
        <v>44246</v>
      </c>
    </row>
    <row r="116" spans="1:14">
      <c r="A116" s="106" t="s">
        <v>15</v>
      </c>
      <c r="B116" s="105" t="s">
        <v>251</v>
      </c>
      <c r="M116" s="202">
        <v>1</v>
      </c>
      <c r="N116" s="14">
        <f t="shared" si="3"/>
        <v>44247</v>
      </c>
    </row>
    <row r="117" spans="1:14">
      <c r="A117" s="111" t="s">
        <v>144</v>
      </c>
      <c r="B117" s="64" t="s">
        <v>252</v>
      </c>
      <c r="G117" s="103" t="s">
        <v>101</v>
      </c>
      <c r="I117" s="103" t="s">
        <v>164</v>
      </c>
      <c r="J117" s="102">
        <v>44199</v>
      </c>
      <c r="M117" s="103">
        <v>2</v>
      </c>
      <c r="N117" s="14">
        <f t="shared" si="3"/>
        <v>44248</v>
      </c>
    </row>
    <row r="118" spans="1:14">
      <c r="A118" s="82" t="s">
        <v>739</v>
      </c>
      <c r="J118" s="103"/>
      <c r="M118" s="103">
        <v>10</v>
      </c>
      <c r="N118" s="14">
        <f t="shared" si="3"/>
        <v>44249</v>
      </c>
    </row>
    <row r="119" spans="1:14">
      <c r="A119" s="106" t="s">
        <v>120</v>
      </c>
      <c r="B119" s="64" t="s">
        <v>253</v>
      </c>
      <c r="M119" s="103">
        <v>4</v>
      </c>
      <c r="N119" s="14">
        <f t="shared" si="3"/>
        <v>44250</v>
      </c>
    </row>
    <row r="120" spans="1:14">
      <c r="A120" s="106" t="s">
        <v>15</v>
      </c>
      <c r="B120" s="105" t="s">
        <v>254</v>
      </c>
      <c r="M120" s="103">
        <v>1</v>
      </c>
      <c r="N120" s="14">
        <f t="shared" si="3"/>
        <v>44251</v>
      </c>
    </row>
    <row r="121" spans="1:14">
      <c r="A121" s="111" t="s">
        <v>144</v>
      </c>
      <c r="B121" s="64" t="s">
        <v>255</v>
      </c>
      <c r="G121" s="103" t="s">
        <v>101</v>
      </c>
      <c r="I121" s="103" t="s">
        <v>164</v>
      </c>
      <c r="J121" s="102">
        <v>44200</v>
      </c>
      <c r="M121" s="103">
        <v>2</v>
      </c>
      <c r="N121" s="14">
        <f t="shared" si="3"/>
        <v>44252</v>
      </c>
    </row>
    <row r="122" spans="1:14">
      <c r="A122" s="106" t="s">
        <v>637</v>
      </c>
      <c r="B122" s="64" t="s">
        <v>256</v>
      </c>
      <c r="G122" s="103" t="s">
        <v>100</v>
      </c>
      <c r="I122" s="103" t="s">
        <v>164</v>
      </c>
      <c r="J122" s="102">
        <v>44200</v>
      </c>
      <c r="M122" s="103">
        <v>0</v>
      </c>
      <c r="N122" s="14">
        <f t="shared" si="3"/>
        <v>44253</v>
      </c>
    </row>
    <row r="123" spans="1:14">
      <c r="A123" s="106" t="s">
        <v>637</v>
      </c>
      <c r="J123" s="103"/>
      <c r="M123" s="103">
        <v>0</v>
      </c>
      <c r="N123" s="14">
        <f t="shared" si="3"/>
        <v>44254</v>
      </c>
    </row>
    <row r="124" spans="1:14">
      <c r="A124" s="106" t="s">
        <v>15</v>
      </c>
      <c r="B124" s="64" t="s">
        <v>257</v>
      </c>
      <c r="M124" s="103">
        <v>1</v>
      </c>
      <c r="N124" s="14">
        <f t="shared" si="3"/>
        <v>44255</v>
      </c>
    </row>
    <row r="125" spans="1:14">
      <c r="A125" s="206"/>
      <c r="B125" s="105" t="s">
        <v>258</v>
      </c>
    </row>
    <row r="126" spans="1:14">
      <c r="A126" s="10"/>
      <c r="B126" s="64" t="s">
        <v>259</v>
      </c>
      <c r="G126" s="103" t="s">
        <v>104</v>
      </c>
      <c r="I126" s="103" t="s">
        <v>164</v>
      </c>
      <c r="J126" s="102">
        <v>44201</v>
      </c>
    </row>
    <row r="127" spans="1:14">
      <c r="B127" s="64" t="s">
        <v>260</v>
      </c>
      <c r="G127" s="103" t="s">
        <v>103</v>
      </c>
      <c r="I127" s="103" t="s">
        <v>164</v>
      </c>
      <c r="J127" s="102">
        <v>44201</v>
      </c>
    </row>
    <row r="128" spans="1:14">
      <c r="B128" s="64" t="s">
        <v>261</v>
      </c>
      <c r="G128" s="103" t="s">
        <v>119</v>
      </c>
      <c r="I128" s="103" t="s">
        <v>164</v>
      </c>
      <c r="J128" s="102">
        <v>44202</v>
      </c>
    </row>
    <row r="129" spans="2:10">
      <c r="B129" s="64" t="s">
        <v>262</v>
      </c>
      <c r="G129" s="103" t="s">
        <v>100</v>
      </c>
      <c r="I129" s="103" t="s">
        <v>164</v>
      </c>
      <c r="J129" s="102">
        <v>44202</v>
      </c>
    </row>
    <row r="130" spans="2:10">
      <c r="B130" s="64" t="s">
        <v>263</v>
      </c>
      <c r="G130" s="103" t="s">
        <v>100</v>
      </c>
      <c r="I130" s="103" t="s">
        <v>164</v>
      </c>
      <c r="J130" s="102">
        <v>44203</v>
      </c>
    </row>
    <row r="131" spans="2:10">
      <c r="B131" s="64" t="s">
        <v>264</v>
      </c>
      <c r="G131" s="103" t="s">
        <v>119</v>
      </c>
      <c r="I131" s="103" t="s">
        <v>164</v>
      </c>
      <c r="J131" s="102">
        <v>44202</v>
      </c>
    </row>
    <row r="132" spans="2:10">
      <c r="B132" s="64" t="s">
        <v>265</v>
      </c>
      <c r="G132" s="103" t="s">
        <v>103</v>
      </c>
      <c r="I132" s="103" t="s">
        <v>164</v>
      </c>
      <c r="J132" s="102">
        <v>44203</v>
      </c>
    </row>
    <row r="134" spans="2:10">
      <c r="B134" s="64" t="s">
        <v>266</v>
      </c>
    </row>
    <row r="135" spans="2:10">
      <c r="B135" s="105" t="s">
        <v>267</v>
      </c>
    </row>
    <row r="136" spans="2:10">
      <c r="B136" s="64" t="s">
        <v>268</v>
      </c>
      <c r="G136" s="103" t="s">
        <v>106</v>
      </c>
      <c r="I136" s="103" t="s">
        <v>164</v>
      </c>
      <c r="J136" s="102">
        <v>44203</v>
      </c>
    </row>
    <row r="137" spans="2:10">
      <c r="B137" s="64" t="s">
        <v>269</v>
      </c>
      <c r="G137" s="103" t="s">
        <v>117</v>
      </c>
      <c r="I137" s="103" t="s">
        <v>164</v>
      </c>
      <c r="J137" s="102">
        <v>44203</v>
      </c>
    </row>
    <row r="138" spans="2:10">
      <c r="B138" s="64" t="s">
        <v>270</v>
      </c>
      <c r="G138" s="103" t="s">
        <v>117</v>
      </c>
      <c r="I138" s="103" t="s">
        <v>164</v>
      </c>
      <c r="J138" s="102">
        <v>44203</v>
      </c>
    </row>
    <row r="139" spans="2:10">
      <c r="B139" s="64" t="s">
        <v>271</v>
      </c>
      <c r="G139" s="103" t="s">
        <v>102</v>
      </c>
      <c r="I139" s="103" t="s">
        <v>164</v>
      </c>
      <c r="J139" s="102">
        <v>44203</v>
      </c>
    </row>
    <row r="140" spans="2:10">
      <c r="B140" s="64" t="s">
        <v>272</v>
      </c>
      <c r="G140" s="103" t="s">
        <v>105</v>
      </c>
      <c r="I140" s="103" t="s">
        <v>164</v>
      </c>
      <c r="J140" s="102">
        <v>44203</v>
      </c>
    </row>
    <row r="142" spans="2:10">
      <c r="B142" s="64" t="s">
        <v>273</v>
      </c>
    </row>
    <row r="143" spans="2:10">
      <c r="B143" s="105" t="s">
        <v>274</v>
      </c>
    </row>
    <row r="144" spans="2:10">
      <c r="B144" s="64" t="s">
        <v>275</v>
      </c>
      <c r="G144" s="103" t="s">
        <v>119</v>
      </c>
      <c r="I144" s="103" t="s">
        <v>164</v>
      </c>
      <c r="J144" s="102">
        <v>44203</v>
      </c>
    </row>
    <row r="145" spans="2:10">
      <c r="B145" s="64" t="s">
        <v>276</v>
      </c>
      <c r="G145" s="103" t="s">
        <v>117</v>
      </c>
      <c r="I145" s="103" t="s">
        <v>164</v>
      </c>
      <c r="J145" s="102">
        <v>44203</v>
      </c>
    </row>
    <row r="146" spans="2:10">
      <c r="B146" s="64" t="s">
        <v>277</v>
      </c>
      <c r="G146" s="103" t="s">
        <v>105</v>
      </c>
      <c r="I146" s="103" t="s">
        <v>164</v>
      </c>
      <c r="J146" s="102">
        <v>44203</v>
      </c>
    </row>
    <row r="147" spans="2:10">
      <c r="B147" s="64" t="s">
        <v>278</v>
      </c>
      <c r="G147" s="103" t="s">
        <v>101</v>
      </c>
      <c r="I147" s="103" t="s">
        <v>164</v>
      </c>
      <c r="J147" s="102">
        <v>44205</v>
      </c>
    </row>
    <row r="148" spans="2:10">
      <c r="B148" s="64" t="s">
        <v>279</v>
      </c>
      <c r="G148" s="103" t="s">
        <v>119</v>
      </c>
      <c r="I148" s="103" t="s">
        <v>164</v>
      </c>
      <c r="J148" s="102">
        <v>44204</v>
      </c>
    </row>
    <row r="149" spans="2:10">
      <c r="B149" s="64" t="s">
        <v>280</v>
      </c>
      <c r="G149" s="103" t="s">
        <v>103</v>
      </c>
      <c r="I149" s="103" t="s">
        <v>164</v>
      </c>
      <c r="J149" s="102">
        <v>44203</v>
      </c>
    </row>
    <row r="150" spans="2:10">
      <c r="J150" s="103"/>
    </row>
    <row r="151" spans="2:10">
      <c r="B151" s="64" t="s">
        <v>281</v>
      </c>
    </row>
    <row r="152" spans="2:10">
      <c r="B152" s="105" t="s">
        <v>282</v>
      </c>
    </row>
    <row r="153" spans="2:10">
      <c r="B153" s="64" t="s">
        <v>283</v>
      </c>
      <c r="G153" s="103" t="s">
        <v>106</v>
      </c>
      <c r="I153" s="103" t="s">
        <v>164</v>
      </c>
      <c r="J153" s="102">
        <v>44205</v>
      </c>
    </row>
    <row r="154" spans="2:10">
      <c r="B154" s="64" t="s">
        <v>284</v>
      </c>
      <c r="G154" s="103" t="s">
        <v>104</v>
      </c>
      <c r="I154" s="103" t="s">
        <v>164</v>
      </c>
      <c r="J154" s="102">
        <v>44205</v>
      </c>
    </row>
    <row r="155" spans="2:10">
      <c r="B155" s="64" t="s">
        <v>285</v>
      </c>
      <c r="G155" s="103" t="s">
        <v>286</v>
      </c>
      <c r="I155" s="103" t="s">
        <v>164</v>
      </c>
      <c r="J155" s="102">
        <v>44205</v>
      </c>
    </row>
    <row r="156" spans="2:10">
      <c r="B156" s="64" t="s">
        <v>287</v>
      </c>
      <c r="G156" s="103" t="s">
        <v>108</v>
      </c>
      <c r="I156" s="103" t="s">
        <v>164</v>
      </c>
      <c r="J156" s="102">
        <v>44203</v>
      </c>
    </row>
    <row r="157" spans="2:10">
      <c r="B157" s="64" t="s">
        <v>288</v>
      </c>
      <c r="G157" s="103" t="s">
        <v>106</v>
      </c>
      <c r="I157" s="103" t="s">
        <v>164</v>
      </c>
      <c r="J157" s="102">
        <v>44204</v>
      </c>
    </row>
    <row r="159" spans="2:10">
      <c r="B159" s="64" t="s">
        <v>289</v>
      </c>
    </row>
    <row r="160" spans="2:10">
      <c r="B160" s="105" t="s">
        <v>290</v>
      </c>
    </row>
    <row r="161" spans="2:10">
      <c r="B161" s="64" t="s">
        <v>291</v>
      </c>
      <c r="G161" s="103" t="s">
        <v>127</v>
      </c>
      <c r="I161" s="103" t="s">
        <v>164</v>
      </c>
      <c r="J161" s="102">
        <v>44206</v>
      </c>
    </row>
    <row r="162" spans="2:10">
      <c r="B162" s="64" t="s">
        <v>292</v>
      </c>
      <c r="G162" s="103" t="s">
        <v>108</v>
      </c>
      <c r="I162" s="103" t="s">
        <v>164</v>
      </c>
      <c r="J162" s="102">
        <v>44203</v>
      </c>
    </row>
    <row r="163" spans="2:10">
      <c r="B163" s="64" t="s">
        <v>293</v>
      </c>
      <c r="G163" s="103" t="s">
        <v>104</v>
      </c>
      <c r="I163" s="103" t="s">
        <v>164</v>
      </c>
      <c r="J163" s="102">
        <v>44205</v>
      </c>
    </row>
    <row r="164" spans="2:10">
      <c r="B164" s="64" t="s">
        <v>294</v>
      </c>
      <c r="G164" s="103" t="s">
        <v>128</v>
      </c>
      <c r="I164" s="103" t="s">
        <v>164</v>
      </c>
      <c r="J164" s="102">
        <v>44206</v>
      </c>
    </row>
    <row r="165" spans="2:10">
      <c r="B165" s="64" t="s">
        <v>295</v>
      </c>
      <c r="G165" s="103" t="s">
        <v>100</v>
      </c>
      <c r="I165" s="103" t="s">
        <v>164</v>
      </c>
      <c r="J165" s="102">
        <v>44206</v>
      </c>
    </row>
    <row r="167" spans="2:10">
      <c r="B167" s="64" t="s">
        <v>296</v>
      </c>
    </row>
    <row r="168" spans="2:10">
      <c r="B168" s="105" t="s">
        <v>297</v>
      </c>
    </row>
    <row r="169" spans="2:10">
      <c r="B169" s="64" t="s">
        <v>298</v>
      </c>
      <c r="G169" s="103" t="s">
        <v>101</v>
      </c>
      <c r="I169" s="103" t="s">
        <v>164</v>
      </c>
      <c r="J169" s="102">
        <v>44205</v>
      </c>
    </row>
    <row r="170" spans="2:10">
      <c r="B170" s="64" t="s">
        <v>299</v>
      </c>
      <c r="G170" s="103" t="s">
        <v>117</v>
      </c>
      <c r="I170" s="103" t="s">
        <v>164</v>
      </c>
      <c r="J170" s="102">
        <v>44206</v>
      </c>
    </row>
    <row r="171" spans="2:10">
      <c r="B171" s="64" t="s">
        <v>300</v>
      </c>
      <c r="G171" s="103" t="s">
        <v>100</v>
      </c>
      <c r="I171" s="103" t="s">
        <v>164</v>
      </c>
      <c r="J171" s="102">
        <v>44205</v>
      </c>
    </row>
    <row r="172" spans="2:10">
      <c r="B172" s="64" t="s">
        <v>301</v>
      </c>
      <c r="G172" s="103" t="s">
        <v>128</v>
      </c>
      <c r="I172" s="103" t="s">
        <v>164</v>
      </c>
      <c r="J172" s="102">
        <v>44207</v>
      </c>
    </row>
    <row r="173" spans="2:10">
      <c r="B173" s="64" t="s">
        <v>302</v>
      </c>
      <c r="G173" s="103" t="s">
        <v>102</v>
      </c>
      <c r="I173" s="103" t="s">
        <v>164</v>
      </c>
      <c r="J173" s="102">
        <v>44207</v>
      </c>
    </row>
    <row r="174" spans="2:10">
      <c r="B174" s="64" t="s">
        <v>303</v>
      </c>
      <c r="G174" s="103" t="s">
        <v>117</v>
      </c>
      <c r="I174" s="103" t="s">
        <v>164</v>
      </c>
      <c r="J174" s="102">
        <v>44207</v>
      </c>
    </row>
    <row r="175" spans="2:10">
      <c r="B175" s="64" t="s">
        <v>304</v>
      </c>
      <c r="G175" s="103" t="s">
        <v>105</v>
      </c>
      <c r="I175" s="103" t="s">
        <v>164</v>
      </c>
      <c r="J175" s="102">
        <v>44206</v>
      </c>
    </row>
    <row r="177" spans="1:10">
      <c r="B177" s="64" t="s">
        <v>305</v>
      </c>
    </row>
    <row r="178" spans="1:10">
      <c r="B178" s="105" t="s">
        <v>306</v>
      </c>
    </row>
    <row r="179" spans="1:10">
      <c r="A179" s="103" t="s">
        <v>307</v>
      </c>
      <c r="B179" s="64" t="s">
        <v>308</v>
      </c>
      <c r="G179" s="103" t="s">
        <v>106</v>
      </c>
      <c r="I179" s="103" t="s">
        <v>164</v>
      </c>
      <c r="J179" s="102">
        <v>44204</v>
      </c>
    </row>
    <row r="180" spans="1:10">
      <c r="B180" s="64" t="s">
        <v>309</v>
      </c>
      <c r="G180" s="103" t="s">
        <v>117</v>
      </c>
      <c r="I180" s="103" t="s">
        <v>164</v>
      </c>
      <c r="J180" s="102">
        <v>44208</v>
      </c>
    </row>
    <row r="181" spans="1:10">
      <c r="A181" s="103" t="s">
        <v>307</v>
      </c>
      <c r="B181" s="64" t="s">
        <v>310</v>
      </c>
      <c r="G181" s="103" t="s">
        <v>108</v>
      </c>
      <c r="I181" s="103" t="s">
        <v>164</v>
      </c>
      <c r="J181" s="102">
        <v>44208</v>
      </c>
    </row>
    <row r="182" spans="1:10">
      <c r="B182" s="64" t="s">
        <v>311</v>
      </c>
      <c r="G182" s="103" t="s">
        <v>101</v>
      </c>
      <c r="I182" s="103" t="s">
        <v>164</v>
      </c>
      <c r="J182" s="102">
        <v>44208</v>
      </c>
    </row>
    <row r="183" spans="1:10">
      <c r="A183" s="103" t="s">
        <v>307</v>
      </c>
      <c r="B183" s="64" t="s">
        <v>312</v>
      </c>
      <c r="G183" s="103" t="s">
        <v>119</v>
      </c>
      <c r="I183" s="103" t="s">
        <v>164</v>
      </c>
      <c r="J183" s="102">
        <v>44207</v>
      </c>
    </row>
    <row r="184" spans="1:10">
      <c r="B184" s="64" t="s">
        <v>313</v>
      </c>
      <c r="G184" s="103" t="s">
        <v>108</v>
      </c>
      <c r="I184" s="103" t="s">
        <v>164</v>
      </c>
      <c r="J184" s="102">
        <v>44207</v>
      </c>
    </row>
    <row r="185" spans="1:10">
      <c r="A185" s="103" t="s">
        <v>307</v>
      </c>
      <c r="B185" s="64" t="s">
        <v>314</v>
      </c>
      <c r="G185" s="103" t="s">
        <v>127</v>
      </c>
      <c r="I185" s="103" t="s">
        <v>315</v>
      </c>
      <c r="J185" s="102">
        <v>44207</v>
      </c>
    </row>
    <row r="187" spans="1:10">
      <c r="B187" s="64" t="s">
        <v>316</v>
      </c>
    </row>
    <row r="188" spans="1:10">
      <c r="B188" s="105" t="s">
        <v>317</v>
      </c>
    </row>
    <row r="189" spans="1:10">
      <c r="A189" s="103" t="s">
        <v>307</v>
      </c>
      <c r="B189" s="64" t="s">
        <v>318</v>
      </c>
      <c r="G189" s="103" t="s">
        <v>104</v>
      </c>
      <c r="I189" s="103" t="s">
        <v>164</v>
      </c>
      <c r="J189" s="102">
        <v>44209</v>
      </c>
    </row>
    <row r="190" spans="1:10">
      <c r="B190" s="64" t="s">
        <v>319</v>
      </c>
      <c r="G190" s="103" t="s">
        <v>320</v>
      </c>
      <c r="I190" s="103" t="s">
        <v>164</v>
      </c>
      <c r="J190" s="102">
        <v>44209</v>
      </c>
    </row>
    <row r="191" spans="1:10">
      <c r="B191" s="64"/>
    </row>
    <row r="192" spans="1:10">
      <c r="B192" s="64" t="s">
        <v>321</v>
      </c>
    </row>
    <row r="193" spans="1:10">
      <c r="B193" s="105" t="s">
        <v>322</v>
      </c>
    </row>
    <row r="194" spans="1:10">
      <c r="A194" s="103" t="s">
        <v>307</v>
      </c>
      <c r="B194" s="64" t="s">
        <v>323</v>
      </c>
      <c r="G194" s="103" t="s">
        <v>103</v>
      </c>
      <c r="I194" s="103" t="s">
        <v>164</v>
      </c>
      <c r="J194" s="102">
        <v>44209</v>
      </c>
    </row>
    <row r="195" spans="1:10">
      <c r="B195" s="64" t="s">
        <v>324</v>
      </c>
      <c r="G195" s="103" t="s">
        <v>103</v>
      </c>
      <c r="I195" s="103" t="s">
        <v>168</v>
      </c>
      <c r="J195" s="102">
        <v>44208</v>
      </c>
    </row>
    <row r="196" spans="1:10">
      <c r="B196" s="64" t="s">
        <v>325</v>
      </c>
      <c r="C196" s="113"/>
      <c r="G196" s="103" t="s">
        <v>104</v>
      </c>
      <c r="I196" s="103" t="s">
        <v>315</v>
      </c>
      <c r="J196" s="102">
        <v>44209</v>
      </c>
    </row>
    <row r="197" spans="1:10">
      <c r="A197" s="103" t="s">
        <v>307</v>
      </c>
      <c r="B197" s="64" t="s">
        <v>326</v>
      </c>
      <c r="G197" s="103" t="s">
        <v>100</v>
      </c>
      <c r="I197" s="103" t="s">
        <v>164</v>
      </c>
      <c r="J197" s="102">
        <v>44210</v>
      </c>
    </row>
    <row r="198" spans="1:10">
      <c r="A198" s="103" t="s">
        <v>307</v>
      </c>
      <c r="B198" s="64" t="s">
        <v>327</v>
      </c>
      <c r="G198" s="103" t="s">
        <v>117</v>
      </c>
      <c r="I198" s="103" t="s">
        <v>164</v>
      </c>
      <c r="J198" s="102">
        <v>44211</v>
      </c>
    </row>
    <row r="200" spans="1:10">
      <c r="B200" s="64" t="s">
        <v>328</v>
      </c>
    </row>
    <row r="201" spans="1:10">
      <c r="B201" s="105" t="s">
        <v>329</v>
      </c>
    </row>
    <row r="202" spans="1:10">
      <c r="A202" s="103" t="s">
        <v>307</v>
      </c>
      <c r="B202" s="64" t="s">
        <v>330</v>
      </c>
      <c r="G202" s="103" t="s">
        <v>106</v>
      </c>
      <c r="I202" s="103" t="s">
        <v>164</v>
      </c>
      <c r="J202" s="102">
        <v>44211</v>
      </c>
    </row>
    <row r="203" spans="1:10">
      <c r="A203" s="103" t="s">
        <v>307</v>
      </c>
      <c r="B203" s="64" t="s">
        <v>331</v>
      </c>
      <c r="G203" s="103" t="s">
        <v>119</v>
      </c>
      <c r="I203" s="103" t="s">
        <v>164</v>
      </c>
      <c r="J203" s="102">
        <v>44210</v>
      </c>
    </row>
    <row r="205" spans="1:10">
      <c r="B205" s="64" t="s">
        <v>332</v>
      </c>
    </row>
    <row r="206" spans="1:10">
      <c r="B206" s="105" t="s">
        <v>333</v>
      </c>
    </row>
    <row r="207" spans="1:10">
      <c r="A207" s="103" t="s">
        <v>307</v>
      </c>
      <c r="B207" s="64" t="s">
        <v>334</v>
      </c>
      <c r="G207" s="103" t="s">
        <v>108</v>
      </c>
      <c r="I207" s="103" t="s">
        <v>164</v>
      </c>
      <c r="J207" s="102">
        <v>44211</v>
      </c>
    </row>
    <row r="208" spans="1:10">
      <c r="B208" s="64" t="s">
        <v>335</v>
      </c>
      <c r="G208" s="103" t="s">
        <v>99</v>
      </c>
      <c r="I208" s="103" t="s">
        <v>164</v>
      </c>
      <c r="J208" s="102">
        <v>44210</v>
      </c>
    </row>
    <row r="209" spans="1:10">
      <c r="A209" s="103" t="s">
        <v>307</v>
      </c>
      <c r="B209" s="64" t="s">
        <v>336</v>
      </c>
      <c r="G209" s="103" t="s">
        <v>203</v>
      </c>
      <c r="I209" s="103" t="s">
        <v>164</v>
      </c>
      <c r="J209" s="102">
        <v>44211</v>
      </c>
    </row>
    <row r="210" spans="1:10">
      <c r="A210" s="103" t="s">
        <v>307</v>
      </c>
      <c r="B210" s="64" t="s">
        <v>337</v>
      </c>
      <c r="G210" s="103" t="s">
        <v>119</v>
      </c>
      <c r="I210" s="103" t="s">
        <v>164</v>
      </c>
      <c r="J210" s="102">
        <v>44211</v>
      </c>
    </row>
    <row r="211" spans="1:10">
      <c r="B211" s="64" t="s">
        <v>338</v>
      </c>
      <c r="G211" s="103" t="s">
        <v>105</v>
      </c>
      <c r="I211" s="63" t="s">
        <v>164</v>
      </c>
      <c r="J211" s="102">
        <v>44210</v>
      </c>
    </row>
    <row r="212" spans="1:10">
      <c r="A212" s="103" t="s">
        <v>307</v>
      </c>
      <c r="B212" s="64" t="s">
        <v>339</v>
      </c>
      <c r="G212" s="103" t="s">
        <v>102</v>
      </c>
      <c r="I212" s="103" t="s">
        <v>164</v>
      </c>
      <c r="J212" s="102">
        <v>44211</v>
      </c>
    </row>
    <row r="213" spans="1:10">
      <c r="A213" s="103" t="s">
        <v>307</v>
      </c>
      <c r="B213" s="64" t="s">
        <v>340</v>
      </c>
      <c r="G213" s="103" t="s">
        <v>108</v>
      </c>
      <c r="I213" s="103" t="s">
        <v>164</v>
      </c>
      <c r="J213" s="102">
        <v>44210</v>
      </c>
    </row>
    <row r="214" spans="1:10">
      <c r="B214" s="64"/>
      <c r="J214" s="102"/>
    </row>
    <row r="215" spans="1:10">
      <c r="B215" s="64" t="s">
        <v>341</v>
      </c>
    </row>
    <row r="216" spans="1:10">
      <c r="B216" s="105" t="s">
        <v>342</v>
      </c>
      <c r="C216" s="113"/>
      <c r="D216" s="113"/>
    </row>
    <row r="217" spans="1:10">
      <c r="A217" s="103" t="s">
        <v>307</v>
      </c>
      <c r="B217" s="64" t="s">
        <v>343</v>
      </c>
      <c r="G217" s="103" t="s">
        <v>117</v>
      </c>
      <c r="I217" s="103" t="s">
        <v>164</v>
      </c>
      <c r="J217" s="102">
        <v>44211</v>
      </c>
    </row>
    <row r="218" spans="1:10">
      <c r="B218" s="64" t="s">
        <v>344</v>
      </c>
      <c r="G218" s="103" t="s">
        <v>100</v>
      </c>
      <c r="I218" s="103" t="s">
        <v>164</v>
      </c>
      <c r="J218" s="102">
        <v>44211</v>
      </c>
    </row>
    <row r="219" spans="1:10">
      <c r="A219" s="103" t="s">
        <v>307</v>
      </c>
      <c r="B219" s="64" t="s">
        <v>345</v>
      </c>
      <c r="G219" s="103" t="s">
        <v>100</v>
      </c>
      <c r="I219" s="103" t="s">
        <v>164</v>
      </c>
      <c r="J219" s="102">
        <v>44212</v>
      </c>
    </row>
    <row r="220" spans="1:10">
      <c r="A220" s="103" t="s">
        <v>307</v>
      </c>
      <c r="B220" s="64" t="s">
        <v>346</v>
      </c>
      <c r="G220" s="103" t="s">
        <v>107</v>
      </c>
      <c r="I220" s="103" t="s">
        <v>164</v>
      </c>
      <c r="J220" s="102">
        <v>44213</v>
      </c>
    </row>
    <row r="221" spans="1:10">
      <c r="B221" s="64" t="s">
        <v>347</v>
      </c>
      <c r="G221" s="103" t="s">
        <v>286</v>
      </c>
      <c r="I221" s="103" t="s">
        <v>164</v>
      </c>
      <c r="J221" s="102">
        <v>44214</v>
      </c>
    </row>
    <row r="223" spans="1:10">
      <c r="B223" s="64" t="s">
        <v>348</v>
      </c>
      <c r="J223" s="102"/>
    </row>
    <row r="224" spans="1:10">
      <c r="B224" s="105" t="s">
        <v>349</v>
      </c>
      <c r="J224" s="102"/>
    </row>
    <row r="225" spans="1:10">
      <c r="A225" s="103" t="s">
        <v>307</v>
      </c>
      <c r="B225" s="64" t="s">
        <v>350</v>
      </c>
      <c r="G225" s="103" t="s">
        <v>108</v>
      </c>
      <c r="I225" s="103" t="s">
        <v>172</v>
      </c>
      <c r="J225" s="102">
        <v>44211</v>
      </c>
    </row>
    <row r="226" spans="1:10">
      <c r="B226" s="64" t="s">
        <v>351</v>
      </c>
      <c r="G226" s="103" t="s">
        <v>107</v>
      </c>
      <c r="I226" s="103" t="s">
        <v>164</v>
      </c>
      <c r="J226" s="102">
        <v>44211</v>
      </c>
    </row>
    <row r="227" spans="1:10">
      <c r="A227" s="103" t="s">
        <v>307</v>
      </c>
      <c r="B227" s="64" t="s">
        <v>352</v>
      </c>
      <c r="G227" s="103" t="s">
        <v>104</v>
      </c>
      <c r="I227" s="103" t="s">
        <v>164</v>
      </c>
      <c r="J227" s="102">
        <v>44212</v>
      </c>
    </row>
    <row r="228" spans="1:10">
      <c r="A228" s="103" t="s">
        <v>307</v>
      </c>
      <c r="B228" s="64" t="s">
        <v>353</v>
      </c>
      <c r="G228" s="103" t="s">
        <v>101</v>
      </c>
      <c r="I228" s="103" t="s">
        <v>164</v>
      </c>
      <c r="J228" s="102">
        <v>44211</v>
      </c>
    </row>
    <row r="229" spans="1:10">
      <c r="B229" s="64" t="s">
        <v>354</v>
      </c>
      <c r="G229" s="103" t="s">
        <v>119</v>
      </c>
      <c r="I229" s="103" t="s">
        <v>164</v>
      </c>
      <c r="J229" s="102">
        <v>44211</v>
      </c>
    </row>
    <row r="230" spans="1:10">
      <c r="A230" s="103" t="s">
        <v>307</v>
      </c>
      <c r="B230" s="64" t="s">
        <v>355</v>
      </c>
      <c r="G230" s="103" t="s">
        <v>100</v>
      </c>
      <c r="I230" s="103" t="s">
        <v>164</v>
      </c>
      <c r="J230" s="102">
        <v>44211</v>
      </c>
    </row>
    <row r="232" spans="1:10">
      <c r="B232" s="64" t="s">
        <v>356</v>
      </c>
    </row>
    <row r="233" spans="1:10">
      <c r="B233" s="105" t="s">
        <v>357</v>
      </c>
    </row>
    <row r="234" spans="1:10">
      <c r="B234" s="64" t="s">
        <v>358</v>
      </c>
      <c r="G234" s="103" t="s">
        <v>117</v>
      </c>
      <c r="I234" s="103" t="s">
        <v>164</v>
      </c>
      <c r="J234" s="102">
        <v>44213</v>
      </c>
    </row>
    <row r="235" spans="1:10">
      <c r="B235" s="64" t="s">
        <v>359</v>
      </c>
      <c r="G235" s="103" t="s">
        <v>119</v>
      </c>
      <c r="I235" s="103" t="s">
        <v>164</v>
      </c>
      <c r="J235" s="102">
        <v>44214</v>
      </c>
    </row>
    <row r="236" spans="1:10">
      <c r="B236" s="64" t="s">
        <v>360</v>
      </c>
      <c r="G236" s="103" t="s">
        <v>117</v>
      </c>
      <c r="I236" s="103" t="s">
        <v>164</v>
      </c>
      <c r="J236" s="102">
        <v>44214</v>
      </c>
    </row>
    <row r="237" spans="1:10">
      <c r="B237" s="64" t="s">
        <v>361</v>
      </c>
      <c r="G237" s="103" t="s">
        <v>101</v>
      </c>
      <c r="I237" s="103" t="s">
        <v>164</v>
      </c>
      <c r="J237" s="102">
        <v>44214</v>
      </c>
    </row>
    <row r="238" spans="1:10">
      <c r="B238" s="64" t="s">
        <v>362</v>
      </c>
      <c r="G238" s="103" t="s">
        <v>119</v>
      </c>
      <c r="I238" s="103" t="s">
        <v>164</v>
      </c>
      <c r="J238" s="102">
        <v>44214</v>
      </c>
    </row>
    <row r="239" spans="1:10">
      <c r="B239" s="64" t="s">
        <v>363</v>
      </c>
      <c r="G239" s="103" t="s">
        <v>103</v>
      </c>
      <c r="I239" s="103" t="s">
        <v>164</v>
      </c>
      <c r="J239" s="102">
        <v>44215</v>
      </c>
    </row>
    <row r="240" spans="1:10">
      <c r="B240" s="64" t="s">
        <v>364</v>
      </c>
      <c r="G240" s="103" t="s">
        <v>203</v>
      </c>
      <c r="I240" s="103" t="s">
        <v>164</v>
      </c>
      <c r="J240" s="102">
        <v>44215</v>
      </c>
    </row>
    <row r="242" spans="2:10">
      <c r="B242" s="64" t="s">
        <v>365</v>
      </c>
    </row>
    <row r="243" spans="2:10">
      <c r="B243" s="105" t="s">
        <v>366</v>
      </c>
    </row>
    <row r="244" spans="2:10">
      <c r="B244" s="64" t="s">
        <v>367</v>
      </c>
      <c r="G244" s="103" t="s">
        <v>105</v>
      </c>
      <c r="I244" s="103" t="s">
        <v>164</v>
      </c>
      <c r="J244" s="102">
        <v>44214</v>
      </c>
    </row>
    <row r="245" spans="2:10">
      <c r="B245" s="64" t="s">
        <v>368</v>
      </c>
      <c r="G245" s="103" t="s">
        <v>101</v>
      </c>
      <c r="I245" s="103" t="s">
        <v>164</v>
      </c>
      <c r="J245" s="102">
        <v>44214</v>
      </c>
    </row>
    <row r="246" spans="2:10">
      <c r="B246" s="64" t="s">
        <v>369</v>
      </c>
      <c r="G246" s="103" t="s">
        <v>102</v>
      </c>
      <c r="I246" s="103" t="s">
        <v>164</v>
      </c>
      <c r="J246" s="102">
        <v>44214</v>
      </c>
    </row>
    <row r="247" spans="2:10">
      <c r="B247" s="64" t="s">
        <v>370</v>
      </c>
      <c r="G247" s="103" t="s">
        <v>104</v>
      </c>
      <c r="I247" s="103" t="s">
        <v>164</v>
      </c>
      <c r="J247" s="102">
        <v>44215</v>
      </c>
    </row>
    <row r="248" spans="2:10">
      <c r="B248" s="64" t="s">
        <v>371</v>
      </c>
      <c r="G248" s="103" t="s">
        <v>106</v>
      </c>
      <c r="I248" s="103" t="s">
        <v>164</v>
      </c>
      <c r="J248" s="102">
        <v>44215</v>
      </c>
    </row>
    <row r="249" spans="2:10">
      <c r="B249" s="64" t="s">
        <v>372</v>
      </c>
      <c r="G249" s="103" t="s">
        <v>117</v>
      </c>
      <c r="I249" s="103" t="s">
        <v>164</v>
      </c>
      <c r="J249" s="102">
        <v>44216</v>
      </c>
    </row>
    <row r="251" spans="2:10">
      <c r="B251" s="64" t="s">
        <v>373</v>
      </c>
    </row>
    <row r="252" spans="2:10">
      <c r="B252" s="105" t="s">
        <v>374</v>
      </c>
    </row>
    <row r="253" spans="2:10">
      <c r="B253" s="64" t="s">
        <v>375</v>
      </c>
      <c r="G253" s="103" t="s">
        <v>108</v>
      </c>
      <c r="I253" s="103" t="s">
        <v>164</v>
      </c>
      <c r="J253" s="102">
        <v>44216</v>
      </c>
    </row>
    <row r="254" spans="2:10">
      <c r="B254" s="64" t="s">
        <v>376</v>
      </c>
      <c r="G254" s="103" t="s">
        <v>127</v>
      </c>
      <c r="I254" s="103" t="s">
        <v>164</v>
      </c>
      <c r="J254" s="102">
        <v>44216</v>
      </c>
    </row>
    <row r="255" spans="2:10">
      <c r="B255" s="64" t="s">
        <v>377</v>
      </c>
      <c r="G255" s="103" t="s">
        <v>101</v>
      </c>
      <c r="I255" s="103" t="s">
        <v>164</v>
      </c>
      <c r="J255" s="102">
        <v>44216</v>
      </c>
    </row>
    <row r="256" spans="2:10">
      <c r="B256" s="64" t="s">
        <v>378</v>
      </c>
      <c r="G256" s="103" t="s">
        <v>99</v>
      </c>
      <c r="I256" s="103" t="s">
        <v>164</v>
      </c>
      <c r="J256" s="102">
        <v>44216</v>
      </c>
    </row>
    <row r="257" spans="2:10">
      <c r="B257" s="64" t="s">
        <v>379</v>
      </c>
      <c r="G257" s="103" t="s">
        <v>102</v>
      </c>
      <c r="I257" s="103" t="s">
        <v>164</v>
      </c>
      <c r="J257" s="102">
        <v>44218</v>
      </c>
    </row>
    <row r="258" spans="2:10">
      <c r="B258" s="64" t="s">
        <v>380</v>
      </c>
      <c r="G258" s="103" t="s">
        <v>127</v>
      </c>
      <c r="I258" s="103" t="s">
        <v>164</v>
      </c>
      <c r="J258" s="102">
        <v>44218</v>
      </c>
    </row>
    <row r="259" spans="2:10">
      <c r="B259" s="64"/>
      <c r="J259" s="102"/>
    </row>
    <row r="260" spans="2:10">
      <c r="B260" s="64" t="s">
        <v>381</v>
      </c>
    </row>
    <row r="261" spans="2:10">
      <c r="B261" s="105" t="s">
        <v>382</v>
      </c>
    </row>
    <row r="262" spans="2:10">
      <c r="B262" s="64" t="s">
        <v>383</v>
      </c>
      <c r="G262" s="103" t="s">
        <v>127</v>
      </c>
      <c r="I262" s="103" t="s">
        <v>164</v>
      </c>
      <c r="J262" s="102">
        <v>44217</v>
      </c>
    </row>
    <row r="263" spans="2:10">
      <c r="B263" s="64" t="s">
        <v>384</v>
      </c>
      <c r="G263" s="103" t="s">
        <v>117</v>
      </c>
      <c r="I263" s="103" t="s">
        <v>164</v>
      </c>
      <c r="J263" s="102">
        <v>44217</v>
      </c>
    </row>
    <row r="264" spans="2:10">
      <c r="B264" s="64" t="s">
        <v>385</v>
      </c>
      <c r="G264" s="103" t="s">
        <v>100</v>
      </c>
      <c r="I264" s="103" t="s">
        <v>164</v>
      </c>
      <c r="J264" s="102">
        <v>44218</v>
      </c>
    </row>
    <row r="265" spans="2:10">
      <c r="B265" s="64" t="s">
        <v>386</v>
      </c>
      <c r="G265" s="103" t="s">
        <v>127</v>
      </c>
      <c r="I265" s="103" t="s">
        <v>164</v>
      </c>
      <c r="J265" s="102">
        <v>44218</v>
      </c>
    </row>
    <row r="266" spans="2:10">
      <c r="B266" s="64" t="s">
        <v>387</v>
      </c>
      <c r="G266" s="103" t="s">
        <v>117</v>
      </c>
      <c r="I266" s="103" t="s">
        <v>164</v>
      </c>
      <c r="J266" s="102">
        <v>44217</v>
      </c>
    </row>
    <row r="267" spans="2:10">
      <c r="B267" s="64" t="s">
        <v>388</v>
      </c>
      <c r="G267" s="103" t="s">
        <v>106</v>
      </c>
      <c r="I267" s="103" t="s">
        <v>164</v>
      </c>
      <c r="J267" s="102">
        <v>44217</v>
      </c>
    </row>
    <row r="268" spans="2:10">
      <c r="B268" s="64" t="s">
        <v>389</v>
      </c>
      <c r="G268" s="103" t="s">
        <v>102</v>
      </c>
      <c r="I268" s="103" t="s">
        <v>164</v>
      </c>
      <c r="J268" s="102">
        <v>44217</v>
      </c>
    </row>
    <row r="269" spans="2:10">
      <c r="B269" s="64"/>
      <c r="J269" s="102"/>
    </row>
    <row r="270" spans="2:10">
      <c r="B270" s="64" t="s">
        <v>404</v>
      </c>
    </row>
    <row r="271" spans="2:10">
      <c r="B271" s="105" t="s">
        <v>405</v>
      </c>
    </row>
    <row r="272" spans="2:10">
      <c r="B272" s="64" t="s">
        <v>406</v>
      </c>
      <c r="G272" s="103" t="s">
        <v>100</v>
      </c>
      <c r="I272" s="103" t="s">
        <v>407</v>
      </c>
      <c r="J272" s="102">
        <v>44217</v>
      </c>
    </row>
    <row r="273" spans="2:29">
      <c r="B273" s="64" t="s">
        <v>408</v>
      </c>
      <c r="G273" s="103" t="s">
        <v>106</v>
      </c>
      <c r="I273" s="103" t="s">
        <v>407</v>
      </c>
      <c r="J273" s="102">
        <v>44217</v>
      </c>
    </row>
    <row r="274" spans="2:29">
      <c r="B274" s="64" t="s">
        <v>409</v>
      </c>
      <c r="G274" s="103" t="s">
        <v>127</v>
      </c>
      <c r="I274" s="103" t="s">
        <v>407</v>
      </c>
      <c r="J274" s="102">
        <v>44217</v>
      </c>
    </row>
    <row r="275" spans="2:29">
      <c r="B275" s="64" t="s">
        <v>410</v>
      </c>
      <c r="G275" s="103" t="s">
        <v>107</v>
      </c>
      <c r="I275" s="103" t="s">
        <v>407</v>
      </c>
      <c r="J275" s="102">
        <v>44217</v>
      </c>
    </row>
    <row r="276" spans="2:29">
      <c r="B276" s="64" t="s">
        <v>411</v>
      </c>
      <c r="G276" s="103" t="s">
        <v>108</v>
      </c>
      <c r="I276" s="103" t="s">
        <v>407</v>
      </c>
      <c r="J276" s="102">
        <v>44216</v>
      </c>
    </row>
    <row r="277" spans="2:29">
      <c r="B277" s="64"/>
      <c r="J277" s="102"/>
      <c r="AA277" s="137">
        <v>2</v>
      </c>
      <c r="AC277" s="103" t="e">
        <f>#REF!+1</f>
        <v>#REF!</v>
      </c>
    </row>
    <row r="278" spans="2:29">
      <c r="B278" s="64" t="s">
        <v>413</v>
      </c>
      <c r="AA278" s="139">
        <v>2</v>
      </c>
      <c r="AC278" s="103" t="e">
        <f t="shared" ref="AC278:AC281" si="4">AC277+1</f>
        <v>#REF!</v>
      </c>
    </row>
    <row r="279" spans="2:29">
      <c r="B279" s="105" t="s">
        <v>414</v>
      </c>
      <c r="AA279" s="139">
        <v>8</v>
      </c>
      <c r="AC279" s="103" t="e">
        <f t="shared" si="4"/>
        <v>#REF!</v>
      </c>
    </row>
    <row r="280" spans="2:29">
      <c r="B280" s="64" t="s">
        <v>415</v>
      </c>
      <c r="G280" s="103" t="s">
        <v>106</v>
      </c>
      <c r="I280" s="103" t="s">
        <v>424</v>
      </c>
      <c r="J280" s="138">
        <v>44217</v>
      </c>
      <c r="AA280" s="139">
        <v>4</v>
      </c>
      <c r="AC280" s="103" t="e">
        <f t="shared" si="4"/>
        <v>#REF!</v>
      </c>
    </row>
    <row r="281" spans="2:29">
      <c r="B281" s="64" t="s">
        <v>416</v>
      </c>
      <c r="G281" s="103" t="s">
        <v>106</v>
      </c>
      <c r="I281" s="103" t="s">
        <v>424</v>
      </c>
      <c r="J281" s="138">
        <v>44218</v>
      </c>
      <c r="AA281" s="139">
        <v>6</v>
      </c>
      <c r="AC281" s="103" t="e">
        <f t="shared" si="4"/>
        <v>#REF!</v>
      </c>
    </row>
    <row r="282" spans="2:29">
      <c r="B282" s="64" t="s">
        <v>417</v>
      </c>
      <c r="G282" s="103" t="s">
        <v>107</v>
      </c>
      <c r="I282" s="103" t="s">
        <v>425</v>
      </c>
      <c r="J282" s="138">
        <v>44218</v>
      </c>
    </row>
    <row r="283" spans="2:29">
      <c r="B283" s="64" t="s">
        <v>418</v>
      </c>
      <c r="G283" s="103" t="s">
        <v>101</v>
      </c>
      <c r="I283" s="103" t="s">
        <v>424</v>
      </c>
      <c r="J283" s="138">
        <v>44220</v>
      </c>
    </row>
    <row r="284" spans="2:29">
      <c r="B284" s="64" t="s">
        <v>419</v>
      </c>
      <c r="G284" s="103" t="s">
        <v>117</v>
      </c>
      <c r="I284" s="103" t="s">
        <v>424</v>
      </c>
      <c r="J284" s="138">
        <v>44220</v>
      </c>
    </row>
    <row r="285" spans="2:29">
      <c r="B285" s="64" t="s">
        <v>420</v>
      </c>
      <c r="G285" s="103" t="s">
        <v>102</v>
      </c>
      <c r="I285" s="103" t="s">
        <v>424</v>
      </c>
      <c r="J285" s="138">
        <v>44220</v>
      </c>
    </row>
    <row r="286" spans="2:29">
      <c r="B286" s="64" t="s">
        <v>421</v>
      </c>
      <c r="G286" s="103" t="s">
        <v>286</v>
      </c>
      <c r="I286" s="103" t="s">
        <v>424</v>
      </c>
      <c r="J286" s="138">
        <v>44220</v>
      </c>
    </row>
    <row r="287" spans="2:29">
      <c r="B287" s="64" t="s">
        <v>422</v>
      </c>
      <c r="G287" s="103" t="s">
        <v>104</v>
      </c>
      <c r="I287" s="103" t="s">
        <v>425</v>
      </c>
      <c r="J287" s="138">
        <v>44219</v>
      </c>
    </row>
    <row r="288" spans="2:29">
      <c r="B288" s="64" t="s">
        <v>423</v>
      </c>
      <c r="G288" s="103" t="s">
        <v>106</v>
      </c>
      <c r="I288" s="103" t="s">
        <v>424</v>
      </c>
      <c r="J288" s="138">
        <v>44217</v>
      </c>
    </row>
    <row r="290" spans="2:10">
      <c r="B290" s="64" t="s">
        <v>431</v>
      </c>
    </row>
    <row r="291" spans="2:10">
      <c r="B291" s="105" t="s">
        <v>432</v>
      </c>
    </row>
    <row r="292" spans="2:10">
      <c r="B292" s="64" t="s">
        <v>433</v>
      </c>
      <c r="G292" s="103" t="s">
        <v>104</v>
      </c>
      <c r="I292" s="103" t="s">
        <v>436</v>
      </c>
      <c r="J292" s="141">
        <v>44218</v>
      </c>
    </row>
    <row r="293" spans="2:10">
      <c r="B293" s="64" t="s">
        <v>434</v>
      </c>
      <c r="G293" s="103" t="s">
        <v>101</v>
      </c>
      <c r="I293" s="103" t="s">
        <v>436</v>
      </c>
      <c r="J293" s="141">
        <v>44221</v>
      </c>
    </row>
    <row r="294" spans="2:10">
      <c r="B294" s="64" t="s">
        <v>435</v>
      </c>
      <c r="G294" s="103" t="s">
        <v>99</v>
      </c>
      <c r="I294" s="103" t="s">
        <v>436</v>
      </c>
      <c r="J294" s="141">
        <v>44222</v>
      </c>
    </row>
    <row r="295" spans="2:10" s="144" customFormat="1">
      <c r="B295" s="64"/>
      <c r="J295" s="143"/>
    </row>
    <row r="296" spans="2:10">
      <c r="B296" s="64" t="s">
        <v>437</v>
      </c>
    </row>
    <row r="297" spans="2:10">
      <c r="B297" s="105" t="s">
        <v>438</v>
      </c>
    </row>
    <row r="298" spans="2:10">
      <c r="B298" s="64" t="s">
        <v>439</v>
      </c>
      <c r="G298" s="103" t="s">
        <v>108</v>
      </c>
      <c r="I298" s="103" t="s">
        <v>444</v>
      </c>
      <c r="J298" s="143">
        <v>44219</v>
      </c>
    </row>
    <row r="299" spans="2:10">
      <c r="B299" s="64" t="s">
        <v>440</v>
      </c>
      <c r="G299" s="103" t="s">
        <v>99</v>
      </c>
      <c r="I299" s="103" t="s">
        <v>444</v>
      </c>
      <c r="J299" s="143">
        <v>44222</v>
      </c>
    </row>
    <row r="300" spans="2:10">
      <c r="B300" s="64" t="s">
        <v>441</v>
      </c>
      <c r="G300" s="103" t="s">
        <v>99</v>
      </c>
      <c r="I300" s="103" t="s">
        <v>444</v>
      </c>
      <c r="J300" s="143">
        <v>44222</v>
      </c>
    </row>
    <row r="301" spans="2:10">
      <c r="B301" s="64" t="s">
        <v>442</v>
      </c>
      <c r="G301" s="103" t="s">
        <v>127</v>
      </c>
      <c r="I301" s="103" t="s">
        <v>444</v>
      </c>
      <c r="J301" s="143">
        <v>44220</v>
      </c>
    </row>
    <row r="302" spans="2:10">
      <c r="B302" s="64" t="s">
        <v>443</v>
      </c>
      <c r="G302" s="103" t="s">
        <v>203</v>
      </c>
      <c r="I302" s="103" t="s">
        <v>444</v>
      </c>
      <c r="J302" s="143">
        <v>44222</v>
      </c>
    </row>
    <row r="303" spans="2:10" s="144" customFormat="1">
      <c r="B303" s="64"/>
      <c r="J303" s="143"/>
    </row>
    <row r="304" spans="2:10">
      <c r="B304" s="64" t="s">
        <v>448</v>
      </c>
    </row>
    <row r="305" spans="2:10">
      <c r="B305" s="105" t="s">
        <v>449</v>
      </c>
    </row>
    <row r="306" spans="2:10">
      <c r="B306" s="64" t="s">
        <v>450</v>
      </c>
      <c r="G306" s="103" t="s">
        <v>100</v>
      </c>
      <c r="I306" s="103" t="s">
        <v>454</v>
      </c>
      <c r="J306" s="147">
        <v>44220</v>
      </c>
    </row>
    <row r="307" spans="2:10">
      <c r="B307" s="64" t="s">
        <v>451</v>
      </c>
      <c r="G307" s="103" t="s">
        <v>104</v>
      </c>
      <c r="I307" s="103" t="s">
        <v>454</v>
      </c>
      <c r="J307" s="147">
        <v>44221</v>
      </c>
    </row>
    <row r="308" spans="2:10">
      <c r="B308" s="64" t="s">
        <v>452</v>
      </c>
      <c r="G308" s="103" t="s">
        <v>127</v>
      </c>
      <c r="I308" s="103" t="s">
        <v>454</v>
      </c>
      <c r="J308" s="147">
        <v>44218</v>
      </c>
    </row>
    <row r="309" spans="2:10">
      <c r="B309" s="64" t="s">
        <v>453</v>
      </c>
      <c r="G309" s="103" t="s">
        <v>106</v>
      </c>
      <c r="I309" s="103" t="s">
        <v>454</v>
      </c>
      <c r="J309" s="147">
        <v>44222</v>
      </c>
    </row>
    <row r="310" spans="2:10" s="150" customFormat="1">
      <c r="B310" s="64"/>
      <c r="J310" s="147"/>
    </row>
    <row r="311" spans="2:10">
      <c r="B311" s="64" t="s">
        <v>455</v>
      </c>
    </row>
    <row r="312" spans="2:10">
      <c r="B312" s="105" t="s">
        <v>456</v>
      </c>
    </row>
    <row r="313" spans="2:10">
      <c r="B313" s="64" t="s">
        <v>457</v>
      </c>
    </row>
    <row r="314" spans="2:10">
      <c r="B314" s="28" t="s">
        <v>462</v>
      </c>
    </row>
    <row r="315" spans="2:10">
      <c r="B315" s="156" t="s">
        <v>463</v>
      </c>
      <c r="C315" s="156"/>
      <c r="D315" s="156"/>
      <c r="E315" s="156"/>
      <c r="F315" s="156"/>
      <c r="G315" s="156" t="s">
        <v>464</v>
      </c>
      <c r="H315" s="156"/>
      <c r="J315" s="156" t="s">
        <v>465</v>
      </c>
    </row>
    <row r="316" spans="2:10">
      <c r="B316" s="156" t="s">
        <v>466</v>
      </c>
      <c r="C316" s="156"/>
      <c r="D316" s="156"/>
      <c r="E316" s="156"/>
      <c r="F316" s="156"/>
      <c r="G316" s="156" t="s">
        <v>467</v>
      </c>
      <c r="H316" s="156"/>
      <c r="J316" s="156" t="s">
        <v>468</v>
      </c>
    </row>
    <row r="317" spans="2:10">
      <c r="B317" s="156" t="s">
        <v>469</v>
      </c>
      <c r="C317" s="156"/>
      <c r="D317" s="156"/>
      <c r="E317" s="156"/>
      <c r="F317" s="156"/>
      <c r="G317" s="156" t="s">
        <v>470</v>
      </c>
      <c r="H317" s="156"/>
      <c r="J317" s="156" t="s">
        <v>468</v>
      </c>
    </row>
    <row r="318" spans="2:10">
      <c r="B318" s="156" t="s">
        <v>471</v>
      </c>
      <c r="C318" s="156"/>
      <c r="D318" s="156"/>
      <c r="E318" s="156"/>
      <c r="F318" s="156"/>
      <c r="G318" s="156" t="s">
        <v>472</v>
      </c>
      <c r="H318" s="156"/>
      <c r="J318" s="156" t="s">
        <v>473</v>
      </c>
    </row>
    <row r="319" spans="2:10">
      <c r="B319" s="156" t="s">
        <v>474</v>
      </c>
      <c r="C319" s="156"/>
      <c r="D319" s="156"/>
      <c r="E319" s="156"/>
      <c r="F319" s="156"/>
      <c r="G319" s="156" t="s">
        <v>475</v>
      </c>
      <c r="H319" s="156"/>
      <c r="J319" s="156" t="s">
        <v>473</v>
      </c>
    </row>
    <row r="320" spans="2:10">
      <c r="B320" s="156" t="s">
        <v>476</v>
      </c>
      <c r="C320" s="156"/>
      <c r="D320" s="156"/>
      <c r="E320" s="156"/>
      <c r="F320" s="156"/>
      <c r="G320" s="156" t="s">
        <v>470</v>
      </c>
      <c r="H320" s="156"/>
      <c r="J320" s="156" t="s">
        <v>473</v>
      </c>
    </row>
    <row r="321" spans="2:10">
      <c r="B321" s="156" t="s">
        <v>477</v>
      </c>
      <c r="C321" s="156"/>
      <c r="D321" s="156"/>
      <c r="E321" s="156"/>
      <c r="F321" s="156"/>
      <c r="G321" s="156" t="s">
        <v>464</v>
      </c>
      <c r="H321" s="156"/>
      <c r="J321" s="156" t="s">
        <v>465</v>
      </c>
    </row>
    <row r="322" spans="2:10">
      <c r="B322" s="156" t="s">
        <v>478</v>
      </c>
      <c r="C322" s="156"/>
      <c r="D322" s="156"/>
      <c r="E322" s="156"/>
      <c r="F322" s="156"/>
      <c r="G322" s="156" t="s">
        <v>479</v>
      </c>
      <c r="H322" s="156"/>
      <c r="J322" s="156" t="s">
        <v>465</v>
      </c>
    </row>
    <row r="323" spans="2:10">
      <c r="B323" s="156" t="s">
        <v>480</v>
      </c>
      <c r="C323" s="156"/>
      <c r="D323" s="156"/>
      <c r="E323" s="156"/>
      <c r="F323" s="156"/>
      <c r="G323" s="156" t="s">
        <v>470</v>
      </c>
      <c r="H323" s="156"/>
      <c r="J323" s="156" t="s">
        <v>465</v>
      </c>
    </row>
    <row r="324" spans="2:10">
      <c r="B324" s="156" t="s">
        <v>481</v>
      </c>
      <c r="C324" s="156"/>
      <c r="D324" s="156"/>
      <c r="E324" s="156"/>
      <c r="F324" s="156"/>
      <c r="G324" s="156" t="s">
        <v>482</v>
      </c>
      <c r="H324" s="156"/>
      <c r="J324" s="156" t="s">
        <v>465</v>
      </c>
    </row>
    <row r="325" spans="2:10">
      <c r="B325" s="156" t="s">
        <v>483</v>
      </c>
      <c r="C325" s="156"/>
      <c r="D325" s="156"/>
      <c r="E325" s="156"/>
      <c r="F325" s="156"/>
      <c r="G325" s="156" t="s">
        <v>467</v>
      </c>
      <c r="H325" s="156"/>
      <c r="J325" s="156" t="s">
        <v>465</v>
      </c>
    </row>
    <row r="326" spans="2:10">
      <c r="B326" s="156" t="s">
        <v>484</v>
      </c>
      <c r="C326" s="156"/>
      <c r="D326" s="156"/>
      <c r="E326" s="156"/>
      <c r="F326" s="156"/>
      <c r="G326" s="156" t="s">
        <v>467</v>
      </c>
      <c r="H326" s="156"/>
      <c r="J326" s="156" t="s">
        <v>465</v>
      </c>
    </row>
    <row r="327" spans="2:10">
      <c r="B327" s="156" t="s">
        <v>485</v>
      </c>
      <c r="C327" s="156"/>
      <c r="D327" s="156"/>
      <c r="E327" s="156"/>
      <c r="F327" s="156"/>
      <c r="G327" s="156" t="s">
        <v>472</v>
      </c>
      <c r="H327" s="156"/>
      <c r="J327" s="156" t="s">
        <v>465</v>
      </c>
    </row>
    <row r="328" spans="2:10">
      <c r="B328" s="156" t="s">
        <v>486</v>
      </c>
      <c r="C328" s="156"/>
      <c r="D328" s="156"/>
      <c r="E328" s="156"/>
      <c r="F328" s="156"/>
      <c r="G328" s="156" t="s">
        <v>467</v>
      </c>
      <c r="H328" s="156"/>
      <c r="J328" s="156" t="s">
        <v>465</v>
      </c>
    </row>
    <row r="329" spans="2:10">
      <c r="B329" s="156" t="s">
        <v>487</v>
      </c>
      <c r="C329" s="156"/>
      <c r="D329" s="156"/>
      <c r="E329" s="156"/>
      <c r="F329" s="156"/>
      <c r="G329" s="156" t="s">
        <v>472</v>
      </c>
      <c r="H329" s="156"/>
      <c r="J329" s="156" t="s">
        <v>465</v>
      </c>
    </row>
    <row r="330" spans="2:10">
      <c r="B330" s="156" t="s">
        <v>488</v>
      </c>
      <c r="C330" s="156"/>
      <c r="D330" s="156"/>
      <c r="E330" s="156"/>
      <c r="F330" s="156"/>
      <c r="G330" s="156" t="s">
        <v>482</v>
      </c>
      <c r="H330" s="156"/>
      <c r="J330" s="156" t="s">
        <v>465</v>
      </c>
    </row>
    <row r="331" spans="2:10">
      <c r="B331" s="156" t="s">
        <v>489</v>
      </c>
      <c r="C331" s="156"/>
      <c r="D331" s="156"/>
      <c r="E331" s="156"/>
      <c r="F331" s="156"/>
      <c r="G331" s="156" t="s">
        <v>490</v>
      </c>
      <c r="H331" s="156"/>
      <c r="J331" s="156" t="s">
        <v>465</v>
      </c>
    </row>
    <row r="332" spans="2:10">
      <c r="B332" s="156" t="s">
        <v>491</v>
      </c>
      <c r="C332" s="156"/>
      <c r="D332" s="156"/>
      <c r="E332" s="156"/>
      <c r="F332" s="156"/>
      <c r="G332" s="156" t="s">
        <v>479</v>
      </c>
      <c r="H332" s="156"/>
      <c r="J332" s="156" t="s">
        <v>465</v>
      </c>
    </row>
    <row r="333" spans="2:10">
      <c r="B333" s="156" t="s">
        <v>492</v>
      </c>
      <c r="C333" s="156"/>
      <c r="D333" s="156"/>
      <c r="E333" s="156"/>
      <c r="F333" s="156"/>
      <c r="G333" s="156" t="s">
        <v>482</v>
      </c>
      <c r="H333" s="156"/>
      <c r="J333" s="156" t="s">
        <v>465</v>
      </c>
    </row>
    <row r="334" spans="2:10">
      <c r="B334" s="156" t="s">
        <v>493</v>
      </c>
      <c r="C334" s="156"/>
      <c r="D334" s="156"/>
      <c r="E334" s="156"/>
      <c r="F334" s="156"/>
      <c r="G334" s="156" t="s">
        <v>479</v>
      </c>
      <c r="H334" s="156"/>
      <c r="J334" s="156" t="s">
        <v>468</v>
      </c>
    </row>
    <row r="335" spans="2:10">
      <c r="B335" s="156" t="s">
        <v>494</v>
      </c>
      <c r="C335" s="156"/>
      <c r="D335" s="156"/>
      <c r="E335" s="156"/>
      <c r="F335" s="156"/>
      <c r="G335" s="156" t="s">
        <v>482</v>
      </c>
      <c r="H335" s="156"/>
      <c r="J335" s="156" t="s">
        <v>468</v>
      </c>
    </row>
    <row r="336" spans="2:10">
      <c r="B336" s="156" t="s">
        <v>495</v>
      </c>
      <c r="C336" s="156"/>
      <c r="D336" s="156"/>
      <c r="E336" s="156"/>
      <c r="F336" s="156"/>
      <c r="G336" s="156" t="s">
        <v>482</v>
      </c>
      <c r="H336" s="156"/>
      <c r="J336" s="156" t="s">
        <v>468</v>
      </c>
    </row>
    <row r="337" spans="2:17">
      <c r="B337" s="156" t="s">
        <v>496</v>
      </c>
      <c r="C337" s="156"/>
      <c r="D337" s="156"/>
      <c r="E337" s="156"/>
      <c r="F337" s="156"/>
      <c r="G337" s="156" t="s">
        <v>490</v>
      </c>
      <c r="H337" s="156"/>
      <c r="J337" s="156" t="s">
        <v>468</v>
      </c>
    </row>
    <row r="338" spans="2:17">
      <c r="B338" s="156" t="s">
        <v>497</v>
      </c>
      <c r="C338" s="156"/>
      <c r="D338" s="156"/>
      <c r="E338" s="156"/>
      <c r="F338" s="156"/>
      <c r="G338" s="156" t="s">
        <v>472</v>
      </c>
      <c r="H338" s="156"/>
      <c r="J338" s="156" t="s">
        <v>468</v>
      </c>
    </row>
    <row r="339" spans="2:17">
      <c r="B339" s="156" t="s">
        <v>498</v>
      </c>
      <c r="C339" s="156"/>
      <c r="D339" s="156"/>
      <c r="E339" s="156"/>
      <c r="F339" s="156"/>
      <c r="G339" s="156" t="s">
        <v>470</v>
      </c>
      <c r="H339" s="156"/>
      <c r="J339" s="156" t="s">
        <v>468</v>
      </c>
    </row>
    <row r="340" spans="2:17">
      <c r="B340" s="156" t="s">
        <v>499</v>
      </c>
      <c r="C340" s="156"/>
      <c r="D340" s="156"/>
      <c r="E340" s="156"/>
      <c r="F340" s="156"/>
      <c r="G340" s="156" t="s">
        <v>472</v>
      </c>
      <c r="H340" s="156"/>
      <c r="J340" s="156" t="s">
        <v>468</v>
      </c>
    </row>
    <row r="341" spans="2:17">
      <c r="B341" s="156" t="s">
        <v>500</v>
      </c>
      <c r="C341" s="156"/>
      <c r="D341" s="156"/>
      <c r="E341" s="156"/>
      <c r="F341" s="156"/>
      <c r="G341" s="156" t="s">
        <v>482</v>
      </c>
      <c r="H341" s="156"/>
      <c r="J341" s="156" t="s">
        <v>468</v>
      </c>
    </row>
    <row r="342" spans="2:17">
      <c r="B342" s="156" t="s">
        <v>501</v>
      </c>
      <c r="C342" s="156"/>
      <c r="D342" s="156"/>
      <c r="E342" s="156"/>
      <c r="F342" s="156"/>
      <c r="G342" s="156" t="s">
        <v>467</v>
      </c>
      <c r="H342" s="156"/>
      <c r="J342" s="156" t="s">
        <v>468</v>
      </c>
    </row>
    <row r="343" spans="2:17">
      <c r="B343" s="156" t="s">
        <v>502</v>
      </c>
      <c r="C343" s="156"/>
      <c r="D343" s="156"/>
      <c r="E343" s="156"/>
      <c r="F343" s="156"/>
      <c r="G343" s="156" t="s">
        <v>503</v>
      </c>
      <c r="H343" s="156"/>
      <c r="J343" s="156" t="s">
        <v>468</v>
      </c>
    </row>
    <row r="344" spans="2:17">
      <c r="B344" s="156" t="s">
        <v>504</v>
      </c>
      <c r="C344" s="156"/>
      <c r="D344" s="156"/>
      <c r="E344" s="156"/>
      <c r="F344" s="156"/>
      <c r="G344" s="156" t="s">
        <v>467</v>
      </c>
      <c r="H344" s="156"/>
      <c r="J344" s="156" t="s">
        <v>468</v>
      </c>
    </row>
    <row r="345" spans="2:17">
      <c r="B345" s="156" t="s">
        <v>505</v>
      </c>
      <c r="C345" s="156"/>
      <c r="D345" s="156"/>
      <c r="E345" s="156"/>
      <c r="F345" s="156"/>
      <c r="G345" s="156" t="s">
        <v>470</v>
      </c>
      <c r="H345" s="156"/>
      <c r="J345" s="156" t="s">
        <v>468</v>
      </c>
    </row>
    <row r="346" spans="2:17">
      <c r="B346" s="156" t="s">
        <v>506</v>
      </c>
      <c r="C346" s="156"/>
      <c r="D346" s="156"/>
      <c r="E346" s="156"/>
      <c r="F346" s="156"/>
      <c r="G346" s="156" t="s">
        <v>482</v>
      </c>
      <c r="H346" s="156"/>
      <c r="J346" s="156" t="s">
        <v>468</v>
      </c>
    </row>
    <row r="347" spans="2:17">
      <c r="B347" s="156" t="s">
        <v>507</v>
      </c>
      <c r="C347" s="156"/>
      <c r="D347" s="156"/>
      <c r="E347" s="156"/>
      <c r="F347" s="156"/>
      <c r="G347" s="156" t="s">
        <v>482</v>
      </c>
      <c r="H347" s="156"/>
      <c r="J347" s="156" t="s">
        <v>468</v>
      </c>
    </row>
    <row r="348" spans="2:17">
      <c r="B348" s="156" t="s">
        <v>508</v>
      </c>
      <c r="C348" s="156"/>
      <c r="D348" s="156"/>
      <c r="E348" s="156"/>
      <c r="F348" s="156"/>
      <c r="G348" s="156" t="s">
        <v>509</v>
      </c>
      <c r="H348" s="156"/>
      <c r="J348" s="156" t="s">
        <v>468</v>
      </c>
    </row>
    <row r="349" spans="2:17">
      <c r="B349" s="156" t="s">
        <v>510</v>
      </c>
      <c r="C349" s="156"/>
      <c r="D349" s="156"/>
      <c r="E349" s="156"/>
      <c r="F349" s="156"/>
      <c r="G349" s="156" t="s">
        <v>490</v>
      </c>
      <c r="H349" s="156"/>
      <c r="J349" s="156" t="s">
        <v>468</v>
      </c>
    </row>
    <row r="350" spans="2:17">
      <c r="B350" s="156" t="s">
        <v>511</v>
      </c>
      <c r="C350" s="156"/>
      <c r="D350" s="156"/>
      <c r="E350" s="156"/>
      <c r="F350" s="156"/>
      <c r="G350" s="156" t="s">
        <v>467</v>
      </c>
      <c r="H350" s="156"/>
      <c r="J350" s="156" t="s">
        <v>468</v>
      </c>
    </row>
    <row r="351" spans="2:17">
      <c r="B351" s="156" t="s">
        <v>512</v>
      </c>
      <c r="C351" s="156"/>
      <c r="D351" s="156"/>
      <c r="E351" s="156"/>
      <c r="F351" s="156"/>
      <c r="G351" s="156" t="s">
        <v>470</v>
      </c>
      <c r="H351" s="156"/>
      <c r="J351" s="156" t="s">
        <v>468</v>
      </c>
      <c r="N351" s="164"/>
      <c r="O351" s="164"/>
      <c r="P351" s="164"/>
      <c r="Q351" s="163"/>
    </row>
    <row r="352" spans="2:17">
      <c r="N352" s="163"/>
      <c r="O352" s="163"/>
      <c r="P352" s="163"/>
      <c r="Q352" s="163"/>
    </row>
    <row r="353" spans="2:10">
      <c r="B353" s="64" t="s">
        <v>513</v>
      </c>
    </row>
    <row r="354" spans="2:10">
      <c r="B354" s="105" t="s">
        <v>514</v>
      </c>
    </row>
    <row r="355" spans="2:10">
      <c r="B355" s="64" t="s">
        <v>515</v>
      </c>
      <c r="G355" s="103" t="s">
        <v>104</v>
      </c>
      <c r="I355" s="103" t="s">
        <v>520</v>
      </c>
      <c r="J355" s="147">
        <v>44223</v>
      </c>
    </row>
    <row r="356" spans="2:10">
      <c r="B356" s="64" t="s">
        <v>516</v>
      </c>
      <c r="G356" s="103" t="s">
        <v>117</v>
      </c>
      <c r="I356" s="103" t="s">
        <v>520</v>
      </c>
      <c r="J356" s="147">
        <v>44223</v>
      </c>
    </row>
    <row r="357" spans="2:10">
      <c r="B357" s="64" t="s">
        <v>517</v>
      </c>
      <c r="G357" s="103" t="s">
        <v>107</v>
      </c>
      <c r="I357" s="103" t="s">
        <v>520</v>
      </c>
      <c r="J357" s="147">
        <v>44223</v>
      </c>
    </row>
    <row r="358" spans="2:10">
      <c r="B358" s="64" t="s">
        <v>518</v>
      </c>
      <c r="G358" s="103" t="s">
        <v>107</v>
      </c>
      <c r="I358" s="103" t="s">
        <v>520</v>
      </c>
      <c r="J358" s="147">
        <v>44223</v>
      </c>
    </row>
    <row r="359" spans="2:10">
      <c r="B359" s="64" t="s">
        <v>519</v>
      </c>
      <c r="G359" s="103" t="s">
        <v>102</v>
      </c>
      <c r="I359" s="103" t="s">
        <v>520</v>
      </c>
      <c r="J359" s="147">
        <v>44223</v>
      </c>
    </row>
    <row r="360" spans="2:10" s="175" customFormat="1">
      <c r="B360" s="64"/>
      <c r="J360" s="147"/>
    </row>
    <row r="361" spans="2:10">
      <c r="B361" s="64" t="s">
        <v>522</v>
      </c>
    </row>
    <row r="362" spans="2:10">
      <c r="B362" s="105" t="s">
        <v>523</v>
      </c>
    </row>
    <row r="363" spans="2:10">
      <c r="B363" s="64" t="s">
        <v>524</v>
      </c>
      <c r="G363" s="103" t="s">
        <v>117</v>
      </c>
      <c r="I363" s="103" t="s">
        <v>525</v>
      </c>
      <c r="J363" s="147">
        <v>44223</v>
      </c>
    </row>
    <row r="364" spans="2:10">
      <c r="J364" s="103"/>
    </row>
    <row r="365" spans="2:10">
      <c r="B365" s="64" t="s">
        <v>526</v>
      </c>
    </row>
    <row r="366" spans="2:10">
      <c r="B366" s="105" t="s">
        <v>527</v>
      </c>
    </row>
    <row r="367" spans="2:10">
      <c r="B367" s="64" t="s">
        <v>528</v>
      </c>
      <c r="G367" s="103" t="s">
        <v>117</v>
      </c>
      <c r="I367" s="103" t="s">
        <v>532</v>
      </c>
      <c r="J367" s="147">
        <v>44226</v>
      </c>
    </row>
    <row r="368" spans="2:10">
      <c r="B368" s="64" t="s">
        <v>529</v>
      </c>
      <c r="G368" s="103" t="s">
        <v>106</v>
      </c>
      <c r="I368" s="165" t="s">
        <v>532</v>
      </c>
      <c r="J368" s="147">
        <v>44227</v>
      </c>
    </row>
    <row r="369" spans="2:10">
      <c r="B369" s="64" t="s">
        <v>530</v>
      </c>
      <c r="G369" s="103" t="s">
        <v>117</v>
      </c>
      <c r="I369" s="103" t="s">
        <v>532</v>
      </c>
      <c r="J369" s="147">
        <v>44225</v>
      </c>
    </row>
    <row r="370" spans="2:10">
      <c r="B370" s="64" t="s">
        <v>531</v>
      </c>
      <c r="G370" s="103" t="s">
        <v>128</v>
      </c>
      <c r="I370" s="103" t="s">
        <v>533</v>
      </c>
      <c r="J370" s="147">
        <v>44226</v>
      </c>
    </row>
    <row r="371" spans="2:10" s="167" customFormat="1">
      <c r="B371" s="64"/>
      <c r="J371" s="147"/>
    </row>
    <row r="372" spans="2:10">
      <c r="B372" s="64" t="s">
        <v>536</v>
      </c>
    </row>
    <row r="373" spans="2:10">
      <c r="B373" s="105" t="s">
        <v>537</v>
      </c>
    </row>
    <row r="374" spans="2:10">
      <c r="B374" s="64" t="s">
        <v>538</v>
      </c>
      <c r="G374" s="103" t="s">
        <v>106</v>
      </c>
      <c r="I374" s="103" t="s">
        <v>544</v>
      </c>
      <c r="J374" s="147">
        <v>44226</v>
      </c>
    </row>
    <row r="375" spans="2:10" s="167" customFormat="1">
      <c r="B375" s="64" t="s">
        <v>539</v>
      </c>
      <c r="C375" s="103"/>
      <c r="D375" s="103"/>
      <c r="E375" s="103"/>
      <c r="F375" s="103"/>
      <c r="G375" s="103" t="s">
        <v>117</v>
      </c>
      <c r="H375" s="103"/>
      <c r="I375" s="103" t="s">
        <v>544</v>
      </c>
      <c r="J375" s="147">
        <v>44225</v>
      </c>
    </row>
    <row r="376" spans="2:10">
      <c r="B376" s="64" t="s">
        <v>540</v>
      </c>
      <c r="G376" s="103" t="s">
        <v>100</v>
      </c>
      <c r="I376" s="103" t="s">
        <v>544</v>
      </c>
      <c r="J376" s="147">
        <v>44228</v>
      </c>
    </row>
    <row r="377" spans="2:10">
      <c r="B377" s="64" t="s">
        <v>541</v>
      </c>
      <c r="G377" s="103" t="s">
        <v>102</v>
      </c>
      <c r="I377" s="103" t="s">
        <v>544</v>
      </c>
      <c r="J377" s="147">
        <v>44228</v>
      </c>
    </row>
    <row r="378" spans="2:10" s="167" customFormat="1">
      <c r="B378" s="64" t="s">
        <v>542</v>
      </c>
      <c r="C378" s="103"/>
      <c r="D378" s="103"/>
      <c r="E378" s="103"/>
      <c r="F378" s="103"/>
      <c r="G378" s="103" t="s">
        <v>106</v>
      </c>
      <c r="H378" s="103"/>
      <c r="I378" s="103" t="s">
        <v>544</v>
      </c>
      <c r="J378" s="147">
        <v>44224</v>
      </c>
    </row>
    <row r="379" spans="2:10">
      <c r="B379" s="64" t="s">
        <v>543</v>
      </c>
      <c r="G379" s="103" t="s">
        <v>108</v>
      </c>
      <c r="I379" s="103" t="s">
        <v>544</v>
      </c>
      <c r="J379" s="147">
        <v>44226</v>
      </c>
    </row>
    <row r="380" spans="2:10" s="175" customFormat="1">
      <c r="B380" s="64"/>
      <c r="J380" s="147"/>
    </row>
    <row r="381" spans="2:10">
      <c r="B381" s="64" t="s">
        <v>545</v>
      </c>
    </row>
    <row r="382" spans="2:10">
      <c r="B382" s="105" t="s">
        <v>546</v>
      </c>
    </row>
    <row r="383" spans="2:10">
      <c r="B383" s="64" t="s">
        <v>547</v>
      </c>
      <c r="G383" s="103" t="s">
        <v>117</v>
      </c>
      <c r="I383" s="103" t="s">
        <v>549</v>
      </c>
      <c r="J383" s="147">
        <v>44229</v>
      </c>
    </row>
    <row r="384" spans="2:10">
      <c r="B384" s="64" t="s">
        <v>548</v>
      </c>
      <c r="G384" s="103" t="s">
        <v>117</v>
      </c>
      <c r="I384" s="103" t="s">
        <v>549</v>
      </c>
      <c r="J384" s="147">
        <v>44225</v>
      </c>
    </row>
    <row r="386" spans="2:10">
      <c r="B386" s="64" t="s">
        <v>557</v>
      </c>
    </row>
    <row r="387" spans="2:10">
      <c r="B387" s="105" t="s">
        <v>558</v>
      </c>
    </row>
    <row r="388" spans="2:10">
      <c r="B388" s="64" t="s">
        <v>559</v>
      </c>
      <c r="G388" s="103" t="s">
        <v>203</v>
      </c>
      <c r="I388" s="103" t="s">
        <v>566</v>
      </c>
      <c r="J388" s="147">
        <v>44224</v>
      </c>
    </row>
    <row r="389" spans="2:10">
      <c r="B389" s="64" t="s">
        <v>560</v>
      </c>
      <c r="G389" s="103" t="s">
        <v>104</v>
      </c>
      <c r="I389" s="103" t="s">
        <v>566</v>
      </c>
      <c r="J389" s="147">
        <v>44229</v>
      </c>
    </row>
    <row r="390" spans="2:10">
      <c r="B390" s="64" t="s">
        <v>561</v>
      </c>
      <c r="G390" s="103" t="s">
        <v>106</v>
      </c>
      <c r="I390" s="103" t="s">
        <v>566</v>
      </c>
      <c r="J390" s="147">
        <v>44229</v>
      </c>
    </row>
    <row r="391" spans="2:10">
      <c r="B391" s="64" t="s">
        <v>562</v>
      </c>
      <c r="G391" s="103" t="s">
        <v>101</v>
      </c>
      <c r="I391" s="103" t="s">
        <v>566</v>
      </c>
      <c r="J391" s="147">
        <v>44231</v>
      </c>
    </row>
    <row r="392" spans="2:10">
      <c r="B392" s="64" t="s">
        <v>563</v>
      </c>
      <c r="G392" s="103" t="s">
        <v>108</v>
      </c>
      <c r="I392" s="103" t="s">
        <v>566</v>
      </c>
      <c r="J392" s="147">
        <v>44231</v>
      </c>
    </row>
    <row r="393" spans="2:10">
      <c r="B393" s="64" t="s">
        <v>564</v>
      </c>
      <c r="G393" s="103" t="s">
        <v>101</v>
      </c>
      <c r="I393" s="103" t="s">
        <v>566</v>
      </c>
      <c r="J393" s="147">
        <v>44231</v>
      </c>
    </row>
    <row r="394" spans="2:10">
      <c r="B394" s="64" t="s">
        <v>565</v>
      </c>
      <c r="G394" s="103" t="s">
        <v>286</v>
      </c>
      <c r="I394" s="103" t="s">
        <v>566</v>
      </c>
      <c r="J394" s="147">
        <v>44229</v>
      </c>
    </row>
    <row r="395" spans="2:10" s="175" customFormat="1">
      <c r="J395" s="174"/>
    </row>
    <row r="396" spans="2:10">
      <c r="B396" s="64" t="s">
        <v>567</v>
      </c>
    </row>
    <row r="397" spans="2:10">
      <c r="B397" s="105" t="s">
        <v>568</v>
      </c>
    </row>
    <row r="398" spans="2:10">
      <c r="B398" s="64" t="s">
        <v>569</v>
      </c>
      <c r="G398" s="103" t="s">
        <v>104</v>
      </c>
      <c r="I398" s="103" t="s">
        <v>577</v>
      </c>
      <c r="J398" s="147">
        <v>44230</v>
      </c>
    </row>
    <row r="399" spans="2:10">
      <c r="B399" s="64" t="s">
        <v>570</v>
      </c>
      <c r="G399" s="103" t="s">
        <v>102</v>
      </c>
      <c r="I399" s="103" t="s">
        <v>577</v>
      </c>
      <c r="J399" s="147">
        <v>44231</v>
      </c>
    </row>
    <row r="400" spans="2:10">
      <c r="B400" s="64" t="s">
        <v>571</v>
      </c>
      <c r="G400" s="103" t="s">
        <v>106</v>
      </c>
      <c r="I400" s="103" t="s">
        <v>577</v>
      </c>
      <c r="J400" s="147">
        <v>44231</v>
      </c>
    </row>
    <row r="401" spans="2:15">
      <c r="B401" s="64" t="s">
        <v>572</v>
      </c>
      <c r="G401" s="103" t="s">
        <v>106</v>
      </c>
      <c r="I401" s="103" t="s">
        <v>577</v>
      </c>
      <c r="J401" s="147">
        <v>44231</v>
      </c>
    </row>
    <row r="402" spans="2:15">
      <c r="B402" s="64" t="s">
        <v>573</v>
      </c>
      <c r="G402" s="103" t="s">
        <v>128</v>
      </c>
      <c r="I402" s="103" t="s">
        <v>577</v>
      </c>
      <c r="J402" s="147">
        <v>44230</v>
      </c>
    </row>
    <row r="403" spans="2:15">
      <c r="B403" s="64" t="s">
        <v>574</v>
      </c>
      <c r="G403" s="103" t="s">
        <v>108</v>
      </c>
      <c r="I403" s="103" t="s">
        <v>577</v>
      </c>
      <c r="J403" s="147">
        <v>44231</v>
      </c>
    </row>
    <row r="404" spans="2:15">
      <c r="B404" s="64" t="s">
        <v>575</v>
      </c>
      <c r="G404" s="103" t="s">
        <v>100</v>
      </c>
      <c r="I404" s="103" t="s">
        <v>577</v>
      </c>
      <c r="J404" s="147">
        <v>44231</v>
      </c>
    </row>
    <row r="405" spans="2:15">
      <c r="B405" s="64" t="s">
        <v>576</v>
      </c>
      <c r="G405" s="103" t="s">
        <v>100</v>
      </c>
      <c r="I405" s="103" t="s">
        <v>577</v>
      </c>
      <c r="J405" s="147">
        <v>44231</v>
      </c>
    </row>
    <row r="406" spans="2:15" s="181" customFormat="1">
      <c r="B406" s="64"/>
      <c r="J406" s="147"/>
    </row>
    <row r="407" spans="2:15">
      <c r="B407" s="64" t="s">
        <v>580</v>
      </c>
    </row>
    <row r="408" spans="2:15">
      <c r="B408" s="105" t="s">
        <v>581</v>
      </c>
    </row>
    <row r="409" spans="2:15">
      <c r="B409" s="64" t="s">
        <v>582</v>
      </c>
      <c r="G409" s="103" t="s">
        <v>102</v>
      </c>
      <c r="I409" s="103" t="s">
        <v>585</v>
      </c>
      <c r="J409" s="147">
        <v>44232</v>
      </c>
    </row>
    <row r="410" spans="2:15">
      <c r="B410" s="64" t="s">
        <v>583</v>
      </c>
      <c r="G410" s="103" t="s">
        <v>108</v>
      </c>
      <c r="I410" s="103" t="s">
        <v>585</v>
      </c>
      <c r="J410" s="147">
        <v>44231</v>
      </c>
    </row>
    <row r="411" spans="2:15">
      <c r="B411" s="64" t="s">
        <v>584</v>
      </c>
      <c r="G411" s="103" t="s">
        <v>102</v>
      </c>
      <c r="I411" s="103" t="s">
        <v>585</v>
      </c>
      <c r="J411" s="147">
        <v>44230</v>
      </c>
    </row>
    <row r="412" spans="2:15" s="178" customFormat="1">
      <c r="B412" s="64"/>
      <c r="J412" s="147"/>
    </row>
    <row r="413" spans="2:15">
      <c r="B413" s="64" t="s">
        <v>586</v>
      </c>
      <c r="N413" s="151">
        <v>9</v>
      </c>
      <c r="O413" s="14">
        <f t="shared" ref="O413:O417" si="5">O414-1</f>
        <v>44237</v>
      </c>
    </row>
    <row r="414" spans="2:15">
      <c r="B414" s="105" t="s">
        <v>587</v>
      </c>
      <c r="N414" s="151">
        <v>0</v>
      </c>
      <c r="O414" s="14">
        <f t="shared" si="5"/>
        <v>44238</v>
      </c>
    </row>
    <row r="415" spans="2:15" ht="19.5" customHeight="1">
      <c r="B415" s="64" t="s">
        <v>588</v>
      </c>
      <c r="G415" s="103" t="s">
        <v>106</v>
      </c>
      <c r="I415" s="103" t="s">
        <v>596</v>
      </c>
      <c r="J415" s="147">
        <v>44232</v>
      </c>
      <c r="N415" s="151">
        <v>1</v>
      </c>
      <c r="O415" s="14">
        <f t="shared" si="5"/>
        <v>44239</v>
      </c>
    </row>
    <row r="416" spans="2:15">
      <c r="B416" s="64" t="s">
        <v>589</v>
      </c>
      <c r="G416" s="103" t="s">
        <v>104</v>
      </c>
      <c r="I416" s="103" t="s">
        <v>596</v>
      </c>
      <c r="J416" s="147">
        <v>44232</v>
      </c>
      <c r="N416" s="151">
        <v>2</v>
      </c>
      <c r="O416" s="14">
        <f t="shared" si="5"/>
        <v>44240</v>
      </c>
    </row>
    <row r="417" spans="2:16">
      <c r="B417" s="64" t="s">
        <v>590</v>
      </c>
      <c r="G417" s="103" t="s">
        <v>101</v>
      </c>
      <c r="I417" s="103" t="s">
        <v>596</v>
      </c>
      <c r="J417" s="147">
        <v>44232</v>
      </c>
      <c r="N417" s="151">
        <v>1</v>
      </c>
      <c r="O417" s="14">
        <f t="shared" si="5"/>
        <v>44241</v>
      </c>
    </row>
    <row r="418" spans="2:16">
      <c r="B418" s="64" t="s">
        <v>591</v>
      </c>
      <c r="G418" s="103" t="s">
        <v>117</v>
      </c>
      <c r="I418" s="103" t="s">
        <v>596</v>
      </c>
      <c r="J418" s="147">
        <v>44232</v>
      </c>
      <c r="N418" s="151">
        <v>1</v>
      </c>
      <c r="O418" s="14">
        <f>O419-1</f>
        <v>44242</v>
      </c>
    </row>
    <row r="419" spans="2:16">
      <c r="B419" s="64" t="s">
        <v>592</v>
      </c>
      <c r="G419" s="103" t="s">
        <v>320</v>
      </c>
      <c r="I419" s="103" t="s">
        <v>596</v>
      </c>
      <c r="J419" s="147">
        <v>44233</v>
      </c>
      <c r="N419" s="151">
        <v>6</v>
      </c>
      <c r="O419" s="14">
        <v>44243</v>
      </c>
    </row>
    <row r="420" spans="2:16">
      <c r="B420" s="64" t="s">
        <v>593</v>
      </c>
      <c r="G420" s="103" t="s">
        <v>117</v>
      </c>
      <c r="I420" s="103" t="s">
        <v>596</v>
      </c>
      <c r="J420" s="147">
        <v>44230</v>
      </c>
      <c r="N420" s="151">
        <v>0</v>
      </c>
      <c r="O420" s="14">
        <f t="shared" ref="O420:O424" si="6">O419+1</f>
        <v>44244</v>
      </c>
    </row>
    <row r="421" spans="2:16">
      <c r="B421" s="64" t="s">
        <v>594</v>
      </c>
      <c r="G421" s="103" t="s">
        <v>108</v>
      </c>
      <c r="I421" s="103" t="s">
        <v>596</v>
      </c>
      <c r="J421" s="147">
        <v>44231</v>
      </c>
      <c r="N421" s="151">
        <v>1</v>
      </c>
      <c r="O421" s="14">
        <f t="shared" si="6"/>
        <v>44245</v>
      </c>
    </row>
    <row r="422" spans="2:16">
      <c r="B422" s="64" t="s">
        <v>595</v>
      </c>
      <c r="G422" s="103" t="s">
        <v>119</v>
      </c>
      <c r="I422" s="103" t="s">
        <v>596</v>
      </c>
      <c r="J422" s="147">
        <v>44231</v>
      </c>
      <c r="O422" s="14">
        <f t="shared" si="6"/>
        <v>44246</v>
      </c>
    </row>
    <row r="423" spans="2:16" s="192" customFormat="1">
      <c r="B423" s="64"/>
      <c r="J423" s="147"/>
      <c r="O423" s="14">
        <f t="shared" si="6"/>
        <v>44247</v>
      </c>
    </row>
    <row r="424" spans="2:16">
      <c r="B424" s="64" t="s">
        <v>597</v>
      </c>
      <c r="O424" s="14">
        <f t="shared" si="6"/>
        <v>44248</v>
      </c>
    </row>
    <row r="425" spans="2:16">
      <c r="B425" s="105" t="s">
        <v>598</v>
      </c>
    </row>
    <row r="426" spans="2:16">
      <c r="B426" s="64" t="s">
        <v>599</v>
      </c>
      <c r="G426" s="103" t="s">
        <v>100</v>
      </c>
      <c r="I426" s="103" t="s">
        <v>596</v>
      </c>
      <c r="J426" s="147">
        <v>44231</v>
      </c>
    </row>
    <row r="427" spans="2:16">
      <c r="B427" s="64" t="s">
        <v>600</v>
      </c>
      <c r="G427" s="103" t="s">
        <v>117</v>
      </c>
      <c r="I427" s="103" t="s">
        <v>596</v>
      </c>
      <c r="J427" s="147">
        <v>44232</v>
      </c>
    </row>
    <row r="428" spans="2:16" s="185" customFormat="1">
      <c r="B428" s="64"/>
      <c r="J428" s="147"/>
    </row>
    <row r="429" spans="2:16">
      <c r="B429" s="64" t="s">
        <v>604</v>
      </c>
      <c r="N429" s="151">
        <v>2</v>
      </c>
      <c r="O429" s="14">
        <f>O555+1</f>
        <v>44233</v>
      </c>
      <c r="P429" s="103">
        <v>2</v>
      </c>
    </row>
    <row r="430" spans="2:16">
      <c r="B430" s="105" t="s">
        <v>605</v>
      </c>
      <c r="N430" s="151">
        <v>0</v>
      </c>
      <c r="O430" s="14">
        <f>O429+1</f>
        <v>44234</v>
      </c>
      <c r="P430" s="103">
        <v>0</v>
      </c>
    </row>
    <row r="431" spans="2:16">
      <c r="B431" s="64" t="s">
        <v>606</v>
      </c>
      <c r="G431" s="103" t="s">
        <v>108</v>
      </c>
      <c r="I431" s="103" t="s">
        <v>607</v>
      </c>
      <c r="J431" s="147">
        <v>44233</v>
      </c>
      <c r="N431" s="151">
        <v>7</v>
      </c>
      <c r="O431" s="14">
        <f>O430+1</f>
        <v>44235</v>
      </c>
      <c r="P431" s="103">
        <v>7</v>
      </c>
    </row>
    <row r="432" spans="2:16" s="192" customFormat="1">
      <c r="B432" s="64"/>
      <c r="J432" s="147"/>
      <c r="O432" s="14">
        <f t="shared" ref="O432:O445" si="7">O431+1</f>
        <v>44236</v>
      </c>
    </row>
    <row r="433" spans="2:15">
      <c r="B433" s="64" t="s">
        <v>609</v>
      </c>
      <c r="O433" s="14">
        <f t="shared" si="7"/>
        <v>44237</v>
      </c>
    </row>
    <row r="434" spans="2:15">
      <c r="B434" s="105" t="s">
        <v>610</v>
      </c>
      <c r="O434" s="14">
        <f t="shared" si="7"/>
        <v>44238</v>
      </c>
    </row>
    <row r="435" spans="2:15">
      <c r="B435" s="64" t="s">
        <v>611</v>
      </c>
      <c r="G435" s="103" t="s">
        <v>106</v>
      </c>
      <c r="I435" s="103" t="s">
        <v>619</v>
      </c>
      <c r="J435" s="147">
        <v>44235</v>
      </c>
      <c r="O435" s="14">
        <f t="shared" si="7"/>
        <v>44239</v>
      </c>
    </row>
    <row r="436" spans="2:15">
      <c r="B436" s="64" t="s">
        <v>612</v>
      </c>
      <c r="G436" s="103" t="s">
        <v>102</v>
      </c>
      <c r="I436" s="103" t="s">
        <v>619</v>
      </c>
      <c r="J436" s="147">
        <v>44235</v>
      </c>
      <c r="O436" s="14">
        <f t="shared" si="7"/>
        <v>44240</v>
      </c>
    </row>
    <row r="437" spans="2:15">
      <c r="B437" s="64" t="s">
        <v>613</v>
      </c>
      <c r="G437" s="103" t="s">
        <v>108</v>
      </c>
      <c r="I437" s="103" t="s">
        <v>619</v>
      </c>
      <c r="J437" s="147">
        <v>44235</v>
      </c>
      <c r="O437" s="14">
        <f t="shared" si="7"/>
        <v>44241</v>
      </c>
    </row>
    <row r="438" spans="2:15">
      <c r="B438" s="64" t="s">
        <v>614</v>
      </c>
      <c r="G438" s="103" t="s">
        <v>117</v>
      </c>
      <c r="I438" s="103" t="s">
        <v>619</v>
      </c>
      <c r="J438" s="147">
        <v>44235</v>
      </c>
      <c r="O438" s="14">
        <f t="shared" si="7"/>
        <v>44242</v>
      </c>
    </row>
    <row r="439" spans="2:15">
      <c r="B439" s="64" t="s">
        <v>615</v>
      </c>
      <c r="G439" s="103" t="s">
        <v>117</v>
      </c>
      <c r="I439" s="103" t="s">
        <v>619</v>
      </c>
      <c r="J439" s="147">
        <v>44235</v>
      </c>
      <c r="O439" s="14">
        <f t="shared" si="7"/>
        <v>44243</v>
      </c>
    </row>
    <row r="440" spans="2:15">
      <c r="B440" s="64" t="s">
        <v>616</v>
      </c>
      <c r="G440" s="103" t="s">
        <v>100</v>
      </c>
      <c r="I440" s="103" t="s">
        <v>619</v>
      </c>
      <c r="J440" s="147">
        <v>44235</v>
      </c>
      <c r="O440" s="14">
        <f t="shared" si="7"/>
        <v>44244</v>
      </c>
    </row>
    <row r="441" spans="2:15">
      <c r="B441" s="64" t="s">
        <v>617</v>
      </c>
      <c r="G441" s="103" t="s">
        <v>108</v>
      </c>
      <c r="I441" s="103" t="s">
        <v>619</v>
      </c>
      <c r="J441" s="147">
        <v>44236</v>
      </c>
      <c r="O441" s="14">
        <f t="shared" si="7"/>
        <v>44245</v>
      </c>
    </row>
    <row r="442" spans="2:15">
      <c r="B442" s="64" t="s">
        <v>618</v>
      </c>
      <c r="G442" s="103" t="s">
        <v>108</v>
      </c>
      <c r="I442" s="103" t="s">
        <v>619</v>
      </c>
      <c r="J442" s="147">
        <v>44235</v>
      </c>
      <c r="O442" s="14">
        <f t="shared" si="7"/>
        <v>44246</v>
      </c>
    </row>
    <row r="443" spans="2:15" s="185" customFormat="1">
      <c r="B443" s="64"/>
      <c r="J443" s="147"/>
      <c r="O443" s="14">
        <f t="shared" si="7"/>
        <v>44247</v>
      </c>
    </row>
    <row r="444" spans="2:15">
      <c r="B444" s="64" t="s">
        <v>620</v>
      </c>
      <c r="O444" s="14">
        <f t="shared" si="7"/>
        <v>44248</v>
      </c>
    </row>
    <row r="445" spans="2:15">
      <c r="B445" s="105" t="s">
        <v>621</v>
      </c>
      <c r="O445" s="14">
        <f t="shared" si="7"/>
        <v>44249</v>
      </c>
    </row>
    <row r="446" spans="2:15">
      <c r="B446" s="64" t="s">
        <v>622</v>
      </c>
      <c r="G446" s="103" t="s">
        <v>117</v>
      </c>
      <c r="I446" s="103" t="s">
        <v>633</v>
      </c>
      <c r="J446" s="147">
        <v>44236</v>
      </c>
    </row>
    <row r="447" spans="2:15">
      <c r="B447" s="64" t="s">
        <v>623</v>
      </c>
      <c r="G447" s="103" t="s">
        <v>102</v>
      </c>
      <c r="I447" s="103" t="s">
        <v>633</v>
      </c>
      <c r="J447" s="147">
        <v>44237</v>
      </c>
    </row>
    <row r="448" spans="2:15">
      <c r="B448" s="64" t="s">
        <v>624</v>
      </c>
      <c r="G448" s="103" t="s">
        <v>320</v>
      </c>
      <c r="I448" s="103" t="s">
        <v>633</v>
      </c>
      <c r="J448" s="147">
        <v>44237</v>
      </c>
    </row>
    <row r="449" spans="2:10">
      <c r="B449" s="64" t="s">
        <v>625</v>
      </c>
      <c r="G449" s="103" t="s">
        <v>320</v>
      </c>
      <c r="I449" s="103" t="s">
        <v>633</v>
      </c>
      <c r="J449" s="147">
        <v>44237</v>
      </c>
    </row>
    <row r="450" spans="2:10">
      <c r="B450" s="64" t="s">
        <v>626</v>
      </c>
      <c r="G450" s="103" t="s">
        <v>99</v>
      </c>
      <c r="I450" s="103" t="s">
        <v>633</v>
      </c>
      <c r="J450" s="147">
        <v>44237</v>
      </c>
    </row>
    <row r="451" spans="2:10">
      <c r="B451" s="64" t="s">
        <v>627</v>
      </c>
      <c r="G451" s="103" t="s">
        <v>320</v>
      </c>
      <c r="I451" s="103" t="s">
        <v>633</v>
      </c>
      <c r="J451" s="147">
        <v>44237</v>
      </c>
    </row>
    <row r="452" spans="2:10">
      <c r="B452" s="64" t="s">
        <v>628</v>
      </c>
      <c r="G452" s="103" t="s">
        <v>320</v>
      </c>
      <c r="I452" s="103" t="s">
        <v>633</v>
      </c>
      <c r="J452" s="147">
        <v>44237</v>
      </c>
    </row>
    <row r="453" spans="2:10">
      <c r="B453" s="64" t="s">
        <v>629</v>
      </c>
      <c r="G453" s="103" t="s">
        <v>320</v>
      </c>
      <c r="I453" s="103" t="s">
        <v>633</v>
      </c>
      <c r="J453" s="147">
        <v>44237</v>
      </c>
    </row>
    <row r="454" spans="2:10">
      <c r="B454" s="64" t="s">
        <v>630</v>
      </c>
      <c r="G454" s="103" t="s">
        <v>634</v>
      </c>
      <c r="I454" s="103" t="s">
        <v>633</v>
      </c>
      <c r="J454" s="147">
        <v>44237</v>
      </c>
    </row>
    <row r="455" spans="2:10">
      <c r="B455" s="64" t="s">
        <v>631</v>
      </c>
      <c r="G455" s="103" t="s">
        <v>108</v>
      </c>
      <c r="I455" s="103" t="s">
        <v>632</v>
      </c>
      <c r="J455" s="147">
        <v>44236</v>
      </c>
    </row>
    <row r="456" spans="2:10" s="188" customFormat="1">
      <c r="B456" s="64"/>
      <c r="J456" s="147"/>
    </row>
    <row r="457" spans="2:10">
      <c r="B457" s="64" t="s">
        <v>644</v>
      </c>
    </row>
    <row r="458" spans="2:10">
      <c r="B458" s="105" t="s">
        <v>645</v>
      </c>
    </row>
    <row r="459" spans="2:10">
      <c r="B459" s="64" t="s">
        <v>646</v>
      </c>
      <c r="G459" s="103" t="s">
        <v>107</v>
      </c>
      <c r="I459" s="103" t="s">
        <v>647</v>
      </c>
      <c r="J459" s="147">
        <v>44237</v>
      </c>
    </row>
    <row r="460" spans="2:10" s="191" customFormat="1">
      <c r="B460" s="64"/>
      <c r="J460" s="147"/>
    </row>
    <row r="461" spans="2:10">
      <c r="B461" s="64" t="s">
        <v>649</v>
      </c>
    </row>
    <row r="462" spans="2:10">
      <c r="B462" s="105" t="s">
        <v>650</v>
      </c>
    </row>
    <row r="463" spans="2:10">
      <c r="B463" s="64" t="s">
        <v>651</v>
      </c>
      <c r="G463" s="103" t="s">
        <v>100</v>
      </c>
      <c r="I463" s="103" t="s">
        <v>654</v>
      </c>
      <c r="J463" s="147">
        <v>44240</v>
      </c>
    </row>
    <row r="464" spans="2:10">
      <c r="B464" s="64" t="s">
        <v>652</v>
      </c>
      <c r="G464" s="103" t="s">
        <v>117</v>
      </c>
      <c r="I464" s="103" t="s">
        <v>654</v>
      </c>
      <c r="J464" s="147">
        <v>44239</v>
      </c>
    </row>
    <row r="465" spans="2:10">
      <c r="B465" s="64" t="s">
        <v>653</v>
      </c>
      <c r="G465" s="103" t="s">
        <v>101</v>
      </c>
      <c r="I465" s="103" t="s">
        <v>654</v>
      </c>
      <c r="J465" s="147">
        <v>44241</v>
      </c>
    </row>
    <row r="466" spans="2:10" s="191" customFormat="1">
      <c r="B466" s="64"/>
      <c r="J466" s="147"/>
    </row>
    <row r="467" spans="2:10">
      <c r="B467" s="64" t="s">
        <v>657</v>
      </c>
    </row>
    <row r="468" spans="2:10">
      <c r="B468" s="105" t="s">
        <v>658</v>
      </c>
    </row>
    <row r="469" spans="2:10">
      <c r="B469" s="64" t="s">
        <v>659</v>
      </c>
      <c r="G469" s="103" t="s">
        <v>108</v>
      </c>
      <c r="I469" s="103" t="s">
        <v>660</v>
      </c>
      <c r="J469" s="147">
        <v>44240</v>
      </c>
    </row>
    <row r="470" spans="2:10" s="185" customFormat="1">
      <c r="B470" s="64"/>
      <c r="J470" s="147"/>
    </row>
    <row r="471" spans="2:10">
      <c r="B471" s="64" t="s">
        <v>664</v>
      </c>
    </row>
    <row r="472" spans="2:10">
      <c r="B472" s="105" t="s">
        <v>665</v>
      </c>
    </row>
    <row r="473" spans="2:10">
      <c r="B473" s="64" t="s">
        <v>666</v>
      </c>
      <c r="G473" s="103" t="s">
        <v>101</v>
      </c>
      <c r="I473" s="103" t="s">
        <v>667</v>
      </c>
      <c r="J473" s="147">
        <v>44243</v>
      </c>
    </row>
    <row r="474" spans="2:10" s="192" customFormat="1">
      <c r="B474" s="64"/>
      <c r="J474" s="147"/>
    </row>
    <row r="475" spans="2:10">
      <c r="B475" s="64" t="s">
        <v>669</v>
      </c>
    </row>
    <row r="476" spans="2:10">
      <c r="B476" s="105" t="s">
        <v>670</v>
      </c>
    </row>
    <row r="477" spans="2:10">
      <c r="B477" s="64" t="s">
        <v>671</v>
      </c>
    </row>
    <row r="478" spans="2:10">
      <c r="B478" s="64" t="s">
        <v>672</v>
      </c>
      <c r="G478" s="103" t="s">
        <v>104</v>
      </c>
      <c r="I478" s="103" t="s">
        <v>677</v>
      </c>
      <c r="J478" s="147">
        <v>44243</v>
      </c>
    </row>
    <row r="479" spans="2:10">
      <c r="B479" s="64" t="s">
        <v>673</v>
      </c>
      <c r="G479" s="103" t="s">
        <v>108</v>
      </c>
      <c r="I479" s="103" t="s">
        <v>677</v>
      </c>
      <c r="J479" s="147">
        <v>44243</v>
      </c>
    </row>
    <row r="480" spans="2:10">
      <c r="B480" s="64" t="s">
        <v>674</v>
      </c>
      <c r="G480" s="103" t="s">
        <v>103</v>
      </c>
      <c r="I480" s="103" t="s">
        <v>677</v>
      </c>
      <c r="J480" s="147">
        <v>44243</v>
      </c>
    </row>
    <row r="481" spans="2:10">
      <c r="B481" s="64" t="s">
        <v>675</v>
      </c>
      <c r="G481" s="103" t="s">
        <v>107</v>
      </c>
      <c r="I481" s="103" t="s">
        <v>677</v>
      </c>
      <c r="J481" s="147">
        <v>44242</v>
      </c>
    </row>
    <row r="482" spans="2:10">
      <c r="B482" s="64" t="s">
        <v>676</v>
      </c>
      <c r="G482" s="103" t="s">
        <v>105</v>
      </c>
      <c r="I482" s="103" t="s">
        <v>677</v>
      </c>
      <c r="J482" s="147">
        <v>44243</v>
      </c>
    </row>
    <row r="483" spans="2:10" s="196" customFormat="1">
      <c r="B483" s="64"/>
      <c r="J483" s="147"/>
    </row>
    <row r="484" spans="2:10">
      <c r="B484" s="64" t="s">
        <v>679</v>
      </c>
    </row>
    <row r="485" spans="2:10">
      <c r="B485" s="105" t="s">
        <v>680</v>
      </c>
    </row>
    <row r="486" spans="2:10">
      <c r="B486" s="64" t="s">
        <v>671</v>
      </c>
    </row>
    <row r="487" spans="2:10">
      <c r="B487" s="64" t="s">
        <v>681</v>
      </c>
      <c r="G487" s="103" t="s">
        <v>106</v>
      </c>
      <c r="I487" s="103" t="s">
        <v>683</v>
      </c>
      <c r="J487" s="147">
        <v>44243</v>
      </c>
    </row>
    <row r="488" spans="2:10">
      <c r="B488" s="64" t="s">
        <v>682</v>
      </c>
      <c r="G488" s="19" t="s">
        <v>117</v>
      </c>
      <c r="I488" s="103" t="s">
        <v>683</v>
      </c>
      <c r="J488" s="147">
        <v>44245</v>
      </c>
    </row>
    <row r="489" spans="2:10" s="196" customFormat="1">
      <c r="B489" s="64"/>
      <c r="G489" s="19"/>
      <c r="J489" s="147"/>
    </row>
    <row r="490" spans="2:10">
      <c r="B490" s="64" t="s">
        <v>685</v>
      </c>
    </row>
    <row r="491" spans="2:10">
      <c r="B491" s="105" t="s">
        <v>686</v>
      </c>
    </row>
    <row r="492" spans="2:10">
      <c r="B492" s="105" t="s">
        <v>671</v>
      </c>
    </row>
    <row r="493" spans="2:10">
      <c r="B493" s="64" t="s">
        <v>687</v>
      </c>
      <c r="G493" s="103" t="s">
        <v>207</v>
      </c>
      <c r="I493" s="103" t="s">
        <v>691</v>
      </c>
      <c r="J493" s="147">
        <v>44246</v>
      </c>
    </row>
    <row r="494" spans="2:10">
      <c r="B494" s="64" t="s">
        <v>688</v>
      </c>
      <c r="G494" s="103" t="s">
        <v>320</v>
      </c>
      <c r="I494" s="103" t="s">
        <v>691</v>
      </c>
      <c r="J494" s="147">
        <v>44246</v>
      </c>
    </row>
    <row r="495" spans="2:10">
      <c r="B495" s="64" t="s">
        <v>689</v>
      </c>
      <c r="G495" s="103" t="s">
        <v>99</v>
      </c>
      <c r="I495" s="103" t="s">
        <v>691</v>
      </c>
      <c r="J495" s="147">
        <v>44246</v>
      </c>
    </row>
    <row r="496" spans="2:10">
      <c r="B496" s="64" t="s">
        <v>690</v>
      </c>
      <c r="G496" s="103" t="s">
        <v>127</v>
      </c>
      <c r="I496" s="103" t="s">
        <v>691</v>
      </c>
      <c r="J496" s="147">
        <v>44245</v>
      </c>
    </row>
    <row r="497" spans="2:10" s="209" customFormat="1">
      <c r="B497" s="64"/>
      <c r="J497" s="147"/>
    </row>
    <row r="498" spans="2:10" s="209" customFormat="1">
      <c r="B498" s="220" t="s">
        <v>738</v>
      </c>
      <c r="J498" s="147"/>
    </row>
    <row r="499" spans="2:10" s="209" customFormat="1">
      <c r="B499" s="64"/>
      <c r="G499" s="19" t="s">
        <v>736</v>
      </c>
      <c r="J499" s="147">
        <v>44249</v>
      </c>
    </row>
    <row r="500" spans="2:10" s="209" customFormat="1">
      <c r="B500" s="64"/>
      <c r="J500" s="147"/>
    </row>
    <row r="501" spans="2:10" s="197" customFormat="1">
      <c r="B501" s="64"/>
      <c r="G501" s="19"/>
      <c r="J501" s="147"/>
    </row>
    <row r="502" spans="2:10">
      <c r="B502" s="64" t="s">
        <v>693</v>
      </c>
    </row>
    <row r="503" spans="2:10">
      <c r="B503" s="105" t="s">
        <v>694</v>
      </c>
    </row>
    <row r="504" spans="2:10">
      <c r="B504" s="64" t="s">
        <v>671</v>
      </c>
    </row>
    <row r="505" spans="2:10">
      <c r="B505" s="64" t="s">
        <v>695</v>
      </c>
      <c r="G505" s="103" t="s">
        <v>106</v>
      </c>
      <c r="I505" s="103" t="s">
        <v>697</v>
      </c>
      <c r="J505" s="147">
        <v>44246</v>
      </c>
    </row>
    <row r="506" spans="2:10">
      <c r="B506" s="64" t="s">
        <v>696</v>
      </c>
      <c r="G506" s="103" t="s">
        <v>634</v>
      </c>
      <c r="I506" s="103" t="s">
        <v>697</v>
      </c>
      <c r="J506" s="147">
        <v>44247</v>
      </c>
    </row>
    <row r="507" spans="2:10" s="209" customFormat="1">
      <c r="B507" s="64"/>
      <c r="J507" s="147"/>
    </row>
    <row r="508" spans="2:10" s="209" customFormat="1">
      <c r="B508" s="220" t="s">
        <v>737</v>
      </c>
      <c r="J508" s="147"/>
    </row>
    <row r="509" spans="2:10" s="209" customFormat="1">
      <c r="B509" s="64"/>
      <c r="G509" s="19" t="s">
        <v>736</v>
      </c>
      <c r="J509" s="147">
        <v>44250</v>
      </c>
    </row>
    <row r="510" spans="2:10" s="209" customFormat="1">
      <c r="B510" s="64"/>
      <c r="G510" s="19" t="s">
        <v>736</v>
      </c>
      <c r="J510" s="147">
        <v>44250</v>
      </c>
    </row>
    <row r="511" spans="2:10" s="202" customFormat="1">
      <c r="B511" s="64"/>
      <c r="G511" s="19"/>
      <c r="J511" s="147"/>
    </row>
    <row r="512" spans="2:10">
      <c r="B512" s="64" t="s">
        <v>699</v>
      </c>
    </row>
    <row r="513" spans="2:10">
      <c r="B513" s="105" t="s">
        <v>700</v>
      </c>
    </row>
    <row r="514" spans="2:10">
      <c r="B514" s="64" t="s">
        <v>671</v>
      </c>
    </row>
    <row r="515" spans="2:10">
      <c r="B515" s="64" t="s">
        <v>701</v>
      </c>
      <c r="G515" s="103" t="s">
        <v>99</v>
      </c>
      <c r="I515" s="103" t="s">
        <v>702</v>
      </c>
      <c r="J515" s="147">
        <v>44244</v>
      </c>
    </row>
    <row r="516" spans="2:10" s="202" customFormat="1">
      <c r="B516" s="64"/>
      <c r="G516" s="19"/>
      <c r="J516" s="147"/>
    </row>
    <row r="517" spans="2:10">
      <c r="B517" s="64" t="s">
        <v>704</v>
      </c>
    </row>
    <row r="518" spans="2:10">
      <c r="B518" s="105" t="s">
        <v>705</v>
      </c>
    </row>
    <row r="519" spans="2:10">
      <c r="B519" s="64" t="s">
        <v>671</v>
      </c>
    </row>
    <row r="520" spans="2:10">
      <c r="B520" s="64" t="s">
        <v>706</v>
      </c>
      <c r="G520" s="103" t="s">
        <v>106</v>
      </c>
      <c r="I520" s="103" t="s">
        <v>709</v>
      </c>
      <c r="J520" s="147">
        <v>44248</v>
      </c>
    </row>
    <row r="521" spans="2:10">
      <c r="B521" s="64" t="s">
        <v>707</v>
      </c>
      <c r="G521" s="103" t="s">
        <v>104</v>
      </c>
      <c r="I521" s="103" t="s">
        <v>709</v>
      </c>
      <c r="J521" s="147">
        <v>44248</v>
      </c>
    </row>
    <row r="522" spans="2:10">
      <c r="B522" s="64" t="s">
        <v>708</v>
      </c>
      <c r="G522" s="103" t="s">
        <v>108</v>
      </c>
      <c r="I522" s="103" t="s">
        <v>709</v>
      </c>
      <c r="J522" s="147">
        <v>44249</v>
      </c>
    </row>
    <row r="523" spans="2:10" s="197" customFormat="1">
      <c r="B523" s="64"/>
      <c r="G523" s="19"/>
      <c r="J523" s="147"/>
    </row>
    <row r="524" spans="2:10">
      <c r="B524" s="64" t="s">
        <v>711</v>
      </c>
    </row>
    <row r="525" spans="2:10">
      <c r="B525" s="105" t="s">
        <v>712</v>
      </c>
    </row>
    <row r="526" spans="2:10">
      <c r="B526" s="64" t="s">
        <v>671</v>
      </c>
    </row>
    <row r="527" spans="2:10">
      <c r="B527" s="64" t="s">
        <v>713</v>
      </c>
      <c r="G527" s="103" t="s">
        <v>320</v>
      </c>
      <c r="I527" s="103" t="s">
        <v>723</v>
      </c>
      <c r="J527" s="147">
        <v>44250</v>
      </c>
    </row>
    <row r="528" spans="2:10">
      <c r="B528" s="64" t="s">
        <v>714</v>
      </c>
      <c r="G528" s="103" t="s">
        <v>634</v>
      </c>
      <c r="I528" s="103" t="s">
        <v>723</v>
      </c>
      <c r="J528" s="147">
        <v>44250</v>
      </c>
    </row>
    <row r="529" spans="2:10">
      <c r="B529" s="64" t="s">
        <v>715</v>
      </c>
      <c r="G529" s="103" t="s">
        <v>724</v>
      </c>
      <c r="I529" s="103" t="s">
        <v>723</v>
      </c>
      <c r="J529" s="147">
        <v>44249</v>
      </c>
    </row>
    <row r="530" spans="2:10">
      <c r="B530" s="64" t="s">
        <v>716</v>
      </c>
      <c r="G530" s="103" t="s">
        <v>724</v>
      </c>
      <c r="I530" s="103" t="s">
        <v>723</v>
      </c>
      <c r="J530" s="147">
        <v>44249</v>
      </c>
    </row>
    <row r="531" spans="2:10">
      <c r="B531" s="64" t="s">
        <v>717</v>
      </c>
      <c r="G531" s="103" t="s">
        <v>724</v>
      </c>
      <c r="I531" s="103" t="s">
        <v>723</v>
      </c>
      <c r="J531" s="147">
        <v>44249</v>
      </c>
    </row>
    <row r="532" spans="2:10">
      <c r="B532" s="64" t="s">
        <v>718</v>
      </c>
      <c r="G532" s="103" t="s">
        <v>103</v>
      </c>
      <c r="I532" s="103" t="s">
        <v>723</v>
      </c>
      <c r="J532" s="147">
        <v>44249</v>
      </c>
    </row>
    <row r="533" spans="2:10">
      <c r="B533" s="64" t="s">
        <v>719</v>
      </c>
      <c r="G533" s="103" t="s">
        <v>99</v>
      </c>
      <c r="I533" s="103" t="s">
        <v>723</v>
      </c>
      <c r="J533" s="147">
        <v>44249</v>
      </c>
    </row>
    <row r="534" spans="2:10">
      <c r="B534" s="64" t="s">
        <v>720</v>
      </c>
      <c r="G534" s="103" t="s">
        <v>99</v>
      </c>
      <c r="I534" s="103" t="s">
        <v>723</v>
      </c>
      <c r="J534" s="147">
        <v>44249</v>
      </c>
    </row>
    <row r="535" spans="2:10">
      <c r="B535" s="64" t="s">
        <v>721</v>
      </c>
      <c r="G535" s="103" t="s">
        <v>99</v>
      </c>
      <c r="I535" s="103" t="s">
        <v>723</v>
      </c>
      <c r="J535" s="147">
        <v>44249</v>
      </c>
    </row>
    <row r="536" spans="2:10">
      <c r="B536" s="64" t="s">
        <v>722</v>
      </c>
      <c r="G536" s="103" t="s">
        <v>320</v>
      </c>
      <c r="I536" s="103" t="s">
        <v>723</v>
      </c>
      <c r="J536" s="147">
        <v>44249</v>
      </c>
    </row>
    <row r="537" spans="2:10" s="207" customFormat="1">
      <c r="B537" s="64"/>
      <c r="G537" s="19"/>
      <c r="J537" s="147"/>
    </row>
    <row r="538" spans="2:10">
      <c r="B538" s="64" t="s">
        <v>725</v>
      </c>
    </row>
    <row r="539" spans="2:10">
      <c r="B539" s="105" t="s">
        <v>726</v>
      </c>
    </row>
    <row r="540" spans="2:10">
      <c r="B540" s="64" t="s">
        <v>671</v>
      </c>
    </row>
    <row r="541" spans="2:10">
      <c r="B541" s="64" t="s">
        <v>727</v>
      </c>
      <c r="G541" s="103" t="s">
        <v>100</v>
      </c>
      <c r="I541" s="103" t="s">
        <v>730</v>
      </c>
      <c r="J541" s="147">
        <v>44252</v>
      </c>
    </row>
    <row r="542" spans="2:10">
      <c r="B542" s="64" t="s">
        <v>728</v>
      </c>
      <c r="G542" s="103" t="s">
        <v>119</v>
      </c>
      <c r="I542" s="103" t="s">
        <v>730</v>
      </c>
      <c r="J542" s="147">
        <v>44251</v>
      </c>
    </row>
    <row r="543" spans="2:10">
      <c r="B543" s="64" t="s">
        <v>729</v>
      </c>
      <c r="G543" s="103" t="s">
        <v>108</v>
      </c>
      <c r="I543" s="103" t="s">
        <v>730</v>
      </c>
      <c r="J543" s="147">
        <v>44252</v>
      </c>
    </row>
    <row r="544" spans="2:10" s="208" customFormat="1">
      <c r="B544" s="64"/>
      <c r="G544" s="19"/>
      <c r="J544" s="147"/>
    </row>
    <row r="545" spans="1:20" s="209" customFormat="1">
      <c r="B545" s="220" t="s">
        <v>735</v>
      </c>
      <c r="G545" s="19"/>
      <c r="J545" s="147"/>
    </row>
    <row r="546" spans="1:20" s="209" customFormat="1">
      <c r="B546" s="64"/>
      <c r="G546" s="19" t="s">
        <v>736</v>
      </c>
      <c r="J546" s="147">
        <v>44255</v>
      </c>
    </row>
    <row r="547" spans="1:20" s="209" customFormat="1">
      <c r="B547" s="64"/>
      <c r="G547" s="19"/>
      <c r="J547" s="147"/>
    </row>
    <row r="548" spans="1:20" s="209" customFormat="1">
      <c r="B548" s="64"/>
      <c r="G548" s="19"/>
      <c r="J548" s="147"/>
    </row>
    <row r="549" spans="1:20" s="183" customFormat="1">
      <c r="B549" s="64"/>
      <c r="J549" s="147"/>
    </row>
    <row r="550" spans="1:20" s="181" customFormat="1">
      <c r="A550" s="24" t="s">
        <v>390</v>
      </c>
      <c r="J550" s="180"/>
      <c r="N550" s="151">
        <v>1</v>
      </c>
      <c r="O550" s="14">
        <v>44227</v>
      </c>
    </row>
    <row r="551" spans="1:20" s="181" customFormat="1" ht="19.5" thickBot="1">
      <c r="B551" s="64"/>
      <c r="J551" s="147"/>
      <c r="N551" s="151">
        <v>2</v>
      </c>
      <c r="O551" s="14">
        <v>44228</v>
      </c>
    </row>
    <row r="552" spans="1:20" s="181" customFormat="1" ht="19.5" thickBot="1">
      <c r="B552" s="64"/>
      <c r="K552" s="184">
        <f>COUNTIF(J24:J546,F560)</f>
        <v>10</v>
      </c>
      <c r="N552" s="151">
        <v>4</v>
      </c>
      <c r="O552" s="14">
        <v>44229</v>
      </c>
    </row>
    <row r="553" spans="1:20" s="178" customFormat="1">
      <c r="B553" s="64"/>
      <c r="N553" s="151">
        <v>4</v>
      </c>
      <c r="O553" s="14">
        <v>44230</v>
      </c>
    </row>
    <row r="554" spans="1:20">
      <c r="A554" s="24" t="s">
        <v>390</v>
      </c>
      <c r="N554" s="151">
        <v>13</v>
      </c>
      <c r="O554" s="14">
        <v>44231</v>
      </c>
      <c r="T554" s="156"/>
    </row>
    <row r="555" spans="1:20">
      <c r="N555" s="151">
        <v>6</v>
      </c>
      <c r="O555" s="14">
        <f>O554+1</f>
        <v>44232</v>
      </c>
      <c r="P555" s="103">
        <v>6</v>
      </c>
    </row>
    <row r="556" spans="1:20">
      <c r="N556" s="151">
        <v>2</v>
      </c>
      <c r="O556" s="14">
        <f t="shared" ref="O556:O584" si="8">O555+1</f>
        <v>44233</v>
      </c>
    </row>
    <row r="557" spans="1:20">
      <c r="B557" s="114">
        <f t="shared" ref="B557:J557" si="9">C557+1</f>
        <v>44264</v>
      </c>
      <c r="C557" s="114">
        <f t="shared" si="9"/>
        <v>44263</v>
      </c>
      <c r="D557" s="114">
        <f t="shared" si="9"/>
        <v>44262</v>
      </c>
      <c r="E557" s="114">
        <f t="shared" si="9"/>
        <v>44261</v>
      </c>
      <c r="F557" s="114">
        <f t="shared" si="9"/>
        <v>44260</v>
      </c>
      <c r="G557" s="114">
        <f t="shared" si="9"/>
        <v>44259</v>
      </c>
      <c r="H557" s="114">
        <f t="shared" si="9"/>
        <v>44258</v>
      </c>
      <c r="I557" s="114">
        <f t="shared" si="9"/>
        <v>44257</v>
      </c>
      <c r="J557" s="115">
        <f t="shared" si="9"/>
        <v>44256</v>
      </c>
      <c r="K557" s="221">
        <f>L557+1</f>
        <v>44255</v>
      </c>
      <c r="L557" s="116">
        <v>44254</v>
      </c>
      <c r="N557" s="103">
        <v>0</v>
      </c>
      <c r="O557" s="14">
        <f t="shared" si="8"/>
        <v>44234</v>
      </c>
    </row>
    <row r="558" spans="1:20">
      <c r="N558" s="103">
        <v>7</v>
      </c>
      <c r="O558" s="14">
        <f t="shared" si="8"/>
        <v>44235</v>
      </c>
    </row>
    <row r="559" spans="1:20" s="192" customFormat="1">
      <c r="A559" s="24"/>
      <c r="B559" s="4"/>
      <c r="C559" s="4"/>
      <c r="D559" s="4"/>
      <c r="E559" s="4"/>
      <c r="F559" s="4"/>
      <c r="G559" s="4"/>
      <c r="H559" s="4"/>
      <c r="I559" s="4"/>
      <c r="J559" s="83"/>
      <c r="K559" s="16">
        <v>1</v>
      </c>
      <c r="L559" s="4"/>
      <c r="N559" s="192">
        <v>3</v>
      </c>
      <c r="O559" s="14">
        <f t="shared" si="8"/>
        <v>44236</v>
      </c>
    </row>
    <row r="560" spans="1:20" s="192" customFormat="1">
      <c r="A560" s="24"/>
      <c r="B560" s="116">
        <f t="shared" ref="B560" si="10">C560+1</f>
        <v>44253</v>
      </c>
      <c r="C560" s="116">
        <f t="shared" ref="C560" si="11">D560+1</f>
        <v>44252</v>
      </c>
      <c r="D560" s="116">
        <f t="shared" ref="D560" si="12">E560+1</f>
        <v>44251</v>
      </c>
      <c r="E560" s="221">
        <f t="shared" ref="E560" si="13">F560+1</f>
        <v>44250</v>
      </c>
      <c r="F560" s="221">
        <f t="shared" ref="F560" si="14">G560+1</f>
        <v>44249</v>
      </c>
      <c r="G560" s="116">
        <f t="shared" ref="G560" si="15">H560+1</f>
        <v>44248</v>
      </c>
      <c r="H560" s="116">
        <f t="shared" ref="H560" si="16">I560+1</f>
        <v>44247</v>
      </c>
      <c r="I560" s="116">
        <f t="shared" ref="I560" si="17">J560+1</f>
        <v>44246</v>
      </c>
      <c r="J560" s="116">
        <f t="shared" ref="J560" si="18">K560+1</f>
        <v>44245</v>
      </c>
      <c r="K560" s="116">
        <f>L560+1</f>
        <v>44244</v>
      </c>
      <c r="L560" s="116">
        <v>44243</v>
      </c>
      <c r="N560" s="192">
        <v>9</v>
      </c>
      <c r="O560" s="14">
        <f t="shared" si="8"/>
        <v>44237</v>
      </c>
    </row>
    <row r="561" spans="1:42" s="192" customFormat="1">
      <c r="A561" s="24"/>
      <c r="F561" s="28"/>
      <c r="G561" s="28"/>
      <c r="N561" s="192">
        <v>0</v>
      </c>
      <c r="O561" s="14">
        <f t="shared" si="8"/>
        <v>44238</v>
      </c>
    </row>
    <row r="562" spans="1:42" s="192" customFormat="1">
      <c r="A562" s="24"/>
      <c r="B562" s="4"/>
      <c r="C562" s="16">
        <v>2</v>
      </c>
      <c r="D562" s="16">
        <v>1</v>
      </c>
      <c r="E562" s="16">
        <v>4</v>
      </c>
      <c r="F562" s="16">
        <v>10</v>
      </c>
      <c r="G562" s="16">
        <v>2</v>
      </c>
      <c r="H562" s="16">
        <v>1</v>
      </c>
      <c r="I562" s="16">
        <v>4</v>
      </c>
      <c r="J562" s="82">
        <v>2</v>
      </c>
      <c r="K562" s="16">
        <v>1</v>
      </c>
      <c r="L562" s="16">
        <v>6</v>
      </c>
      <c r="N562" s="203">
        <v>1</v>
      </c>
      <c r="O562" s="14">
        <f t="shared" si="8"/>
        <v>44239</v>
      </c>
    </row>
    <row r="563" spans="1:42" s="181" customFormat="1">
      <c r="A563" s="24"/>
      <c r="B563" s="116">
        <f t="shared" ref="B563:J563" si="19">C563+1</f>
        <v>44242</v>
      </c>
      <c r="C563" s="116">
        <f t="shared" si="19"/>
        <v>44241</v>
      </c>
      <c r="D563" s="116">
        <f t="shared" si="19"/>
        <v>44240</v>
      </c>
      <c r="E563" s="116">
        <f t="shared" si="19"/>
        <v>44239</v>
      </c>
      <c r="F563" s="116">
        <f t="shared" si="19"/>
        <v>44238</v>
      </c>
      <c r="G563" s="116">
        <f t="shared" si="19"/>
        <v>44237</v>
      </c>
      <c r="H563" s="116">
        <f t="shared" si="19"/>
        <v>44236</v>
      </c>
      <c r="I563" s="116">
        <f t="shared" si="19"/>
        <v>44235</v>
      </c>
      <c r="J563" s="116">
        <f t="shared" si="19"/>
        <v>44234</v>
      </c>
      <c r="K563" s="116">
        <f>L563+1</f>
        <v>44233</v>
      </c>
      <c r="L563" s="116">
        <v>44232</v>
      </c>
      <c r="N563" s="181">
        <v>2</v>
      </c>
      <c r="O563" s="14">
        <f t="shared" si="8"/>
        <v>44240</v>
      </c>
    </row>
    <row r="564" spans="1:42" s="142" customFormat="1">
      <c r="A564" s="24"/>
      <c r="N564" s="142">
        <v>1</v>
      </c>
      <c r="O564" s="14">
        <f t="shared" si="8"/>
        <v>44241</v>
      </c>
    </row>
    <row r="565" spans="1:42" s="142" customFormat="1">
      <c r="A565" s="24"/>
      <c r="B565" s="16">
        <v>1</v>
      </c>
      <c r="C565" s="16">
        <v>1</v>
      </c>
      <c r="D565" s="16">
        <v>2</v>
      </c>
      <c r="E565" s="16">
        <v>1</v>
      </c>
      <c r="F565" s="16">
        <v>0</v>
      </c>
      <c r="G565" s="16">
        <v>9</v>
      </c>
      <c r="H565" s="16">
        <v>3</v>
      </c>
      <c r="I565" s="16">
        <v>7</v>
      </c>
      <c r="J565" s="82">
        <v>0</v>
      </c>
      <c r="K565" s="16">
        <v>2</v>
      </c>
      <c r="L565" s="16">
        <v>6</v>
      </c>
      <c r="N565" s="203">
        <v>1</v>
      </c>
      <c r="O565" s="14">
        <f t="shared" si="8"/>
        <v>44242</v>
      </c>
      <c r="Q565" s="14"/>
      <c r="R565" s="14"/>
      <c r="S565" s="19"/>
      <c r="T565" s="19"/>
      <c r="U565" s="19"/>
      <c r="V565" s="19"/>
      <c r="W565" s="19"/>
      <c r="X565" s="19"/>
      <c r="Y565" s="19"/>
      <c r="Z565" s="19"/>
    </row>
    <row r="566" spans="1:42" s="142" customFormat="1">
      <c r="A566" s="24"/>
      <c r="B566" s="114">
        <f t="shared" ref="B566:J566" si="20">C566+1</f>
        <v>44231</v>
      </c>
      <c r="C566" s="114">
        <f t="shared" si="20"/>
        <v>44230</v>
      </c>
      <c r="D566" s="114">
        <f t="shared" si="20"/>
        <v>44229</v>
      </c>
      <c r="E566" s="114">
        <f t="shared" si="20"/>
        <v>44228</v>
      </c>
      <c r="F566" s="114">
        <f t="shared" si="20"/>
        <v>44227</v>
      </c>
      <c r="G566" s="114">
        <f t="shared" si="20"/>
        <v>44226</v>
      </c>
      <c r="H566" s="55">
        <f t="shared" si="20"/>
        <v>44225</v>
      </c>
      <c r="I566" s="114">
        <f t="shared" si="20"/>
        <v>44224</v>
      </c>
      <c r="J566" s="115">
        <f t="shared" si="20"/>
        <v>44223</v>
      </c>
      <c r="K566" s="116">
        <f>L566+1</f>
        <v>44222</v>
      </c>
      <c r="L566" s="116">
        <v>44221</v>
      </c>
      <c r="N566" s="142">
        <v>6</v>
      </c>
      <c r="O566" s="14">
        <f t="shared" si="8"/>
        <v>44243</v>
      </c>
      <c r="Q566" s="156"/>
      <c r="R566" s="156"/>
      <c r="S566" s="156"/>
      <c r="T566" s="156"/>
      <c r="U566" s="156"/>
      <c r="V566" s="156"/>
      <c r="W566" s="156"/>
      <c r="X566" s="156"/>
      <c r="Y566" s="156"/>
      <c r="Z566" s="156"/>
    </row>
    <row r="567" spans="1:42">
      <c r="J567" s="101">
        <v>5</v>
      </c>
      <c r="N567" s="103">
        <v>1</v>
      </c>
      <c r="O567" s="14">
        <f t="shared" si="8"/>
        <v>44244</v>
      </c>
    </row>
    <row r="568" spans="1:42">
      <c r="B568" s="16">
        <v>13</v>
      </c>
      <c r="C568" s="16">
        <v>4</v>
      </c>
      <c r="D568" s="16">
        <v>4</v>
      </c>
      <c r="E568" s="16">
        <v>2</v>
      </c>
      <c r="F568" s="16">
        <v>1</v>
      </c>
      <c r="G568" s="16">
        <v>4</v>
      </c>
      <c r="H568" s="16">
        <v>3</v>
      </c>
      <c r="I568" s="16">
        <v>2</v>
      </c>
      <c r="J568" s="82">
        <v>20</v>
      </c>
      <c r="K568" s="154">
        <v>25</v>
      </c>
      <c r="L568" s="154">
        <v>5</v>
      </c>
      <c r="N568" s="103">
        <v>2</v>
      </c>
      <c r="O568" s="14">
        <f t="shared" si="8"/>
        <v>44245</v>
      </c>
    </row>
    <row r="569" spans="1:42">
      <c r="B569" s="114">
        <f t="shared" ref="B569:I569" si="21">C569+1</f>
        <v>44220</v>
      </c>
      <c r="C569" s="114">
        <f t="shared" si="21"/>
        <v>44219</v>
      </c>
      <c r="D569" s="114">
        <f t="shared" si="21"/>
        <v>44218</v>
      </c>
      <c r="E569" s="114">
        <f t="shared" si="21"/>
        <v>44217</v>
      </c>
      <c r="F569" s="114">
        <f t="shared" si="21"/>
        <v>44216</v>
      </c>
      <c r="G569" s="114">
        <f t="shared" si="21"/>
        <v>44215</v>
      </c>
      <c r="H569" s="114">
        <f t="shared" si="21"/>
        <v>44214</v>
      </c>
      <c r="I569" s="114">
        <f t="shared" si="21"/>
        <v>44213</v>
      </c>
      <c r="J569" s="115">
        <f>K569+1</f>
        <v>44212</v>
      </c>
      <c r="K569" s="116">
        <f>L569+1</f>
        <v>44211</v>
      </c>
      <c r="L569" s="117">
        <f>B572+1</f>
        <v>44210</v>
      </c>
      <c r="N569" s="103">
        <v>4</v>
      </c>
      <c r="O569" s="14">
        <f t="shared" si="8"/>
        <v>44246</v>
      </c>
    </row>
    <row r="570" spans="1:42">
      <c r="B570" s="114"/>
      <c r="C570" s="114"/>
      <c r="D570" s="114"/>
      <c r="E570" s="114"/>
      <c r="F570" s="114"/>
      <c r="G570" s="114"/>
      <c r="H570" s="28">
        <v>1</v>
      </c>
      <c r="I570" s="28">
        <v>1</v>
      </c>
      <c r="J570" s="118">
        <v>1</v>
      </c>
      <c r="K570" s="28">
        <v>1</v>
      </c>
      <c r="L570" s="119">
        <v>1</v>
      </c>
      <c r="N570" s="103">
        <v>1</v>
      </c>
      <c r="O570" s="14">
        <f t="shared" si="8"/>
        <v>44247</v>
      </c>
    </row>
    <row r="571" spans="1:42">
      <c r="A571" s="103" t="s">
        <v>391</v>
      </c>
      <c r="B571" s="16">
        <v>6</v>
      </c>
      <c r="C571" s="103">
        <v>2</v>
      </c>
      <c r="D571" s="16">
        <v>8</v>
      </c>
      <c r="E571" s="103">
        <v>11</v>
      </c>
      <c r="F571" s="103">
        <v>6</v>
      </c>
      <c r="G571" s="103">
        <v>4</v>
      </c>
      <c r="H571" s="103">
        <v>8</v>
      </c>
      <c r="I571" s="103">
        <v>2</v>
      </c>
      <c r="J571" s="101">
        <v>2</v>
      </c>
      <c r="K571" s="103">
        <v>13</v>
      </c>
      <c r="L571" s="103">
        <v>5</v>
      </c>
      <c r="N571" s="103">
        <v>2</v>
      </c>
      <c r="O571" s="14">
        <f t="shared" si="8"/>
        <v>44248</v>
      </c>
    </row>
    <row r="572" spans="1:42">
      <c r="B572" s="117">
        <f t="shared" ref="B572:D572" si="22">C572+1</f>
        <v>44209</v>
      </c>
      <c r="C572" s="120">
        <f t="shared" si="22"/>
        <v>44208</v>
      </c>
      <c r="D572" s="121">
        <f t="shared" si="22"/>
        <v>44207</v>
      </c>
      <c r="E572" s="122">
        <f>F572+1</f>
        <v>44206</v>
      </c>
      <c r="F572" s="123">
        <f>"2021/1/2"+7</f>
        <v>44205</v>
      </c>
      <c r="G572" s="124">
        <f>F572-1</f>
        <v>44204</v>
      </c>
      <c r="H572" s="125">
        <f t="shared" ref="H572:L572" si="23">G572-1</f>
        <v>44203</v>
      </c>
      <c r="I572" s="126">
        <f t="shared" si="23"/>
        <v>44202</v>
      </c>
      <c r="J572" s="127">
        <f t="shared" si="23"/>
        <v>44201</v>
      </c>
      <c r="K572" s="128">
        <f t="shared" si="23"/>
        <v>44200</v>
      </c>
      <c r="L572" s="117">
        <f t="shared" si="23"/>
        <v>44199</v>
      </c>
      <c r="M572" s="199"/>
      <c r="N572" s="206">
        <v>10</v>
      </c>
      <c r="O572" s="14">
        <f t="shared" si="8"/>
        <v>44249</v>
      </c>
      <c r="P572" s="199"/>
      <c r="Q572" s="199"/>
      <c r="R572" s="200"/>
      <c r="S572" s="200"/>
      <c r="T572" s="200"/>
      <c r="U572" s="200"/>
      <c r="V572" s="200"/>
      <c r="W572" s="200"/>
      <c r="X572" s="200"/>
      <c r="Y572" s="200"/>
      <c r="Z572" s="56"/>
      <c r="AA572" s="56"/>
      <c r="AB572" s="19"/>
      <c r="AC572" s="19"/>
      <c r="AD572" s="19"/>
      <c r="AE572" s="19"/>
      <c r="AF572" s="19"/>
      <c r="AG572" s="19"/>
      <c r="AH572" s="19"/>
      <c r="AI572" s="19"/>
      <c r="AJ572" s="19"/>
      <c r="AK572" s="19"/>
      <c r="AL572" s="19"/>
      <c r="AM572" s="19"/>
      <c r="AN572" s="19"/>
      <c r="AO572" s="19"/>
      <c r="AP572" s="19"/>
    </row>
    <row r="573" spans="1:42">
      <c r="B573" s="103">
        <v>2</v>
      </c>
      <c r="C573" s="103">
        <f>COUNTIF($M27:$M191,C572)</f>
        <v>0</v>
      </c>
      <c r="D573" s="103">
        <v>3</v>
      </c>
      <c r="E573" s="103">
        <v>3</v>
      </c>
      <c r="F573" s="103" t="s">
        <v>392</v>
      </c>
      <c r="G573" s="103" t="s">
        <v>393</v>
      </c>
      <c r="H573" s="103">
        <v>13</v>
      </c>
      <c r="I573" s="103">
        <v>3</v>
      </c>
      <c r="J573" s="61">
        <v>2</v>
      </c>
      <c r="K573" s="103">
        <v>2</v>
      </c>
      <c r="L573" s="103">
        <v>1</v>
      </c>
      <c r="M573" s="10"/>
      <c r="N573" s="10">
        <v>4</v>
      </c>
      <c r="O573" s="14">
        <f t="shared" si="8"/>
        <v>44250</v>
      </c>
      <c r="P573" s="10"/>
      <c r="Q573" s="10"/>
      <c r="R573" s="10"/>
      <c r="S573" s="10"/>
      <c r="T573" s="10"/>
      <c r="U573" s="10"/>
      <c r="V573" s="10"/>
      <c r="W573" s="10"/>
      <c r="X573" s="10"/>
      <c r="Y573" s="10"/>
      <c r="Z573" s="10"/>
      <c r="AA573" s="10"/>
    </row>
    <row r="574" spans="1:42">
      <c r="A574" s="103" t="s">
        <v>394</v>
      </c>
      <c r="B574" s="103">
        <v>4</v>
      </c>
      <c r="C574" s="131">
        <v>4</v>
      </c>
      <c r="D574" s="131">
        <v>6</v>
      </c>
      <c r="E574" s="131">
        <v>5</v>
      </c>
      <c r="F574" s="131">
        <v>7</v>
      </c>
      <c r="G574" s="131">
        <v>3</v>
      </c>
      <c r="H574" s="131">
        <v>13</v>
      </c>
      <c r="I574" s="131">
        <v>3</v>
      </c>
      <c r="J574" s="132">
        <v>2</v>
      </c>
      <c r="K574" s="131">
        <v>2</v>
      </c>
      <c r="L574" s="131">
        <v>1</v>
      </c>
      <c r="N574" s="210">
        <v>1</v>
      </c>
      <c r="O574" s="14">
        <f t="shared" si="8"/>
        <v>44251</v>
      </c>
    </row>
    <row r="575" spans="1:42">
      <c r="B575" s="129">
        <v>44198</v>
      </c>
      <c r="C575" s="129">
        <v>44197</v>
      </c>
      <c r="D575" s="129">
        <v>44561</v>
      </c>
      <c r="E575" s="129">
        <v>44560</v>
      </c>
      <c r="F575" s="129">
        <v>44559</v>
      </c>
      <c r="G575" s="130">
        <f t="shared" ref="G575:L575" si="24">F575-1</f>
        <v>44558</v>
      </c>
      <c r="H575" s="130">
        <f t="shared" si="24"/>
        <v>44557</v>
      </c>
      <c r="I575" s="130">
        <f t="shared" si="24"/>
        <v>44556</v>
      </c>
      <c r="J575" s="130">
        <f t="shared" si="24"/>
        <v>44555</v>
      </c>
      <c r="K575" s="130">
        <f t="shared" si="24"/>
        <v>44554</v>
      </c>
      <c r="L575" s="130">
        <f t="shared" si="24"/>
        <v>44553</v>
      </c>
      <c r="N575" s="10">
        <v>2</v>
      </c>
      <c r="O575" s="14">
        <f t="shared" si="8"/>
        <v>44252</v>
      </c>
    </row>
    <row r="576" spans="1:42">
      <c r="B576" s="103">
        <v>1</v>
      </c>
      <c r="C576" s="103">
        <v>2</v>
      </c>
      <c r="D576" s="103">
        <v>2</v>
      </c>
      <c r="E576" s="103">
        <v>2</v>
      </c>
      <c r="F576" s="103">
        <v>7</v>
      </c>
      <c r="G576" s="103">
        <v>2</v>
      </c>
      <c r="H576" s="103">
        <v>2</v>
      </c>
      <c r="I576" s="103">
        <v>1</v>
      </c>
      <c r="J576" s="103">
        <v>2</v>
      </c>
      <c r="K576" s="103">
        <v>1</v>
      </c>
      <c r="L576" s="103">
        <v>1</v>
      </c>
      <c r="N576" s="10">
        <v>0</v>
      </c>
      <c r="O576" s="14">
        <f t="shared" si="8"/>
        <v>44253</v>
      </c>
    </row>
    <row r="577" spans="1:15">
      <c r="A577" s="103" t="s">
        <v>394</v>
      </c>
      <c r="B577" s="103">
        <v>1</v>
      </c>
      <c r="C577" s="103">
        <v>2</v>
      </c>
      <c r="D577" s="103">
        <v>2</v>
      </c>
      <c r="E577" s="103">
        <v>2</v>
      </c>
      <c r="F577" s="103">
        <v>7</v>
      </c>
      <c r="G577" s="103">
        <v>2</v>
      </c>
      <c r="H577" s="103">
        <v>2</v>
      </c>
      <c r="I577" s="103">
        <v>1</v>
      </c>
      <c r="J577" s="61">
        <v>2</v>
      </c>
      <c r="K577" s="103">
        <v>1</v>
      </c>
      <c r="L577" s="103">
        <v>1</v>
      </c>
      <c r="N577" s="10">
        <v>0</v>
      </c>
      <c r="O577" s="14">
        <f t="shared" si="8"/>
        <v>44254</v>
      </c>
    </row>
    <row r="578" spans="1:15">
      <c r="B578" s="19">
        <v>44552</v>
      </c>
      <c r="C578" s="19">
        <v>44551</v>
      </c>
      <c r="D578" s="19">
        <v>44550</v>
      </c>
      <c r="E578" s="19">
        <v>44549</v>
      </c>
      <c r="F578" s="19">
        <v>44548</v>
      </c>
      <c r="G578" s="19">
        <v>44547</v>
      </c>
      <c r="H578" s="19">
        <v>44546</v>
      </c>
      <c r="I578" s="19">
        <v>44545</v>
      </c>
      <c r="J578" s="35">
        <v>44544</v>
      </c>
      <c r="K578" s="19">
        <v>44543</v>
      </c>
      <c r="L578" s="19">
        <v>44542</v>
      </c>
      <c r="N578" s="222">
        <v>1</v>
      </c>
      <c r="O578" s="14">
        <f t="shared" si="8"/>
        <v>44255</v>
      </c>
    </row>
    <row r="579" spans="1:15">
      <c r="B579" s="103">
        <v>4</v>
      </c>
      <c r="C579" s="103">
        <v>2</v>
      </c>
      <c r="D579" s="103">
        <v>0</v>
      </c>
      <c r="E579" s="103">
        <v>2</v>
      </c>
      <c r="F579" s="103">
        <v>0</v>
      </c>
      <c r="G579" s="103">
        <v>0</v>
      </c>
      <c r="H579" s="103">
        <v>0</v>
      </c>
      <c r="I579" s="103">
        <v>0</v>
      </c>
      <c r="J579" s="101">
        <v>0</v>
      </c>
      <c r="K579" s="103">
        <v>0</v>
      </c>
      <c r="L579" s="103">
        <v>1</v>
      </c>
      <c r="O579" s="14">
        <f t="shared" si="8"/>
        <v>44256</v>
      </c>
    </row>
    <row r="580" spans="1:15">
      <c r="A580" s="103" t="s">
        <v>394</v>
      </c>
      <c r="B580" s="103">
        <v>4</v>
      </c>
      <c r="C580" s="103">
        <v>2</v>
      </c>
      <c r="D580" s="103">
        <v>0</v>
      </c>
      <c r="E580" s="103">
        <v>2</v>
      </c>
      <c r="F580" s="103">
        <v>0</v>
      </c>
      <c r="G580" s="103">
        <v>0</v>
      </c>
      <c r="H580" s="103">
        <v>0</v>
      </c>
      <c r="I580" s="103">
        <v>0</v>
      </c>
      <c r="J580" s="101">
        <v>0</v>
      </c>
      <c r="K580" s="103">
        <v>0</v>
      </c>
      <c r="L580" s="103">
        <v>1</v>
      </c>
      <c r="O580" s="14">
        <f t="shared" si="8"/>
        <v>44257</v>
      </c>
    </row>
    <row r="581" spans="1:15">
      <c r="B581" s="19">
        <v>44541</v>
      </c>
      <c r="C581" s="19">
        <v>44540</v>
      </c>
      <c r="D581" s="19">
        <v>44539</v>
      </c>
      <c r="E581" s="19">
        <v>44538</v>
      </c>
      <c r="F581" s="19">
        <v>44537</v>
      </c>
      <c r="G581" s="19">
        <v>44536</v>
      </c>
      <c r="H581" s="19">
        <v>44535</v>
      </c>
      <c r="I581" s="19">
        <v>44534</v>
      </c>
      <c r="O581" s="14">
        <f t="shared" si="8"/>
        <v>44258</v>
      </c>
    </row>
    <row r="582" spans="1:15">
      <c r="B582" s="103">
        <v>1</v>
      </c>
      <c r="C582" s="103">
        <v>1</v>
      </c>
      <c r="D582" s="103">
        <v>1</v>
      </c>
      <c r="E582" s="103">
        <v>0</v>
      </c>
      <c r="F582" s="103">
        <v>0</v>
      </c>
      <c r="G582" s="103">
        <v>0</v>
      </c>
      <c r="H582" s="103">
        <v>1</v>
      </c>
      <c r="I582" s="103">
        <v>1</v>
      </c>
      <c r="O582" s="14">
        <f t="shared" si="8"/>
        <v>44259</v>
      </c>
    </row>
    <row r="583" spans="1:15">
      <c r="A583" s="103" t="s">
        <v>394</v>
      </c>
      <c r="B583" s="103">
        <v>1</v>
      </c>
      <c r="C583" s="103">
        <v>1</v>
      </c>
      <c r="D583" s="103">
        <v>1</v>
      </c>
      <c r="E583" s="103">
        <v>0</v>
      </c>
      <c r="F583" s="103">
        <v>0</v>
      </c>
      <c r="G583" s="103">
        <v>0</v>
      </c>
      <c r="H583" s="103">
        <v>1</v>
      </c>
      <c r="I583" s="103">
        <v>1</v>
      </c>
      <c r="O583" s="14">
        <f t="shared" si="8"/>
        <v>44260</v>
      </c>
    </row>
    <row r="584" spans="1:15">
      <c r="O584" s="14">
        <f t="shared" si="8"/>
        <v>44261</v>
      </c>
    </row>
    <row r="585" spans="1:15">
      <c r="B585" s="133" t="s">
        <v>341</v>
      </c>
      <c r="C585" s="134"/>
      <c r="D585" s="134"/>
      <c r="E585" s="134"/>
      <c r="F585" s="134"/>
      <c r="G585" s="134"/>
      <c r="H585" s="134"/>
      <c r="I585" s="134"/>
      <c r="J585" s="135"/>
      <c r="K585" s="134"/>
      <c r="L585" s="134"/>
      <c r="M585" s="134"/>
      <c r="N585" s="134"/>
    </row>
    <row r="586" spans="1:15">
      <c r="B586" s="133" t="s">
        <v>342</v>
      </c>
      <c r="C586" s="134"/>
      <c r="D586" s="134"/>
      <c r="E586" s="134"/>
      <c r="F586" s="134"/>
      <c r="G586" s="134"/>
      <c r="H586" s="134"/>
      <c r="I586" s="134"/>
      <c r="J586" s="135"/>
      <c r="K586" s="134"/>
      <c r="L586" s="134"/>
      <c r="M586" s="134"/>
      <c r="N586" s="134"/>
      <c r="O586" s="101"/>
    </row>
    <row r="587" spans="1:15">
      <c r="B587" s="134"/>
      <c r="C587" s="134"/>
      <c r="D587" s="134"/>
      <c r="E587" s="134"/>
      <c r="F587" s="134"/>
      <c r="G587" s="134"/>
      <c r="H587" s="134"/>
      <c r="I587" s="134"/>
      <c r="J587" s="135"/>
      <c r="K587" s="134"/>
      <c r="L587" s="134"/>
      <c r="M587" s="134"/>
      <c r="N587" s="134"/>
    </row>
    <row r="588" spans="1:15">
      <c r="B588" s="133" t="s">
        <v>343</v>
      </c>
      <c r="C588" s="134"/>
      <c r="D588" s="134"/>
      <c r="E588" s="134"/>
      <c r="F588" s="134"/>
      <c r="G588" s="134"/>
      <c r="H588" s="134"/>
      <c r="I588" s="134"/>
      <c r="J588" s="135"/>
      <c r="K588" s="134"/>
      <c r="L588" s="134"/>
      <c r="M588" s="134"/>
      <c r="N588" s="134"/>
    </row>
    <row r="589" spans="1:15">
      <c r="B589" s="133" t="s">
        <v>395</v>
      </c>
      <c r="C589" s="134"/>
      <c r="D589" s="134"/>
      <c r="E589" s="134"/>
      <c r="F589" s="134"/>
      <c r="G589" s="134"/>
      <c r="H589" s="134"/>
      <c r="I589" s="134" t="str">
        <f>MID(B589,6,3)&amp;MID(B590,6,1)</f>
        <v>４０代男</v>
      </c>
      <c r="J589" s="135"/>
      <c r="K589" s="134"/>
      <c r="L589" s="134"/>
      <c r="M589" s="134"/>
      <c r="N589" s="134"/>
    </row>
    <row r="590" spans="1:15">
      <c r="B590" s="133" t="s">
        <v>396</v>
      </c>
      <c r="C590" s="134"/>
      <c r="D590" s="134"/>
      <c r="E590" s="134"/>
      <c r="F590" s="134"/>
      <c r="G590" s="134"/>
      <c r="H590" s="134"/>
      <c r="I590" s="134"/>
      <c r="J590" s="135"/>
      <c r="K590" s="134"/>
      <c r="L590" s="134"/>
      <c r="M590" s="134"/>
      <c r="N590" s="134"/>
    </row>
    <row r="591" spans="1:15">
      <c r="B591" s="133" t="s">
        <v>397</v>
      </c>
      <c r="C591" s="134"/>
      <c r="D591" s="134"/>
      <c r="E591" s="134"/>
      <c r="F591" s="134"/>
      <c r="G591" s="134"/>
      <c r="H591" s="134"/>
      <c r="I591" s="134"/>
      <c r="J591" s="135"/>
      <c r="K591" s="134"/>
      <c r="L591" s="134"/>
      <c r="M591" s="134"/>
      <c r="N591" s="134"/>
    </row>
    <row r="592" spans="1:15">
      <c r="B592" s="133" t="s">
        <v>398</v>
      </c>
      <c r="C592" s="134"/>
      <c r="D592" s="134"/>
      <c r="E592" s="134"/>
      <c r="F592" s="134"/>
      <c r="G592" s="134"/>
      <c r="H592" s="134"/>
      <c r="I592" s="134"/>
      <c r="J592" s="135"/>
      <c r="K592" s="134"/>
      <c r="L592" s="134"/>
      <c r="M592" s="134"/>
      <c r="N592" s="134"/>
    </row>
    <row r="593" spans="2:14">
      <c r="B593" s="133" t="s">
        <v>399</v>
      </c>
      <c r="C593" s="134"/>
      <c r="D593" s="134"/>
      <c r="E593" s="134"/>
      <c r="F593" s="134"/>
      <c r="G593" s="134"/>
      <c r="H593" s="134"/>
      <c r="I593" s="134"/>
      <c r="J593" s="135"/>
      <c r="K593" s="134"/>
      <c r="L593" s="134"/>
      <c r="M593" s="134"/>
      <c r="N593" s="134"/>
    </row>
    <row r="594" spans="2:14">
      <c r="B594" s="133" t="s">
        <v>400</v>
      </c>
      <c r="C594" s="134"/>
      <c r="D594" s="134"/>
      <c r="E594" s="134"/>
      <c r="F594" s="134"/>
      <c r="G594" s="134"/>
      <c r="H594" s="134"/>
      <c r="I594" s="134"/>
      <c r="J594" s="135"/>
      <c r="K594" s="134"/>
      <c r="L594" s="134"/>
      <c r="M594" s="134"/>
      <c r="N594" s="134"/>
    </row>
    <row r="595" spans="2:14">
      <c r="B595" s="133" t="s">
        <v>401</v>
      </c>
      <c r="C595" s="134"/>
      <c r="D595" s="134"/>
      <c r="E595" s="134"/>
      <c r="F595" s="134"/>
      <c r="G595" s="134"/>
      <c r="H595" s="134"/>
      <c r="I595" s="134"/>
      <c r="J595" s="135" t="str">
        <f>VLOOKUP(B595,B595:I595,1)</f>
        <v>７　検査確定日：１月１５日</v>
      </c>
      <c r="K595" s="134"/>
      <c r="L595" s="134"/>
      <c r="M595" s="134"/>
      <c r="N595" s="134"/>
    </row>
    <row r="596" spans="2:14">
      <c r="B596" s="133" t="s">
        <v>402</v>
      </c>
      <c r="C596" s="134"/>
      <c r="D596" s="134"/>
      <c r="E596" s="134"/>
      <c r="F596" s="134"/>
      <c r="G596" s="134"/>
      <c r="H596" s="134"/>
      <c r="I596" s="134"/>
      <c r="J596" s="135"/>
      <c r="K596" s="134"/>
      <c r="L596" s="134"/>
      <c r="M596" s="134"/>
      <c r="N596" s="134"/>
    </row>
    <row r="597" spans="2:14">
      <c r="B597" s="133" t="s">
        <v>403</v>
      </c>
      <c r="C597" s="134"/>
      <c r="D597" s="134"/>
      <c r="E597" s="134"/>
      <c r="F597" s="134"/>
      <c r="G597" s="134"/>
      <c r="H597" s="134"/>
      <c r="I597" s="134"/>
      <c r="J597" s="83"/>
      <c r="K597" s="134"/>
      <c r="L597" s="134"/>
      <c r="M597" s="134" t="str">
        <f>MID(J595,9,6)</f>
        <v>１月１５日</v>
      </c>
      <c r="N597" s="134"/>
    </row>
  </sheetData>
  <sortState xmlns:xlrd2="http://schemas.microsoft.com/office/spreadsheetml/2017/richdata2" ref="AA277:AC281">
    <sortCondition descending="1" ref="AC277:AC281"/>
  </sortState>
  <phoneticPr fontId="1"/>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369C56-E274-4E50-8ECA-E591D76F7952}">
  <dimension ref="B3:L94"/>
  <sheetViews>
    <sheetView workbookViewId="0">
      <selection activeCell="K5" sqref="K5:K11"/>
    </sheetView>
  </sheetViews>
  <sheetFormatPr defaultRowHeight="18.75"/>
  <cols>
    <col min="4" max="4" width="2.75" customWidth="1"/>
    <col min="5" max="5" width="9.25" bestFit="1" customWidth="1"/>
    <col min="7" max="7" width="2.75" customWidth="1"/>
    <col min="10" max="10" width="2.75" customWidth="1"/>
  </cols>
  <sheetData>
    <row r="3" spans="2:12">
      <c r="B3" s="95" t="s">
        <v>15</v>
      </c>
      <c r="C3" s="19">
        <f t="shared" ref="C3:C39" si="0">C4-1</f>
        <v>44498</v>
      </c>
      <c r="E3" s="95" t="s">
        <v>18</v>
      </c>
      <c r="F3" s="19">
        <f t="shared" ref="F3:F25" si="1">F4-1</f>
        <v>44536</v>
      </c>
      <c r="H3" s="95" t="s">
        <v>120</v>
      </c>
      <c r="I3" s="19">
        <f>F40+1</f>
        <v>44574</v>
      </c>
      <c r="K3" s="106" t="s">
        <v>15</v>
      </c>
      <c r="L3" s="14">
        <v>44247</v>
      </c>
    </row>
    <row r="4" spans="2:12">
      <c r="B4" s="95" t="s">
        <v>18</v>
      </c>
      <c r="C4" s="19">
        <f t="shared" si="0"/>
        <v>44499</v>
      </c>
      <c r="E4" s="95" t="s">
        <v>18</v>
      </c>
      <c r="F4" s="19">
        <f t="shared" si="1"/>
        <v>44537</v>
      </c>
      <c r="H4" s="98" t="s">
        <v>135</v>
      </c>
      <c r="I4" s="19">
        <f t="shared" ref="I4:I40" si="2">I3+1</f>
        <v>44575</v>
      </c>
      <c r="K4" s="111" t="s">
        <v>144</v>
      </c>
      <c r="L4" s="14">
        <f>L3+1</f>
        <v>44248</v>
      </c>
    </row>
    <row r="5" spans="2:12">
      <c r="B5" s="95" t="s">
        <v>18</v>
      </c>
      <c r="C5" s="19">
        <f t="shared" si="0"/>
        <v>44500</v>
      </c>
      <c r="E5" s="95" t="s">
        <v>18</v>
      </c>
      <c r="F5" s="19">
        <f t="shared" si="1"/>
        <v>44538</v>
      </c>
      <c r="H5" s="98" t="s">
        <v>134</v>
      </c>
      <c r="I5" s="19">
        <f t="shared" si="2"/>
        <v>44576</v>
      </c>
      <c r="K5" s="82" t="s">
        <v>740</v>
      </c>
      <c r="L5" s="14">
        <f t="shared" ref="L5:L40" si="3">L4+1</f>
        <v>44249</v>
      </c>
    </row>
    <row r="6" spans="2:12">
      <c r="B6" s="95" t="s">
        <v>18</v>
      </c>
      <c r="C6" s="19">
        <f t="shared" si="0"/>
        <v>44501</v>
      </c>
      <c r="E6" s="95" t="s">
        <v>15</v>
      </c>
      <c r="F6" s="19">
        <f t="shared" si="1"/>
        <v>44539</v>
      </c>
      <c r="H6" s="97" t="s">
        <v>144</v>
      </c>
      <c r="I6" s="19">
        <f t="shared" si="2"/>
        <v>44577</v>
      </c>
      <c r="K6" s="106" t="s">
        <v>120</v>
      </c>
      <c r="L6" s="14">
        <f t="shared" si="3"/>
        <v>44250</v>
      </c>
    </row>
    <row r="7" spans="2:12">
      <c r="B7" s="95" t="s">
        <v>18</v>
      </c>
      <c r="C7" s="19">
        <f t="shared" si="0"/>
        <v>44502</v>
      </c>
      <c r="E7" s="95" t="s">
        <v>15</v>
      </c>
      <c r="F7" s="19">
        <f t="shared" si="1"/>
        <v>44540</v>
      </c>
      <c r="H7" s="97" t="s">
        <v>144</v>
      </c>
      <c r="I7" s="19">
        <f t="shared" si="2"/>
        <v>44578</v>
      </c>
      <c r="K7" s="106" t="s">
        <v>15</v>
      </c>
      <c r="L7" s="14">
        <f t="shared" si="3"/>
        <v>44251</v>
      </c>
    </row>
    <row r="8" spans="2:12">
      <c r="B8" s="95" t="s">
        <v>18</v>
      </c>
      <c r="C8" s="19">
        <f t="shared" si="0"/>
        <v>44503</v>
      </c>
      <c r="E8" s="95" t="s">
        <v>15</v>
      </c>
      <c r="F8" s="19">
        <f t="shared" si="1"/>
        <v>44541</v>
      </c>
      <c r="H8" s="98" t="s">
        <v>151</v>
      </c>
      <c r="I8" s="19">
        <f t="shared" si="2"/>
        <v>44579</v>
      </c>
      <c r="K8" s="111" t="s">
        <v>144</v>
      </c>
      <c r="L8" s="14">
        <f t="shared" si="3"/>
        <v>44252</v>
      </c>
    </row>
    <row r="9" spans="2:12">
      <c r="B9" s="95" t="s">
        <v>18</v>
      </c>
      <c r="C9" s="19">
        <f t="shared" si="0"/>
        <v>44504</v>
      </c>
      <c r="E9" s="95" t="s">
        <v>15</v>
      </c>
      <c r="F9" s="19">
        <f t="shared" si="1"/>
        <v>44542</v>
      </c>
      <c r="H9" s="95" t="s">
        <v>120</v>
      </c>
      <c r="I9" s="19">
        <f t="shared" si="2"/>
        <v>44580</v>
      </c>
      <c r="K9" s="106" t="s">
        <v>637</v>
      </c>
      <c r="L9" s="14">
        <f t="shared" si="3"/>
        <v>44253</v>
      </c>
    </row>
    <row r="10" spans="2:12">
      <c r="B10" s="95" t="s">
        <v>18</v>
      </c>
      <c r="C10" s="19">
        <f t="shared" si="0"/>
        <v>44505</v>
      </c>
      <c r="E10" s="95" t="s">
        <v>18</v>
      </c>
      <c r="F10" s="19">
        <f t="shared" si="1"/>
        <v>44543</v>
      </c>
      <c r="H10" s="97" t="s">
        <v>132</v>
      </c>
      <c r="I10" s="19">
        <f t="shared" si="2"/>
        <v>44581</v>
      </c>
      <c r="K10" s="106" t="s">
        <v>637</v>
      </c>
      <c r="L10" s="14">
        <f t="shared" si="3"/>
        <v>44254</v>
      </c>
    </row>
    <row r="11" spans="2:12">
      <c r="B11" s="95" t="s">
        <v>18</v>
      </c>
      <c r="C11" s="19">
        <f t="shared" si="0"/>
        <v>44506</v>
      </c>
      <c r="E11" s="95" t="s">
        <v>18</v>
      </c>
      <c r="F11" s="19">
        <f t="shared" si="1"/>
        <v>44544</v>
      </c>
      <c r="H11" s="95" t="s">
        <v>426</v>
      </c>
      <c r="I11" s="19">
        <f t="shared" si="2"/>
        <v>44582</v>
      </c>
      <c r="K11" s="106" t="s">
        <v>15</v>
      </c>
      <c r="L11" s="14">
        <f t="shared" si="3"/>
        <v>44255</v>
      </c>
    </row>
    <row r="12" spans="2:12">
      <c r="B12" s="95" t="s">
        <v>18</v>
      </c>
      <c r="C12" s="19">
        <f t="shared" si="0"/>
        <v>44507</v>
      </c>
      <c r="E12" s="95" t="s">
        <v>18</v>
      </c>
      <c r="F12" s="19">
        <f t="shared" si="1"/>
        <v>44545</v>
      </c>
      <c r="H12" s="98" t="s">
        <v>151</v>
      </c>
      <c r="I12" s="19">
        <f t="shared" si="2"/>
        <v>44583</v>
      </c>
      <c r="L12" s="14">
        <f t="shared" si="3"/>
        <v>44256</v>
      </c>
    </row>
    <row r="13" spans="2:12">
      <c r="B13" s="95" t="s">
        <v>18</v>
      </c>
      <c r="C13" s="19">
        <f t="shared" si="0"/>
        <v>44508</v>
      </c>
      <c r="E13" s="95" t="s">
        <v>18</v>
      </c>
      <c r="F13" s="19">
        <f t="shared" si="1"/>
        <v>44546</v>
      </c>
      <c r="H13" s="98" t="s">
        <v>73</v>
      </c>
      <c r="I13" s="19">
        <f t="shared" si="2"/>
        <v>44584</v>
      </c>
      <c r="L13" s="14">
        <f t="shared" si="3"/>
        <v>44257</v>
      </c>
    </row>
    <row r="14" spans="2:12">
      <c r="B14" s="95" t="s">
        <v>18</v>
      </c>
      <c r="C14" s="19">
        <f t="shared" si="0"/>
        <v>44509</v>
      </c>
      <c r="E14" s="95" t="s">
        <v>18</v>
      </c>
      <c r="F14" s="19">
        <f t="shared" si="1"/>
        <v>44547</v>
      </c>
      <c r="H14" s="97" t="s">
        <v>132</v>
      </c>
      <c r="I14" s="19">
        <f t="shared" si="2"/>
        <v>44585</v>
      </c>
      <c r="L14" s="14">
        <f t="shared" si="3"/>
        <v>44258</v>
      </c>
    </row>
    <row r="15" spans="2:12">
      <c r="B15" s="95" t="s">
        <v>18</v>
      </c>
      <c r="C15" s="19">
        <f t="shared" si="0"/>
        <v>44510</v>
      </c>
      <c r="E15" s="95" t="s">
        <v>18</v>
      </c>
      <c r="F15" s="19">
        <f t="shared" si="1"/>
        <v>44548</v>
      </c>
      <c r="H15" s="97" t="s">
        <v>145</v>
      </c>
      <c r="I15" s="19">
        <f t="shared" si="2"/>
        <v>44586</v>
      </c>
      <c r="L15" s="14">
        <f t="shared" si="3"/>
        <v>44259</v>
      </c>
    </row>
    <row r="16" spans="2:12">
      <c r="B16" s="95" t="s">
        <v>18</v>
      </c>
      <c r="C16" s="19">
        <f t="shared" si="0"/>
        <v>44511</v>
      </c>
      <c r="E16" s="95" t="s">
        <v>73</v>
      </c>
      <c r="F16" s="19">
        <f t="shared" si="1"/>
        <v>44549</v>
      </c>
      <c r="H16" s="98" t="s">
        <v>458</v>
      </c>
      <c r="I16" s="19">
        <f t="shared" si="2"/>
        <v>44587</v>
      </c>
      <c r="L16" s="14">
        <f t="shared" si="3"/>
        <v>44260</v>
      </c>
    </row>
    <row r="17" spans="2:12">
      <c r="B17" s="95" t="s">
        <v>18</v>
      </c>
      <c r="C17" s="19">
        <f t="shared" si="0"/>
        <v>44512</v>
      </c>
      <c r="E17" s="95" t="s">
        <v>18</v>
      </c>
      <c r="F17" s="19">
        <f t="shared" si="1"/>
        <v>44550</v>
      </c>
      <c r="H17" s="98" t="s">
        <v>521</v>
      </c>
      <c r="I17" s="19">
        <f t="shared" si="2"/>
        <v>44588</v>
      </c>
      <c r="L17" s="14">
        <f t="shared" si="3"/>
        <v>44261</v>
      </c>
    </row>
    <row r="18" spans="2:12">
      <c r="B18" s="95" t="s">
        <v>18</v>
      </c>
      <c r="C18" s="19">
        <f t="shared" si="0"/>
        <v>44513</v>
      </c>
      <c r="E18" s="95" t="s">
        <v>73</v>
      </c>
      <c r="F18" s="19">
        <f t="shared" si="1"/>
        <v>44551</v>
      </c>
      <c r="H18" s="98" t="s">
        <v>73</v>
      </c>
      <c r="I18" s="19">
        <f t="shared" si="2"/>
        <v>44589</v>
      </c>
      <c r="L18" s="14">
        <f t="shared" si="3"/>
        <v>44262</v>
      </c>
    </row>
    <row r="19" spans="2:12">
      <c r="B19" s="95" t="s">
        <v>18</v>
      </c>
      <c r="C19" s="19">
        <f t="shared" si="0"/>
        <v>44514</v>
      </c>
      <c r="E19" s="157" t="s">
        <v>120</v>
      </c>
      <c r="F19" s="19">
        <f t="shared" si="1"/>
        <v>44552</v>
      </c>
      <c r="H19" s="98" t="s">
        <v>550</v>
      </c>
      <c r="I19" s="19">
        <f t="shared" si="2"/>
        <v>44590</v>
      </c>
      <c r="L19" s="14">
        <f t="shared" si="3"/>
        <v>44263</v>
      </c>
    </row>
    <row r="20" spans="2:12">
      <c r="B20" s="95" t="s">
        <v>18</v>
      </c>
      <c r="C20" s="19">
        <f t="shared" si="0"/>
        <v>44515</v>
      </c>
      <c r="E20" s="95" t="s">
        <v>15</v>
      </c>
      <c r="F20" s="19">
        <f t="shared" si="1"/>
        <v>44553</v>
      </c>
      <c r="H20" s="95" t="s">
        <v>120</v>
      </c>
      <c r="I20" s="19">
        <f t="shared" si="2"/>
        <v>44591</v>
      </c>
      <c r="L20" s="14">
        <f t="shared" si="3"/>
        <v>44264</v>
      </c>
    </row>
    <row r="21" spans="2:12">
      <c r="B21" s="95" t="s">
        <v>18</v>
      </c>
      <c r="C21" s="19">
        <f t="shared" si="0"/>
        <v>44516</v>
      </c>
      <c r="E21" s="95" t="s">
        <v>15</v>
      </c>
      <c r="F21" s="19">
        <f t="shared" si="1"/>
        <v>44554</v>
      </c>
      <c r="H21" s="106" t="s">
        <v>15</v>
      </c>
      <c r="I21" s="19">
        <f t="shared" si="2"/>
        <v>44592</v>
      </c>
      <c r="L21" s="14">
        <f t="shared" si="3"/>
        <v>44265</v>
      </c>
    </row>
    <row r="22" spans="2:12">
      <c r="B22" s="95" t="s">
        <v>15</v>
      </c>
      <c r="C22" s="19">
        <f t="shared" si="0"/>
        <v>44517</v>
      </c>
      <c r="E22" s="95" t="s">
        <v>73</v>
      </c>
      <c r="F22" s="19">
        <f t="shared" si="1"/>
        <v>44555</v>
      </c>
      <c r="H22" s="111" t="s">
        <v>73</v>
      </c>
      <c r="I22" s="19">
        <f t="shared" si="2"/>
        <v>44593</v>
      </c>
      <c r="L22" s="14">
        <f t="shared" si="3"/>
        <v>44266</v>
      </c>
    </row>
    <row r="23" spans="2:12">
      <c r="B23" s="95" t="s">
        <v>15</v>
      </c>
      <c r="C23" s="19">
        <f t="shared" si="0"/>
        <v>44518</v>
      </c>
      <c r="E23" s="95" t="s">
        <v>15</v>
      </c>
      <c r="F23" s="19">
        <f t="shared" si="1"/>
        <v>44556</v>
      </c>
      <c r="G23" s="151"/>
      <c r="H23" s="106" t="s">
        <v>120</v>
      </c>
      <c r="I23" s="19">
        <f t="shared" si="2"/>
        <v>44594</v>
      </c>
      <c r="L23" s="14">
        <f t="shared" si="3"/>
        <v>44267</v>
      </c>
    </row>
    <row r="24" spans="2:12">
      <c r="B24" s="95" t="s">
        <v>15</v>
      </c>
      <c r="C24" s="19">
        <f t="shared" si="0"/>
        <v>44519</v>
      </c>
      <c r="E24" s="95" t="s">
        <v>73</v>
      </c>
      <c r="F24" s="19">
        <f t="shared" si="1"/>
        <v>44557</v>
      </c>
      <c r="G24" s="151"/>
      <c r="H24" s="106" t="s">
        <v>120</v>
      </c>
      <c r="I24" s="19">
        <f t="shared" si="2"/>
        <v>44595</v>
      </c>
      <c r="L24" s="14">
        <f t="shared" si="3"/>
        <v>44268</v>
      </c>
    </row>
    <row r="25" spans="2:12">
      <c r="B25" s="95" t="s">
        <v>15</v>
      </c>
      <c r="C25" s="19">
        <f t="shared" si="0"/>
        <v>44520</v>
      </c>
      <c r="E25" s="98" t="s">
        <v>73</v>
      </c>
      <c r="F25" s="14">
        <f t="shared" si="1"/>
        <v>44558</v>
      </c>
      <c r="G25" s="151"/>
      <c r="H25" s="111" t="s">
        <v>635</v>
      </c>
      <c r="I25" s="19">
        <f t="shared" si="2"/>
        <v>44596</v>
      </c>
      <c r="L25" s="14">
        <f t="shared" si="3"/>
        <v>44269</v>
      </c>
    </row>
    <row r="26" spans="2:12">
      <c r="B26" s="95" t="s">
        <v>15</v>
      </c>
      <c r="C26" s="19">
        <f t="shared" si="0"/>
        <v>44521</v>
      </c>
      <c r="E26" s="98" t="s">
        <v>133</v>
      </c>
      <c r="F26" s="14">
        <v>44559</v>
      </c>
      <c r="G26" s="151"/>
      <c r="H26" s="112" t="s">
        <v>636</v>
      </c>
      <c r="I26" s="19">
        <f t="shared" si="2"/>
        <v>44597</v>
      </c>
      <c r="L26" s="14">
        <f t="shared" si="3"/>
        <v>44270</v>
      </c>
    </row>
    <row r="27" spans="2:12">
      <c r="B27" s="95" t="s">
        <v>18</v>
      </c>
      <c r="C27" s="19">
        <f t="shared" si="0"/>
        <v>44522</v>
      </c>
      <c r="E27" s="95" t="s">
        <v>73</v>
      </c>
      <c r="F27" s="14">
        <f t="shared" ref="F27:F40" si="4">F26+1</f>
        <v>44560</v>
      </c>
      <c r="G27" s="151"/>
      <c r="H27" s="111" t="s">
        <v>144</v>
      </c>
      <c r="I27" s="19">
        <f t="shared" si="2"/>
        <v>44598</v>
      </c>
      <c r="L27" s="14">
        <f t="shared" si="3"/>
        <v>44271</v>
      </c>
    </row>
    <row r="28" spans="2:12">
      <c r="B28" s="95" t="s">
        <v>18</v>
      </c>
      <c r="C28" s="19">
        <f t="shared" si="0"/>
        <v>44523</v>
      </c>
      <c r="E28" s="95" t="s">
        <v>73</v>
      </c>
      <c r="F28" s="19">
        <f t="shared" si="4"/>
        <v>44561</v>
      </c>
      <c r="G28" s="151"/>
      <c r="H28" s="106" t="s">
        <v>637</v>
      </c>
      <c r="I28" s="19">
        <f t="shared" si="2"/>
        <v>44599</v>
      </c>
      <c r="L28" s="14">
        <f t="shared" si="3"/>
        <v>44272</v>
      </c>
    </row>
    <row r="29" spans="2:12">
      <c r="B29" s="95" t="s">
        <v>18</v>
      </c>
      <c r="C29" s="19">
        <f t="shared" si="0"/>
        <v>44524</v>
      </c>
      <c r="E29" s="95" t="s">
        <v>73</v>
      </c>
      <c r="F29" s="19">
        <f t="shared" si="4"/>
        <v>44562</v>
      </c>
      <c r="G29" s="151"/>
      <c r="H29" s="111" t="s">
        <v>638</v>
      </c>
      <c r="I29" s="19">
        <f t="shared" si="2"/>
        <v>44600</v>
      </c>
      <c r="L29" s="14">
        <f t="shared" si="3"/>
        <v>44273</v>
      </c>
    </row>
    <row r="30" spans="2:12">
      <c r="B30" s="95" t="s">
        <v>18</v>
      </c>
      <c r="C30" s="19">
        <f t="shared" si="0"/>
        <v>44525</v>
      </c>
      <c r="E30" s="95" t="s">
        <v>15</v>
      </c>
      <c r="F30" s="19">
        <f t="shared" si="4"/>
        <v>44563</v>
      </c>
      <c r="G30" s="151"/>
      <c r="H30" s="111" t="s">
        <v>639</v>
      </c>
      <c r="I30" s="19">
        <f t="shared" si="2"/>
        <v>44601</v>
      </c>
      <c r="L30" s="14">
        <f t="shared" si="3"/>
        <v>44274</v>
      </c>
    </row>
    <row r="31" spans="2:12">
      <c r="B31" s="95" t="s">
        <v>18</v>
      </c>
      <c r="C31" s="19">
        <f t="shared" si="0"/>
        <v>44526</v>
      </c>
      <c r="E31" s="95" t="s">
        <v>15</v>
      </c>
      <c r="F31" s="19">
        <f t="shared" si="4"/>
        <v>44564</v>
      </c>
      <c r="G31" s="151"/>
      <c r="H31" s="82" t="s">
        <v>648</v>
      </c>
      <c r="I31" s="19">
        <f t="shared" si="2"/>
        <v>44602</v>
      </c>
      <c r="L31" s="14">
        <f t="shared" si="3"/>
        <v>44275</v>
      </c>
    </row>
    <row r="32" spans="2:12">
      <c r="B32" s="95" t="s">
        <v>18</v>
      </c>
      <c r="C32" s="19">
        <f t="shared" si="0"/>
        <v>44527</v>
      </c>
      <c r="E32" s="95" t="s">
        <v>120</v>
      </c>
      <c r="F32" s="19">
        <f t="shared" si="4"/>
        <v>44565</v>
      </c>
      <c r="G32" s="151"/>
      <c r="H32" s="106" t="s">
        <v>637</v>
      </c>
      <c r="I32" s="19">
        <f t="shared" si="2"/>
        <v>44603</v>
      </c>
      <c r="L32" s="14">
        <f t="shared" si="3"/>
        <v>44276</v>
      </c>
    </row>
    <row r="33" spans="2:12">
      <c r="B33" s="95" t="s">
        <v>18</v>
      </c>
      <c r="C33" s="19">
        <f t="shared" si="0"/>
        <v>44528</v>
      </c>
      <c r="E33" s="95" t="s">
        <v>73</v>
      </c>
      <c r="F33" s="19">
        <f t="shared" si="4"/>
        <v>44566</v>
      </c>
      <c r="G33" s="151"/>
      <c r="H33" s="106" t="s">
        <v>15</v>
      </c>
      <c r="I33" s="19">
        <f t="shared" si="2"/>
        <v>44604</v>
      </c>
      <c r="L33" s="14">
        <f t="shared" si="3"/>
        <v>44277</v>
      </c>
    </row>
    <row r="34" spans="2:12">
      <c r="B34" s="95" t="s">
        <v>18</v>
      </c>
      <c r="C34" s="19">
        <f t="shared" si="0"/>
        <v>44529</v>
      </c>
      <c r="E34" s="95" t="s">
        <v>109</v>
      </c>
      <c r="F34" s="19">
        <f t="shared" si="4"/>
        <v>44567</v>
      </c>
      <c r="G34" s="151"/>
      <c r="H34" s="111" t="s">
        <v>144</v>
      </c>
      <c r="I34" s="19">
        <f t="shared" si="2"/>
        <v>44605</v>
      </c>
      <c r="L34" s="14">
        <f t="shared" si="3"/>
        <v>44278</v>
      </c>
    </row>
    <row r="35" spans="2:12">
      <c r="B35" s="95" t="s">
        <v>18</v>
      </c>
      <c r="C35" s="19">
        <f t="shared" si="0"/>
        <v>44530</v>
      </c>
      <c r="E35" s="95" t="s">
        <v>134</v>
      </c>
      <c r="F35" s="19">
        <f t="shared" si="4"/>
        <v>44568</v>
      </c>
      <c r="G35" s="151"/>
      <c r="H35" s="106" t="s">
        <v>15</v>
      </c>
      <c r="I35" s="19">
        <f t="shared" si="2"/>
        <v>44606</v>
      </c>
      <c r="L35" s="14">
        <f t="shared" si="3"/>
        <v>44279</v>
      </c>
    </row>
    <row r="36" spans="2:12">
      <c r="B36" s="95" t="s">
        <v>18</v>
      </c>
      <c r="C36" s="19">
        <f t="shared" si="0"/>
        <v>44531</v>
      </c>
      <c r="E36" s="97" t="s">
        <v>109</v>
      </c>
      <c r="F36" s="19">
        <f t="shared" si="4"/>
        <v>44569</v>
      </c>
      <c r="G36" s="151"/>
      <c r="H36" s="106" t="s">
        <v>15</v>
      </c>
      <c r="I36" s="19">
        <f t="shared" si="2"/>
        <v>44607</v>
      </c>
      <c r="L36" s="14">
        <f t="shared" si="3"/>
        <v>44280</v>
      </c>
    </row>
    <row r="37" spans="2:12">
      <c r="B37" s="95" t="s">
        <v>15</v>
      </c>
      <c r="C37" s="19">
        <f t="shared" si="0"/>
        <v>44532</v>
      </c>
      <c r="E37" s="97" t="s">
        <v>133</v>
      </c>
      <c r="F37" s="19">
        <f t="shared" si="4"/>
        <v>44570</v>
      </c>
      <c r="G37" s="151"/>
      <c r="H37" s="112" t="s">
        <v>636</v>
      </c>
      <c r="I37" s="19">
        <f t="shared" si="2"/>
        <v>44608</v>
      </c>
      <c r="L37" s="14">
        <f t="shared" si="3"/>
        <v>44281</v>
      </c>
    </row>
    <row r="38" spans="2:12">
      <c r="B38" s="95" t="s">
        <v>18</v>
      </c>
      <c r="C38" s="19">
        <f t="shared" si="0"/>
        <v>44533</v>
      </c>
      <c r="E38" s="97" t="s">
        <v>135</v>
      </c>
      <c r="F38" s="19">
        <f t="shared" si="4"/>
        <v>44571</v>
      </c>
      <c r="G38" s="151"/>
      <c r="H38" s="106" t="s">
        <v>15</v>
      </c>
      <c r="I38" s="19">
        <f t="shared" si="2"/>
        <v>44609</v>
      </c>
      <c r="L38" s="14">
        <f t="shared" si="3"/>
        <v>44282</v>
      </c>
    </row>
    <row r="39" spans="2:12">
      <c r="B39" s="95" t="s">
        <v>15</v>
      </c>
      <c r="C39" s="19">
        <f t="shared" si="0"/>
        <v>44534</v>
      </c>
      <c r="E39" s="97" t="s">
        <v>132</v>
      </c>
      <c r="F39" s="19">
        <f t="shared" si="4"/>
        <v>44572</v>
      </c>
      <c r="G39" s="151"/>
      <c r="H39" s="111" t="s">
        <v>144</v>
      </c>
      <c r="I39" s="19">
        <f t="shared" si="2"/>
        <v>44610</v>
      </c>
      <c r="L39" s="14">
        <f t="shared" si="3"/>
        <v>44283</v>
      </c>
    </row>
    <row r="40" spans="2:12">
      <c r="B40" s="95" t="s">
        <v>15</v>
      </c>
      <c r="C40" s="19">
        <f>F3-1</f>
        <v>44535</v>
      </c>
      <c r="E40" s="95" t="s">
        <v>120</v>
      </c>
      <c r="F40" s="19">
        <f t="shared" si="4"/>
        <v>44573</v>
      </c>
      <c r="G40" s="151"/>
      <c r="H40" s="106" t="s">
        <v>120</v>
      </c>
      <c r="I40" s="19">
        <f t="shared" si="2"/>
        <v>44611</v>
      </c>
      <c r="L40" s="14">
        <f t="shared" si="3"/>
        <v>44284</v>
      </c>
    </row>
    <row r="41" spans="2:12">
      <c r="G41" s="151"/>
    </row>
    <row r="42" spans="2:12">
      <c r="G42" s="151"/>
    </row>
    <row r="43" spans="2:12">
      <c r="G43" s="151"/>
    </row>
    <row r="44" spans="2:12">
      <c r="G44" s="151"/>
    </row>
    <row r="45" spans="2:12">
      <c r="G45" s="151"/>
    </row>
    <row r="46" spans="2:12">
      <c r="G46" s="151"/>
    </row>
    <row r="47" spans="2:12">
      <c r="G47" s="151"/>
    </row>
    <row r="48" spans="2:12">
      <c r="G48" s="151"/>
    </row>
    <row r="49" spans="7:7">
      <c r="G49" s="151"/>
    </row>
    <row r="50" spans="7:7">
      <c r="G50" s="151"/>
    </row>
    <row r="51" spans="7:7">
      <c r="G51" s="151"/>
    </row>
    <row r="52" spans="7:7">
      <c r="G52" s="151"/>
    </row>
    <row r="53" spans="7:7">
      <c r="G53" s="151"/>
    </row>
    <row r="54" spans="7:7">
      <c r="G54" s="151"/>
    </row>
    <row r="55" spans="7:7">
      <c r="G55" s="151"/>
    </row>
    <row r="56" spans="7:7">
      <c r="G56" s="151"/>
    </row>
    <row r="57" spans="7:7">
      <c r="G57" s="151"/>
    </row>
    <row r="58" spans="7:7">
      <c r="G58" s="151"/>
    </row>
    <row r="59" spans="7:7">
      <c r="G59" s="151"/>
    </row>
    <row r="60" spans="7:7">
      <c r="G60" s="151"/>
    </row>
    <row r="61" spans="7:7">
      <c r="G61" s="151"/>
    </row>
    <row r="62" spans="7:7">
      <c r="G62" s="151"/>
    </row>
    <row r="63" spans="7:7">
      <c r="G63" s="151"/>
    </row>
    <row r="64" spans="7:7">
      <c r="G64" s="151"/>
    </row>
    <row r="65" spans="7:7">
      <c r="G65" s="151"/>
    </row>
    <row r="66" spans="7:7">
      <c r="G66" s="151"/>
    </row>
    <row r="67" spans="7:7">
      <c r="G67" s="151"/>
    </row>
    <row r="68" spans="7:7">
      <c r="G68" s="151"/>
    </row>
    <row r="69" spans="7:7">
      <c r="G69" s="151"/>
    </row>
    <row r="70" spans="7:7">
      <c r="G70" s="151"/>
    </row>
    <row r="71" spans="7:7">
      <c r="G71" s="151"/>
    </row>
    <row r="72" spans="7:7">
      <c r="G72" s="5"/>
    </row>
    <row r="73" spans="7:7">
      <c r="G73" s="96"/>
    </row>
    <row r="74" spans="7:7">
      <c r="G74" s="96"/>
    </row>
    <row r="75" spans="7:7">
      <c r="G75" s="96"/>
    </row>
    <row r="76" spans="7:7">
      <c r="G76" s="96"/>
    </row>
    <row r="77" spans="7:7">
      <c r="G77" s="5"/>
    </row>
    <row r="78" spans="7:7">
      <c r="G78" s="5"/>
    </row>
    <row r="79" spans="7:7">
      <c r="G79" s="96"/>
    </row>
    <row r="80" spans="7:7">
      <c r="G80" s="96"/>
    </row>
    <row r="81" spans="7:7">
      <c r="G81" s="96"/>
    </row>
    <row r="82" spans="7:7">
      <c r="G82" s="96"/>
    </row>
    <row r="83" spans="7:7">
      <c r="G83" s="96"/>
    </row>
    <row r="84" spans="7:7">
      <c r="G84" s="5"/>
    </row>
    <row r="85" spans="7:7">
      <c r="G85" s="96"/>
    </row>
    <row r="86" spans="7:7">
      <c r="G86" s="5"/>
    </row>
    <row r="87" spans="7:7">
      <c r="G87" s="96"/>
    </row>
    <row r="88" spans="7:7">
      <c r="G88" s="96"/>
    </row>
    <row r="89" spans="7:7">
      <c r="G89" s="96"/>
    </row>
    <row r="90" spans="7:7">
      <c r="G90" s="151"/>
    </row>
    <row r="91" spans="7:7">
      <c r="G91" s="151"/>
    </row>
    <row r="92" spans="7:7">
      <c r="G92" s="151"/>
    </row>
    <row r="93" spans="7:7">
      <c r="G93" s="5"/>
    </row>
    <row r="94" spans="7:7">
      <c r="G94" s="5"/>
    </row>
  </sheetData>
  <phoneticPr fontId="1"/>
  <pageMargins left="0.11811023622047245" right="0.11811023622047245" top="0.74803149606299213" bottom="0.74803149606299213" header="0.31496062992125984" footer="0.31496062992125984"/>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7464EC-38E0-497F-814D-023E9DE363E0}">
  <dimension ref="A1:Z1510"/>
  <sheetViews>
    <sheetView topLeftCell="E19" workbookViewId="0">
      <selection activeCell="J38" sqref="J38"/>
    </sheetView>
  </sheetViews>
  <sheetFormatPr defaultRowHeight="18.75"/>
  <cols>
    <col min="1" max="1" width="9.375" style="161" bestFit="1" customWidth="1"/>
    <col min="2" max="2" width="9.25" style="19" bestFit="1" customWidth="1"/>
    <col min="3" max="3" width="9.125" style="161" bestFit="1" customWidth="1"/>
    <col min="4" max="4" width="9.625" style="161" bestFit="1" customWidth="1"/>
    <col min="5" max="5" width="12.625" style="161" bestFit="1" customWidth="1"/>
    <col min="6" max="6" width="12.125" customWidth="1"/>
    <col min="7" max="7" width="9.5" bestFit="1" customWidth="1"/>
    <col min="8" max="8" width="10.125" customWidth="1"/>
    <col min="12" max="12" width="9" style="161"/>
    <col min="15" max="15" width="9.375" bestFit="1" customWidth="1"/>
    <col min="16" max="16" width="10.25" bestFit="1" customWidth="1"/>
    <col min="18" max="18" width="10.25" bestFit="1" customWidth="1"/>
    <col min="25" max="25" width="9.375" bestFit="1" customWidth="1"/>
  </cols>
  <sheetData>
    <row r="1" spans="1:8">
      <c r="C1" s="25" t="s">
        <v>91</v>
      </c>
      <c r="D1" s="160">
        <v>50000</v>
      </c>
      <c r="E1" s="159">
        <v>1.2E-2</v>
      </c>
      <c r="G1">
        <v>1.2999999999999999E-2</v>
      </c>
    </row>
    <row r="2" spans="1:8">
      <c r="C2" s="161" t="s">
        <v>93</v>
      </c>
    </row>
    <row r="3" spans="1:8">
      <c r="E3" s="161" t="s">
        <v>5</v>
      </c>
      <c r="G3" s="161"/>
      <c r="H3" s="161" t="s">
        <v>5</v>
      </c>
    </row>
    <row r="4" spans="1:8">
      <c r="A4" s="16" t="s">
        <v>94</v>
      </c>
      <c r="B4" s="33">
        <v>43831</v>
      </c>
      <c r="C4" s="44">
        <v>0</v>
      </c>
      <c r="D4" s="45">
        <f>$D$1/(($D$1-1)*EXP(-$E$1*($F4-$B$4))+1)</f>
        <v>36.572196331295558</v>
      </c>
      <c r="E4" s="45">
        <f>D5-D4</f>
        <v>0.44118328294585751</v>
      </c>
      <c r="F4" s="74">
        <v>44131</v>
      </c>
      <c r="G4" s="45">
        <f>$D$1/(($D$1-1)*EXP(-$G$1*($F4-$B$4))+1)</f>
        <v>49.354671366151763</v>
      </c>
      <c r="H4" s="45">
        <f>G5-G4</f>
        <v>0.64515353134626707</v>
      </c>
    </row>
    <row r="5" spans="1:8">
      <c r="A5" s="4"/>
      <c r="B5" s="19">
        <f>B4+1</f>
        <v>43832</v>
      </c>
      <c r="C5" s="161">
        <f>C4+1</f>
        <v>1</v>
      </c>
      <c r="D5" s="2">
        <f t="shared" ref="D5:D68" si="0">$D$1/(($D$1-1)*EXP(-$E$1*($F5-$B$4))+1)</f>
        <v>37.013379614241416</v>
      </c>
      <c r="E5" s="161">
        <f t="shared" ref="E5:E68" si="1">D6-D5</f>
        <v>0.44650144198689645</v>
      </c>
      <c r="F5" s="74">
        <f>F4+1</f>
        <v>44132</v>
      </c>
      <c r="G5" s="2">
        <f t="shared" ref="G5:G68" si="2">$D$1/(($D$1-1)*EXP(-$G$1*($F5-$B$4))+1)</f>
        <v>49.99982489749803</v>
      </c>
      <c r="H5" s="161">
        <f t="shared" ref="H5:H68" si="3">G6-G5</f>
        <v>0.65357828605660018</v>
      </c>
    </row>
    <row r="6" spans="1:8">
      <c r="A6" s="4"/>
      <c r="B6" s="19">
        <f t="shared" ref="B6:C21" si="4">B5+1</f>
        <v>43833</v>
      </c>
      <c r="C6" s="161">
        <f t="shared" si="4"/>
        <v>2</v>
      </c>
      <c r="D6" s="161">
        <f t="shared" si="0"/>
        <v>37.459881056228312</v>
      </c>
      <c r="E6" s="161">
        <f t="shared" si="1"/>
        <v>0.45188361090302465</v>
      </c>
      <c r="F6" s="74">
        <f t="shared" ref="F6:F69" si="5">F5+1</f>
        <v>44133</v>
      </c>
      <c r="G6" s="161">
        <f t="shared" si="2"/>
        <v>50.65340318355463</v>
      </c>
      <c r="H6" s="161">
        <f t="shared" si="3"/>
        <v>0.66211283062001769</v>
      </c>
    </row>
    <row r="7" spans="1:8">
      <c r="A7" s="4"/>
      <c r="B7" s="19">
        <f t="shared" si="4"/>
        <v>43834</v>
      </c>
      <c r="C7" s="53">
        <f t="shared" si="4"/>
        <v>3</v>
      </c>
      <c r="D7" s="161">
        <f t="shared" si="0"/>
        <v>37.911764667131337</v>
      </c>
      <c r="E7" s="161">
        <f t="shared" si="1"/>
        <v>0.45733055777261455</v>
      </c>
      <c r="F7" s="74">
        <f t="shared" si="5"/>
        <v>44134</v>
      </c>
      <c r="G7" s="161">
        <f t="shared" si="2"/>
        <v>51.315516014174648</v>
      </c>
      <c r="H7" s="161">
        <f t="shared" si="3"/>
        <v>0.67075858987647763</v>
      </c>
    </row>
    <row r="8" spans="1:8">
      <c r="A8" s="4"/>
      <c r="B8" s="19">
        <f t="shared" si="4"/>
        <v>43835</v>
      </c>
      <c r="C8" s="161">
        <f t="shared" si="4"/>
        <v>4</v>
      </c>
      <c r="D8" s="161">
        <f t="shared" si="0"/>
        <v>38.369095224903951</v>
      </c>
      <c r="E8" s="161">
        <f t="shared" si="1"/>
        <v>0.46284305983338214</v>
      </c>
      <c r="F8" s="74">
        <f t="shared" si="5"/>
        <v>44135</v>
      </c>
      <c r="G8" s="161">
        <f t="shared" si="2"/>
        <v>51.986274604051125</v>
      </c>
      <c r="H8" s="161">
        <f t="shared" si="3"/>
        <v>0.67951700700131568</v>
      </c>
    </row>
    <row r="9" spans="1:8">
      <c r="A9" s="4"/>
      <c r="B9" s="19">
        <f t="shared" si="4"/>
        <v>43836</v>
      </c>
      <c r="C9" s="161">
        <f t="shared" si="4"/>
        <v>5</v>
      </c>
      <c r="D9" s="161">
        <f t="shared" si="0"/>
        <v>38.831938284737333</v>
      </c>
      <c r="E9" s="161">
        <f t="shared" si="1"/>
        <v>0.46842190359030411</v>
      </c>
      <c r="F9" s="74">
        <f t="shared" si="5"/>
        <v>44136</v>
      </c>
      <c r="G9" s="161">
        <f t="shared" si="2"/>
        <v>52.665791611052441</v>
      </c>
      <c r="H9" s="161">
        <f t="shared" si="3"/>
        <v>0.68838954373744343</v>
      </c>
    </row>
    <row r="10" spans="1:8">
      <c r="A10" s="4"/>
      <c r="B10" s="19">
        <f t="shared" si="4"/>
        <v>43837</v>
      </c>
      <c r="C10" s="161">
        <f t="shared" si="4"/>
        <v>6</v>
      </c>
      <c r="D10" s="161">
        <f t="shared" si="0"/>
        <v>39.300360188327637</v>
      </c>
      <c r="E10" s="161">
        <f t="shared" si="1"/>
        <v>0.47406788492461516</v>
      </c>
      <c r="F10" s="74">
        <f t="shared" si="5"/>
        <v>44137</v>
      </c>
      <c r="G10" s="161">
        <f t="shared" si="2"/>
        <v>53.354181154789885</v>
      </c>
      <c r="H10" s="161">
        <f t="shared" si="3"/>
        <v>0.69737768062962147</v>
      </c>
    </row>
    <row r="11" spans="1:8">
      <c r="A11" s="4"/>
      <c r="B11" s="19">
        <f t="shared" si="4"/>
        <v>43838</v>
      </c>
      <c r="C11" s="161">
        <f t="shared" si="4"/>
        <v>7</v>
      </c>
      <c r="D11" s="161">
        <f t="shared" si="0"/>
        <v>39.774428073252253</v>
      </c>
      <c r="E11" s="161">
        <f t="shared" si="1"/>
        <v>0.4797818092042121</v>
      </c>
      <c r="F11" s="74">
        <f t="shared" si="5"/>
        <v>44138</v>
      </c>
      <c r="G11" s="161">
        <f t="shared" si="2"/>
        <v>54.051558835419506</v>
      </c>
      <c r="H11" s="161">
        <f t="shared" si="3"/>
        <v>0.70648291726222112</v>
      </c>
    </row>
    <row r="12" spans="1:8">
      <c r="A12" s="4"/>
      <c r="B12" s="19">
        <f t="shared" si="4"/>
        <v>43839</v>
      </c>
      <c r="C12" s="161">
        <f t="shared" si="4"/>
        <v>8</v>
      </c>
      <c r="D12" s="161">
        <f t="shared" si="0"/>
        <v>40.254209882456465</v>
      </c>
      <c r="E12" s="161">
        <f t="shared" si="1"/>
        <v>0.48556449139516644</v>
      </c>
      <c r="F12" s="74">
        <f t="shared" si="5"/>
        <v>44139</v>
      </c>
      <c r="G12" s="161">
        <f t="shared" si="2"/>
        <v>54.758041752681727</v>
      </c>
      <c r="H12" s="161">
        <f t="shared" si="3"/>
        <v>0.71570677249960113</v>
      </c>
    </row>
    <row r="13" spans="1:8">
      <c r="A13" s="4"/>
      <c r="B13" s="19">
        <f t="shared" si="4"/>
        <v>43840</v>
      </c>
      <c r="C13" s="161">
        <f t="shared" si="4"/>
        <v>9</v>
      </c>
      <c r="D13" s="161">
        <f t="shared" si="0"/>
        <v>40.739774373851631</v>
      </c>
      <c r="E13" s="161">
        <f t="shared" si="1"/>
        <v>0.49141675617463676</v>
      </c>
      <c r="F13" s="74">
        <f t="shared" si="5"/>
        <v>44140</v>
      </c>
      <c r="G13" s="161">
        <f t="shared" si="2"/>
        <v>55.473748525181328</v>
      </c>
      <c r="H13" s="161">
        <f t="shared" si="3"/>
        <v>0.72505078472932638</v>
      </c>
    </row>
    <row r="14" spans="1:8">
      <c r="A14" s="4"/>
      <c r="B14" s="19">
        <f t="shared" si="4"/>
        <v>43841</v>
      </c>
      <c r="C14" s="161">
        <f t="shared" si="4"/>
        <v>10</v>
      </c>
      <c r="D14" s="161">
        <f t="shared" si="0"/>
        <v>41.231191130026268</v>
      </c>
      <c r="E14" s="161">
        <f t="shared" si="1"/>
        <v>0.49733943804498892</v>
      </c>
      <c r="F14" s="74">
        <f t="shared" si="5"/>
        <v>44141</v>
      </c>
      <c r="G14" s="161">
        <f t="shared" si="2"/>
        <v>56.198799309910655</v>
      </c>
      <c r="H14" s="161">
        <f t="shared" si="3"/>
        <v>0.73451651210841362</v>
      </c>
    </row>
    <row r="15" spans="1:8">
      <c r="A15" s="4"/>
      <c r="B15" s="19">
        <f t="shared" si="4"/>
        <v>43842</v>
      </c>
      <c r="C15" s="161">
        <f t="shared" si="4"/>
        <v>11</v>
      </c>
      <c r="D15" s="161">
        <f t="shared" si="0"/>
        <v>41.728530568071257</v>
      </c>
      <c r="E15" s="161">
        <f t="shared" si="1"/>
        <v>0.50333338144928774</v>
      </c>
      <c r="F15" s="74">
        <f t="shared" si="5"/>
        <v>44142</v>
      </c>
      <c r="G15" s="161">
        <f t="shared" si="2"/>
        <v>56.933315822019068</v>
      </c>
      <c r="H15" s="161">
        <f t="shared" si="3"/>
        <v>0.74410553281287406</v>
      </c>
    </row>
    <row r="16" spans="1:8">
      <c r="A16" s="4"/>
      <c r="B16" s="19">
        <f t="shared" si="4"/>
        <v>43843</v>
      </c>
      <c r="C16" s="161">
        <f t="shared" si="4"/>
        <v>12</v>
      </c>
      <c r="D16" s="161">
        <f t="shared" si="0"/>
        <v>42.231863949520545</v>
      </c>
      <c r="E16" s="161">
        <f t="shared" si="1"/>
        <v>0.50939944088802491</v>
      </c>
      <c r="F16" s="74">
        <f t="shared" si="5"/>
        <v>44143</v>
      </c>
      <c r="G16" s="161">
        <f t="shared" si="2"/>
        <v>57.677421354831942</v>
      </c>
      <c r="H16" s="161">
        <f t="shared" si="3"/>
        <v>0.7538194452896434</v>
      </c>
    </row>
    <row r="17" spans="1:12">
      <c r="A17" s="4"/>
      <c r="B17" s="19">
        <f t="shared" si="4"/>
        <v>43844</v>
      </c>
      <c r="C17" s="161">
        <f t="shared" si="4"/>
        <v>13</v>
      </c>
      <c r="D17" s="161">
        <f t="shared" si="0"/>
        <v>42.741263390408569</v>
      </c>
      <c r="E17" s="161">
        <f t="shared" si="1"/>
        <v>0.51553848103726096</v>
      </c>
      <c r="F17" s="74">
        <f t="shared" si="5"/>
        <v>44144</v>
      </c>
      <c r="G17" s="161">
        <f t="shared" si="2"/>
        <v>58.431240800121586</v>
      </c>
      <c r="H17" s="161">
        <f t="shared" si="3"/>
        <v>0.76365986851198642</v>
      </c>
    </row>
    <row r="18" spans="1:12">
      <c r="A18" s="4"/>
      <c r="B18" s="19">
        <f t="shared" si="4"/>
        <v>43845</v>
      </c>
      <c r="C18" s="161">
        <f t="shared" si="4"/>
        <v>14</v>
      </c>
      <c r="D18" s="161">
        <f t="shared" si="0"/>
        <v>43.25680187144583</v>
      </c>
      <c r="E18" s="161">
        <f t="shared" si="1"/>
        <v>0.52175137686808881</v>
      </c>
      <c r="F18" s="74">
        <f t="shared" si="5"/>
        <v>44145</v>
      </c>
      <c r="G18" s="161">
        <f t="shared" si="2"/>
        <v>59.194900668633572</v>
      </c>
      <c r="H18" s="161">
        <f t="shared" si="3"/>
        <v>0.77362844223799954</v>
      </c>
    </row>
    <row r="19" spans="1:12">
      <c r="A19" s="4"/>
      <c r="B19" s="19">
        <f t="shared" si="4"/>
        <v>43846</v>
      </c>
      <c r="C19" s="161">
        <f t="shared" si="4"/>
        <v>15</v>
      </c>
      <c r="D19" s="161">
        <f t="shared" si="0"/>
        <v>43.778553248313919</v>
      </c>
      <c r="E19" s="161">
        <f t="shared" si="1"/>
        <v>0.52803901376736206</v>
      </c>
      <c r="F19" s="74">
        <f t="shared" si="5"/>
        <v>44146</v>
      </c>
      <c r="G19" s="161">
        <f t="shared" si="2"/>
        <v>59.968529110871572</v>
      </c>
      <c r="H19" s="161">
        <f t="shared" si="3"/>
        <v>0.783726827272055</v>
      </c>
    </row>
    <row r="20" spans="1:12">
      <c r="A20" s="4"/>
      <c r="B20" s="19">
        <f t="shared" si="4"/>
        <v>43847</v>
      </c>
      <c r="C20" s="161">
        <f t="shared" si="4"/>
        <v>16</v>
      </c>
      <c r="D20" s="161">
        <f t="shared" si="0"/>
        <v>44.306592262081281</v>
      </c>
      <c r="E20" s="161">
        <f t="shared" si="1"/>
        <v>0.53440228765995812</v>
      </c>
      <c r="F20" s="74">
        <f t="shared" si="5"/>
        <v>44147</v>
      </c>
      <c r="G20" s="161">
        <f t="shared" si="2"/>
        <v>60.752255938143627</v>
      </c>
      <c r="H20" s="161">
        <f t="shared" si="3"/>
        <v>0.79395670572939281</v>
      </c>
    </row>
    <row r="21" spans="1:12">
      <c r="A21" s="4"/>
      <c r="B21" s="19">
        <f t="shared" si="4"/>
        <v>43848</v>
      </c>
      <c r="C21" s="161">
        <f t="shared" si="4"/>
        <v>17</v>
      </c>
      <c r="D21" s="161">
        <f t="shared" si="0"/>
        <v>44.840994549741239</v>
      </c>
      <c r="E21" s="161">
        <f t="shared" si="1"/>
        <v>0.54084210513236997</v>
      </c>
      <c r="F21" s="74">
        <f t="shared" si="5"/>
        <v>44148</v>
      </c>
      <c r="G21" s="161">
        <f t="shared" si="2"/>
        <v>61.546212643873019</v>
      </c>
      <c r="H21" s="161">
        <f t="shared" si="3"/>
        <v>0.80431978130409476</v>
      </c>
    </row>
    <row r="22" spans="1:12">
      <c r="A22" s="4"/>
      <c r="B22" s="19">
        <f t="shared" ref="B22:C37" si="6">B21+1</f>
        <v>43849</v>
      </c>
      <c r="C22" s="161">
        <f t="shared" si="6"/>
        <v>18</v>
      </c>
      <c r="D22" s="161">
        <f t="shared" si="0"/>
        <v>45.381836654873609</v>
      </c>
      <c r="E22" s="161">
        <f t="shared" si="1"/>
        <v>0.54735938355764091</v>
      </c>
      <c r="F22" s="74">
        <f t="shared" si="5"/>
        <v>44149</v>
      </c>
      <c r="G22" s="161">
        <f t="shared" si="2"/>
        <v>62.350532425177114</v>
      </c>
      <c r="H22" s="161">
        <f t="shared" si="3"/>
        <v>0.81481777954010681</v>
      </c>
    </row>
    <row r="23" spans="1:12">
      <c r="A23" s="4"/>
      <c r="B23" s="19">
        <f t="shared" si="6"/>
        <v>43850</v>
      </c>
      <c r="C23" s="161">
        <f t="shared" si="6"/>
        <v>19</v>
      </c>
      <c r="D23" s="161">
        <f t="shared" si="0"/>
        <v>45.92919603843125</v>
      </c>
      <c r="E23" s="161">
        <f t="shared" si="1"/>
        <v>0.55395505122169197</v>
      </c>
      <c r="F23" s="74">
        <f t="shared" si="5"/>
        <v>44150</v>
      </c>
      <c r="G23" s="161">
        <f t="shared" si="2"/>
        <v>63.165350204717221</v>
      </c>
      <c r="H23" s="161">
        <f t="shared" si="3"/>
        <v>0.8254524481053096</v>
      </c>
    </row>
    <row r="24" spans="1:12">
      <c r="A24" s="4"/>
      <c r="B24" s="19">
        <f t="shared" si="6"/>
        <v>43851</v>
      </c>
      <c r="C24" s="161">
        <f t="shared" si="6"/>
        <v>20</v>
      </c>
      <c r="D24" s="161">
        <f t="shared" si="0"/>
        <v>46.483151089652942</v>
      </c>
      <c r="E24" s="161">
        <f t="shared" si="1"/>
        <v>0.5606300474513759</v>
      </c>
      <c r="F24" s="74">
        <f t="shared" si="5"/>
        <v>44151</v>
      </c>
      <c r="G24" s="161">
        <f t="shared" si="2"/>
        <v>63.990802652822531</v>
      </c>
      <c r="H24" s="161">
        <f t="shared" si="3"/>
        <v>0.83622555706967461</v>
      </c>
    </row>
    <row r="25" spans="1:12">
      <c r="A25" s="4"/>
      <c r="B25" s="19">
        <f t="shared" si="6"/>
        <v>43852</v>
      </c>
      <c r="C25" s="161">
        <f t="shared" si="6"/>
        <v>21</v>
      </c>
      <c r="D25" s="161">
        <f t="shared" si="0"/>
        <v>47.043781137104318</v>
      </c>
      <c r="E25" s="161">
        <f t="shared" si="1"/>
        <v>0.56738532274347619</v>
      </c>
      <c r="F25" s="74">
        <f t="shared" si="5"/>
        <v>44152</v>
      </c>
      <c r="G25" s="161">
        <f t="shared" si="2"/>
        <v>64.827028209892205</v>
      </c>
      <c r="H25" s="161">
        <f t="shared" si="3"/>
        <v>0.84713889918560881</v>
      </c>
    </row>
    <row r="26" spans="1:12">
      <c r="A26" s="4"/>
      <c r="B26" s="19">
        <f t="shared" si="6"/>
        <v>43853</v>
      </c>
      <c r="C26" s="161">
        <f t="shared" si="6"/>
        <v>22</v>
      </c>
      <c r="D26" s="161">
        <f t="shared" si="0"/>
        <v>47.611166459847794</v>
      </c>
      <c r="E26" s="161">
        <f t="shared" si="1"/>
        <v>0.57422183889564593</v>
      </c>
      <c r="F26" s="74">
        <f t="shared" si="5"/>
        <v>44153</v>
      </c>
      <c r="G26" s="161">
        <f t="shared" si="2"/>
        <v>65.674167109077814</v>
      </c>
      <c r="H26" s="161">
        <f t="shared" si="3"/>
        <v>0.85819429017253412</v>
      </c>
    </row>
    <row r="27" spans="1:12">
      <c r="A27" s="4"/>
      <c r="B27" s="19">
        <f t="shared" si="6"/>
        <v>43854</v>
      </c>
      <c r="C27" s="161">
        <f t="shared" si="6"/>
        <v>23</v>
      </c>
      <c r="D27" s="161">
        <f t="shared" si="0"/>
        <v>48.18538829874344</v>
      </c>
      <c r="E27" s="161">
        <f t="shared" si="1"/>
        <v>0.58114056913859002</v>
      </c>
      <c r="F27" s="74">
        <f t="shared" si="5"/>
        <v>44154</v>
      </c>
      <c r="G27" s="161">
        <f t="shared" si="2"/>
        <v>66.532361399250348</v>
      </c>
      <c r="H27" s="161">
        <f t="shared" si="3"/>
        <v>0.86939356900450093</v>
      </c>
    </row>
    <row r="28" spans="1:12">
      <c r="A28" s="4"/>
      <c r="B28" s="19">
        <f t="shared" si="6"/>
        <v>43855</v>
      </c>
      <c r="C28" s="161">
        <f t="shared" si="6"/>
        <v>24</v>
      </c>
      <c r="D28" s="161">
        <f t="shared" si="0"/>
        <v>48.76652886788203</v>
      </c>
      <c r="E28" s="161">
        <f t="shared" si="1"/>
        <v>0.58814249826973253</v>
      </c>
      <c r="F28" s="74">
        <f t="shared" si="5"/>
        <v>44155</v>
      </c>
      <c r="G28" s="161">
        <f t="shared" si="2"/>
        <v>67.401754968254849</v>
      </c>
      <c r="H28" s="161">
        <f t="shared" si="3"/>
        <v>0.8807385982012903</v>
      </c>
    </row>
    <row r="29" spans="1:12">
      <c r="A29" s="4"/>
      <c r="B29" s="19">
        <f t="shared" si="6"/>
        <v>43856</v>
      </c>
      <c r="C29" s="161">
        <f t="shared" si="6"/>
        <v>25</v>
      </c>
      <c r="D29" s="161">
        <f t="shared" si="0"/>
        <v>49.354671366151763</v>
      </c>
      <c r="E29" s="161">
        <f t="shared" si="1"/>
        <v>0.59522862278852529</v>
      </c>
      <c r="F29" s="74">
        <f t="shared" si="5"/>
        <v>44156</v>
      </c>
      <c r="G29" s="161">
        <f t="shared" si="2"/>
        <v>68.282493566456139</v>
      </c>
      <c r="H29" s="161">
        <f t="shared" si="3"/>
        <v>0.8922312641229837</v>
      </c>
    </row>
    <row r="30" spans="1:12">
      <c r="A30" s="4"/>
      <c r="B30" s="19">
        <f t="shared" si="6"/>
        <v>43857</v>
      </c>
      <c r="C30" s="161">
        <f t="shared" si="6"/>
        <v>26</v>
      </c>
      <c r="D30" s="161">
        <f t="shared" si="0"/>
        <v>49.949899988940288</v>
      </c>
      <c r="E30" s="161">
        <f t="shared" si="1"/>
        <v>0.60239995103313504</v>
      </c>
      <c r="F30" s="74">
        <f t="shared" si="5"/>
        <v>44157</v>
      </c>
      <c r="G30" s="161">
        <f t="shared" si="2"/>
        <v>69.174724830579123</v>
      </c>
      <c r="H30" s="161">
        <f t="shared" si="3"/>
        <v>0.90387347726799305</v>
      </c>
    </row>
    <row r="31" spans="1:12">
      <c r="A31" s="4"/>
      <c r="B31" s="19">
        <f t="shared" si="6"/>
        <v>43858</v>
      </c>
      <c r="C31" s="161">
        <f t="shared" si="6"/>
        <v>27</v>
      </c>
      <c r="D31" s="161">
        <f t="shared" si="0"/>
        <v>50.552299939973423</v>
      </c>
      <c r="E31" s="161">
        <f t="shared" si="1"/>
        <v>0.60965750331874347</v>
      </c>
      <c r="F31" s="74">
        <f t="shared" si="5"/>
        <v>44158</v>
      </c>
      <c r="G31" s="161">
        <f t="shared" si="2"/>
        <v>70.078598307847116</v>
      </c>
      <c r="H31" s="161">
        <f t="shared" si="3"/>
        <v>0.91566717257478558</v>
      </c>
      <c r="L31" s="159"/>
    </row>
    <row r="32" spans="1:12">
      <c r="A32" s="4"/>
      <c r="B32" s="19">
        <f t="shared" si="6"/>
        <v>43859</v>
      </c>
      <c r="C32" s="161">
        <f t="shared" si="6"/>
        <v>28</v>
      </c>
      <c r="D32" s="161">
        <f t="shared" si="0"/>
        <v>51.161957443292167</v>
      </c>
      <c r="E32" s="161">
        <f t="shared" si="1"/>
        <v>0.61700231207748146</v>
      </c>
      <c r="F32" s="74">
        <f t="shared" si="5"/>
        <v>44159</v>
      </c>
      <c r="G32" s="161">
        <f t="shared" si="2"/>
        <v>70.994265480421902</v>
      </c>
      <c r="H32" s="161">
        <f t="shared" si="3"/>
        <v>0.92761430972677772</v>
      </c>
    </row>
    <row r="33" spans="1:26">
      <c r="A33" s="4"/>
      <c r="B33" s="19">
        <f t="shared" si="6"/>
        <v>43860</v>
      </c>
      <c r="C33" s="161">
        <f t="shared" si="6"/>
        <v>29</v>
      </c>
      <c r="D33" s="161">
        <f t="shared" si="0"/>
        <v>51.778959755369648</v>
      </c>
      <c r="E33" s="161">
        <f t="shared" si="1"/>
        <v>0.62443542199977031</v>
      </c>
      <c r="F33" s="74">
        <f t="shared" si="5"/>
        <v>44160</v>
      </c>
      <c r="G33" s="161">
        <f t="shared" si="2"/>
        <v>71.921879790148679</v>
      </c>
      <c r="H33" s="161">
        <f t="shared" si="3"/>
        <v>0.93971687346162014</v>
      </c>
    </row>
    <row r="34" spans="1:26">
      <c r="A34" s="4"/>
      <c r="B34" s="19">
        <f t="shared" si="6"/>
        <v>43861</v>
      </c>
      <c r="C34" s="161">
        <f t="shared" si="6"/>
        <v>30</v>
      </c>
      <c r="D34" s="161">
        <f t="shared" si="0"/>
        <v>52.403395177369418</v>
      </c>
      <c r="E34" s="161">
        <f t="shared" si="1"/>
        <v>0.63195789017738235</v>
      </c>
      <c r="F34" s="74">
        <f t="shared" si="5"/>
        <v>44161</v>
      </c>
      <c r="G34" s="161">
        <f t="shared" si="2"/>
        <v>72.8615966636103</v>
      </c>
      <c r="H34" s="161">
        <f t="shared" si="3"/>
        <v>0.95197687388321128</v>
      </c>
    </row>
    <row r="35" spans="1:26">
      <c r="A35" s="4"/>
      <c r="B35" s="19">
        <f t="shared" si="6"/>
        <v>43862</v>
      </c>
      <c r="C35" s="161">
        <f t="shared" si="6"/>
        <v>31</v>
      </c>
      <c r="D35" s="161">
        <f t="shared" si="0"/>
        <v>53.035353067546801</v>
      </c>
      <c r="E35" s="161">
        <f t="shared" si="1"/>
        <v>0.63957078624803643</v>
      </c>
      <c r="F35" s="74">
        <f t="shared" si="5"/>
        <v>44162</v>
      </c>
      <c r="G35" s="161">
        <f t="shared" si="2"/>
        <v>73.813573537493511</v>
      </c>
      <c r="H35" s="161">
        <f t="shared" si="3"/>
        <v>0.96439634677795993</v>
      </c>
    </row>
    <row r="36" spans="1:26">
      <c r="A36" s="4"/>
      <c r="B36" s="19">
        <f t="shared" si="6"/>
        <v>43863</v>
      </c>
      <c r="C36" s="161">
        <f t="shared" si="6"/>
        <v>32</v>
      </c>
      <c r="D36" s="161">
        <f t="shared" si="0"/>
        <v>53.674923853794837</v>
      </c>
      <c r="E36" s="161">
        <f t="shared" si="1"/>
        <v>0.64727519254174837</v>
      </c>
      <c r="F36" s="74">
        <f t="shared" si="5"/>
        <v>44163</v>
      </c>
      <c r="G36" s="161">
        <f t="shared" si="2"/>
        <v>74.777969884271471</v>
      </c>
      <c r="H36" s="161">
        <f t="shared" si="3"/>
        <v>0.97697735393469998</v>
      </c>
    </row>
    <row r="37" spans="1:26">
      <c r="A37" s="4"/>
      <c r="B37" s="19">
        <f t="shared" si="6"/>
        <v>43864</v>
      </c>
      <c r="C37" s="161">
        <f t="shared" si="6"/>
        <v>33</v>
      </c>
      <c r="D37" s="161">
        <f t="shared" si="0"/>
        <v>54.322199046336586</v>
      </c>
      <c r="E37" s="161">
        <f t="shared" si="1"/>
        <v>0.65507220422858126</v>
      </c>
      <c r="F37" s="74">
        <f t="shared" si="5"/>
        <v>44164</v>
      </c>
      <c r="G37" s="161">
        <f t="shared" si="2"/>
        <v>75.754947238206171</v>
      </c>
      <c r="H37" s="161">
        <f t="shared" si="3"/>
        <v>0.98972198346827156</v>
      </c>
    </row>
    <row r="38" spans="1:26">
      <c r="A38" s="4"/>
      <c r="B38" s="19">
        <f t="shared" ref="B38:C53" si="7">B37+1</f>
        <v>43865</v>
      </c>
      <c r="C38" s="161">
        <f t="shared" si="7"/>
        <v>34</v>
      </c>
      <c r="D38" s="161">
        <f t="shared" si="0"/>
        <v>54.977271250565167</v>
      </c>
      <c r="E38" s="161">
        <f t="shared" si="1"/>
        <v>0.66296292946827862</v>
      </c>
      <c r="F38" s="74">
        <f t="shared" si="5"/>
        <v>44165</v>
      </c>
      <c r="G38" s="161">
        <f t="shared" si="2"/>
        <v>76.744669221674442</v>
      </c>
      <c r="H38" s="161">
        <f t="shared" si="3"/>
        <v>1.0026323501469676</v>
      </c>
    </row>
    <row r="39" spans="1:26">
      <c r="A39" s="4"/>
      <c r="B39" s="19">
        <f t="shared" si="7"/>
        <v>43866</v>
      </c>
      <c r="C39" s="161">
        <f t="shared" si="7"/>
        <v>35</v>
      </c>
      <c r="D39" s="161">
        <f t="shared" si="0"/>
        <v>55.640234180033445</v>
      </c>
      <c r="E39" s="161">
        <f t="shared" si="1"/>
        <v>0.67094848956143238</v>
      </c>
      <c r="F39" s="74">
        <f t="shared" si="5"/>
        <v>44166</v>
      </c>
      <c r="G39" s="161">
        <f t="shared" si="2"/>
        <v>77.74730157182141</v>
      </c>
      <c r="H39" s="161">
        <f t="shared" si="3"/>
        <v>1.0157105957237604</v>
      </c>
    </row>
    <row r="40" spans="1:26">
      <c r="A40" s="4"/>
      <c r="B40" s="19">
        <f t="shared" si="7"/>
        <v>43867</v>
      </c>
      <c r="C40" s="161">
        <f t="shared" si="7"/>
        <v>36</v>
      </c>
      <c r="D40" s="161">
        <f t="shared" si="0"/>
        <v>56.311182669594878</v>
      </c>
      <c r="E40" s="161">
        <f t="shared" si="1"/>
        <v>0.67903001910260485</v>
      </c>
      <c r="F40" s="74">
        <f t="shared" si="5"/>
        <v>44167</v>
      </c>
      <c r="G40" s="161">
        <f t="shared" si="2"/>
        <v>78.76301216754517</v>
      </c>
      <c r="H40" s="161">
        <f t="shared" si="3"/>
        <v>1.0289588892715358</v>
      </c>
    </row>
    <row r="41" spans="1:26">
      <c r="A41" s="4"/>
      <c r="B41" s="19">
        <f t="shared" si="7"/>
        <v>43868</v>
      </c>
      <c r="C41" s="161">
        <f t="shared" si="7"/>
        <v>37</v>
      </c>
      <c r="D41" s="161">
        <f t="shared" si="0"/>
        <v>56.990212688697483</v>
      </c>
      <c r="E41" s="161">
        <f t="shared" si="1"/>
        <v>0.68720866613445963</v>
      </c>
      <c r="F41" s="74">
        <f t="shared" si="5"/>
        <v>44168</v>
      </c>
      <c r="G41" s="161">
        <f t="shared" si="2"/>
        <v>79.791971056816706</v>
      </c>
      <c r="H41" s="161">
        <f t="shared" si="3"/>
        <v>1.0423794275217944</v>
      </c>
    </row>
    <row r="42" spans="1:26">
      <c r="A42" s="4"/>
      <c r="B42" s="19">
        <f t="shared" si="7"/>
        <v>43869</v>
      </c>
      <c r="C42" s="161">
        <f t="shared" si="7"/>
        <v>38</v>
      </c>
      <c r="D42" s="161">
        <f t="shared" si="0"/>
        <v>57.677421354831942</v>
      </c>
      <c r="E42" s="161">
        <f t="shared" si="1"/>
        <v>0.6954855923048342</v>
      </c>
      <c r="F42" s="74">
        <f t="shared" si="5"/>
        <v>44169</v>
      </c>
      <c r="G42" s="161">
        <f t="shared" si="2"/>
        <v>80.834350484338501</v>
      </c>
      <c r="H42" s="161">
        <f t="shared" si="3"/>
        <v>1.055974435208455</v>
      </c>
    </row>
    <row r="43" spans="1:26">
      <c r="A43" s="4"/>
      <c r="B43" s="19">
        <f t="shared" si="7"/>
        <v>43870</v>
      </c>
      <c r="C43" s="161">
        <f t="shared" si="7"/>
        <v>39</v>
      </c>
      <c r="D43" s="161">
        <f t="shared" si="0"/>
        <v>58.372906947136777</v>
      </c>
      <c r="E43" s="161">
        <f t="shared" si="1"/>
        <v>0.7038619730239688</v>
      </c>
      <c r="F43" s="74">
        <f t="shared" si="5"/>
        <v>44170</v>
      </c>
      <c r="G43" s="161">
        <f t="shared" si="2"/>
        <v>81.890324919546956</v>
      </c>
      <c r="H43" s="161">
        <f t="shared" si="3"/>
        <v>1.069746165414017</v>
      </c>
    </row>
    <row r="44" spans="1:26">
      <c r="A44" s="4"/>
      <c r="B44" s="19">
        <f t="shared" si="7"/>
        <v>43871</v>
      </c>
      <c r="C44" s="161">
        <f t="shared" si="7"/>
        <v>40</v>
      </c>
      <c r="D44" s="161">
        <f t="shared" si="0"/>
        <v>59.076768920160745</v>
      </c>
      <c r="E44" s="161">
        <f t="shared" si="1"/>
        <v>0.71233899762527386</v>
      </c>
      <c r="F44" s="74">
        <f t="shared" si="5"/>
        <v>44171</v>
      </c>
      <c r="G44" s="161">
        <f t="shared" si="2"/>
        <v>82.960071084960973</v>
      </c>
      <c r="H44" s="161">
        <f t="shared" si="3"/>
        <v>1.0836968999210654</v>
      </c>
    </row>
    <row r="45" spans="1:26">
      <c r="A45" s="4"/>
      <c r="B45" s="19">
        <f t="shared" si="7"/>
        <v>43872</v>
      </c>
      <c r="C45" s="161">
        <f t="shared" si="7"/>
        <v>41</v>
      </c>
      <c r="D45" s="161">
        <f t="shared" si="0"/>
        <v>59.789107917786019</v>
      </c>
      <c r="E45" s="161">
        <f t="shared" si="1"/>
        <v>0.72091786952604053</v>
      </c>
      <c r="F45" s="74">
        <f t="shared" si="5"/>
        <v>44172</v>
      </c>
      <c r="G45" s="161">
        <f t="shared" si="2"/>
        <v>84.043767984882038</v>
      </c>
      <c r="H45" s="161">
        <f t="shared" si="3"/>
        <v>1.0978289495673152</v>
      </c>
    </row>
    <row r="46" spans="1:26">
      <c r="A46" s="4"/>
      <c r="B46" s="19">
        <f t="shared" si="7"/>
        <v>43873</v>
      </c>
      <c r="C46" s="161">
        <f t="shared" si="7"/>
        <v>42</v>
      </c>
      <c r="D46" s="161">
        <f t="shared" si="0"/>
        <v>60.51002578731206</v>
      </c>
      <c r="E46" s="161">
        <f t="shared" si="1"/>
        <v>0.72959980639167554</v>
      </c>
      <c r="F46" s="74">
        <f t="shared" si="5"/>
        <v>44173</v>
      </c>
      <c r="G46" s="161">
        <f t="shared" si="2"/>
        <v>85.141596934449353</v>
      </c>
      <c r="H46" s="161">
        <f t="shared" si="3"/>
        <v>1.1121446546048617</v>
      </c>
      <c r="O46" s="195">
        <v>44254</v>
      </c>
      <c r="T46" s="195">
        <v>44250</v>
      </c>
      <c r="Z46" s="195">
        <v>44249</v>
      </c>
    </row>
    <row r="47" spans="1:26">
      <c r="A47" s="4"/>
      <c r="B47" s="19">
        <f t="shared" si="7"/>
        <v>43874</v>
      </c>
      <c r="C47" s="161">
        <f t="shared" si="7"/>
        <v>43</v>
      </c>
      <c r="D47" s="161">
        <f t="shared" si="0"/>
        <v>61.239625593703735</v>
      </c>
      <c r="E47" s="161">
        <f t="shared" si="1"/>
        <v>0.73838604030046895</v>
      </c>
      <c r="F47" s="74">
        <f t="shared" si="5"/>
        <v>44174</v>
      </c>
      <c r="G47" s="161">
        <f t="shared" si="2"/>
        <v>86.253741589054215</v>
      </c>
      <c r="H47" s="161">
        <f t="shared" si="3"/>
        <v>1.1266463850636086</v>
      </c>
    </row>
    <row r="48" spans="1:26">
      <c r="A48" s="4"/>
      <c r="B48" s="19">
        <f t="shared" si="7"/>
        <v>43875</v>
      </c>
      <c r="C48" s="161">
        <f t="shared" si="7"/>
        <v>44</v>
      </c>
      <c r="D48" s="161">
        <f t="shared" si="0"/>
        <v>61.978011634004204</v>
      </c>
      <c r="E48" s="161">
        <f t="shared" si="1"/>
        <v>0.74727781791051484</v>
      </c>
      <c r="F48" s="74">
        <f t="shared" si="5"/>
        <v>44175</v>
      </c>
      <c r="G48" s="161">
        <f t="shared" si="2"/>
        <v>87.380387974117824</v>
      </c>
      <c r="H48" s="161">
        <f t="shared" si="3"/>
        <v>1.1413365411187044</v>
      </c>
      <c r="S48" s="194"/>
    </row>
    <row r="49" spans="1:18">
      <c r="A49" s="4"/>
      <c r="B49" s="19">
        <f t="shared" si="7"/>
        <v>43876</v>
      </c>
      <c r="C49" s="161">
        <f t="shared" si="7"/>
        <v>45</v>
      </c>
      <c r="D49" s="161">
        <f t="shared" si="0"/>
        <v>62.725289451914719</v>
      </c>
      <c r="E49" s="161">
        <f t="shared" si="1"/>
        <v>0.75627640062945289</v>
      </c>
      <c r="F49" s="74">
        <f t="shared" si="5"/>
        <v>44176</v>
      </c>
      <c r="G49" s="161">
        <f t="shared" si="2"/>
        <v>88.521724515236528</v>
      </c>
      <c r="H49" s="161">
        <f t="shared" si="3"/>
        <v>1.156217553462767</v>
      </c>
    </row>
    <row r="50" spans="1:18">
      <c r="A50" s="4"/>
      <c r="B50" s="19">
        <f t="shared" si="7"/>
        <v>43877</v>
      </c>
      <c r="C50" s="161">
        <f t="shared" si="7"/>
        <v>46</v>
      </c>
      <c r="D50" s="161">
        <f t="shared" si="0"/>
        <v>63.481565852544172</v>
      </c>
      <c r="E50" s="161">
        <f t="shared" si="1"/>
        <v>0.76538306478402518</v>
      </c>
      <c r="F50" s="74">
        <f t="shared" si="5"/>
        <v>44177</v>
      </c>
      <c r="G50" s="161">
        <f t="shared" si="2"/>
        <v>89.677942068699295</v>
      </c>
      <c r="H50" s="161">
        <f t="shared" si="3"/>
        <v>1.1712918836812065</v>
      </c>
    </row>
    <row r="51" spans="1:18">
      <c r="A51" s="4"/>
      <c r="B51" s="19">
        <f t="shared" si="7"/>
        <v>43878</v>
      </c>
      <c r="C51" s="161">
        <f t="shared" si="7"/>
        <v>47</v>
      </c>
      <c r="D51" s="161">
        <f t="shared" si="0"/>
        <v>64.246948917328197</v>
      </c>
      <c r="E51" s="161">
        <f t="shared" si="1"/>
        <v>0.77459910179403835</v>
      </c>
      <c r="F51" s="74">
        <f t="shared" si="5"/>
        <v>44178</v>
      </c>
      <c r="G51" s="161">
        <f t="shared" si="2"/>
        <v>90.849233952380501</v>
      </c>
      <c r="H51" s="161">
        <f t="shared" si="3"/>
        <v>1.1865620246338153</v>
      </c>
    </row>
    <row r="52" spans="1:18">
      <c r="A52" s="4"/>
      <c r="B52" s="19">
        <f t="shared" si="7"/>
        <v>43879</v>
      </c>
      <c r="C52" s="161">
        <f t="shared" si="7"/>
        <v>48</v>
      </c>
      <c r="D52" s="161">
        <f t="shared" si="0"/>
        <v>65.021548019122235</v>
      </c>
      <c r="E52" s="161">
        <f t="shared" si="1"/>
        <v>0.78392581834576447</v>
      </c>
      <c r="F52" s="74">
        <f t="shared" si="5"/>
        <v>44179</v>
      </c>
      <c r="G52" s="161">
        <f t="shared" si="2"/>
        <v>92.035795977014317</v>
      </c>
      <c r="H52" s="161">
        <f t="shared" si="3"/>
        <v>1.202030500838589</v>
      </c>
    </row>
    <row r="53" spans="1:18">
      <c r="A53" s="4"/>
      <c r="B53" s="19">
        <f t="shared" si="7"/>
        <v>43880</v>
      </c>
      <c r="C53" s="161">
        <f t="shared" si="7"/>
        <v>49</v>
      </c>
      <c r="D53" s="161">
        <f t="shared" si="0"/>
        <v>65.805473837468</v>
      </c>
      <c r="E53" s="161">
        <f t="shared" si="1"/>
        <v>0.79336453656959804</v>
      </c>
      <c r="F53" s="74">
        <f t="shared" si="5"/>
        <v>44180</v>
      </c>
      <c r="G53" s="161">
        <f t="shared" si="2"/>
        <v>93.237826477852906</v>
      </c>
      <c r="H53" s="161">
        <f t="shared" si="3"/>
        <v>1.2176998688612315</v>
      </c>
    </row>
    <row r="54" spans="1:18">
      <c r="A54" s="4"/>
      <c r="B54" s="19">
        <f t="shared" ref="B54:C69" si="8">B53+1</f>
        <v>43881</v>
      </c>
      <c r="C54" s="161">
        <f t="shared" si="8"/>
        <v>50</v>
      </c>
      <c r="D54" s="161">
        <f t="shared" si="0"/>
        <v>66.598838374037598</v>
      </c>
      <c r="E54" s="161">
        <f t="shared" si="1"/>
        <v>0.80291659421725114</v>
      </c>
      <c r="F54" s="74">
        <f t="shared" si="5"/>
        <v>44181</v>
      </c>
      <c r="G54" s="161">
        <f t="shared" si="2"/>
        <v>94.455526346714137</v>
      </c>
      <c r="H54" s="161">
        <f t="shared" si="3"/>
        <v>1.2335727177089097</v>
      </c>
    </row>
    <row r="55" spans="1:18">
      <c r="A55" s="4"/>
      <c r="B55" s="19">
        <f t="shared" si="8"/>
        <v>43882</v>
      </c>
      <c r="C55" s="161">
        <f t="shared" si="8"/>
        <v>51</v>
      </c>
      <c r="D55" s="161">
        <f t="shared" si="0"/>
        <v>67.401754968254849</v>
      </c>
      <c r="E55" s="161">
        <f t="shared" si="1"/>
        <v>0.81258334484350314</v>
      </c>
      <c r="F55" s="74">
        <f t="shared" si="5"/>
        <v>44182</v>
      </c>
      <c r="G55" s="161">
        <f t="shared" si="2"/>
        <v>95.689099064423047</v>
      </c>
      <c r="H55" s="161">
        <f t="shared" si="3"/>
        <v>1.2496516692282853</v>
      </c>
      <c r="P55" s="17"/>
    </row>
    <row r="56" spans="1:18">
      <c r="A56" s="4"/>
      <c r="B56" s="19">
        <f t="shared" si="8"/>
        <v>43883</v>
      </c>
      <c r="C56" s="161">
        <f t="shared" si="8"/>
        <v>52</v>
      </c>
      <c r="D56" s="161">
        <f t="shared" si="0"/>
        <v>68.214338313098352</v>
      </c>
      <c r="E56" s="161">
        <f t="shared" si="1"/>
        <v>0.82236615798730384</v>
      </c>
      <c r="F56" s="74">
        <f t="shared" si="5"/>
        <v>44183</v>
      </c>
      <c r="G56" s="161">
        <f t="shared" si="2"/>
        <v>96.938750733651332</v>
      </c>
      <c r="H56" s="161">
        <f t="shared" si="3"/>
        <v>1.2659393785080653</v>
      </c>
    </row>
    <row r="57" spans="1:18">
      <c r="A57" s="4"/>
      <c r="B57" s="19">
        <f t="shared" si="8"/>
        <v>43884</v>
      </c>
      <c r="C57" s="161">
        <f t="shared" si="8"/>
        <v>53</v>
      </c>
      <c r="D57" s="161">
        <f t="shared" si="0"/>
        <v>69.036704471085656</v>
      </c>
      <c r="E57" s="161">
        <f t="shared" si="1"/>
        <v>0.83226641935732459</v>
      </c>
      <c r="F57" s="74">
        <f t="shared" si="5"/>
        <v>44184</v>
      </c>
      <c r="G57" s="161">
        <f t="shared" si="2"/>
        <v>98.204690112159398</v>
      </c>
      <c r="H57" s="161">
        <f t="shared" si="3"/>
        <v>1.2824385342863138</v>
      </c>
      <c r="R57" s="195"/>
    </row>
    <row r="58" spans="1:18">
      <c r="A58" s="4"/>
      <c r="B58" s="19">
        <f t="shared" si="8"/>
        <v>43885</v>
      </c>
      <c r="C58" s="161">
        <f t="shared" si="8"/>
        <v>54</v>
      </c>
      <c r="D58" s="161">
        <f t="shared" si="0"/>
        <v>69.868970890442981</v>
      </c>
      <c r="E58" s="161">
        <f t="shared" si="1"/>
        <v>0.84228553101729631</v>
      </c>
      <c r="F58" s="74">
        <f t="shared" si="5"/>
        <v>44185</v>
      </c>
      <c r="G58" s="161">
        <f t="shared" si="2"/>
        <v>99.487128646445711</v>
      </c>
      <c r="H58" s="161">
        <f t="shared" si="3"/>
        <v>1.2991518593624249</v>
      </c>
    </row>
    <row r="59" spans="1:18">
      <c r="A59" s="4"/>
      <c r="B59" s="19">
        <f t="shared" si="8"/>
        <v>43886</v>
      </c>
      <c r="C59" s="161">
        <f t="shared" si="8"/>
        <v>55</v>
      </c>
      <c r="D59" s="161">
        <f t="shared" si="0"/>
        <v>70.711256421460277</v>
      </c>
      <c r="E59" s="161">
        <f t="shared" si="1"/>
        <v>0.85242491157555378</v>
      </c>
      <c r="F59" s="74">
        <f t="shared" si="5"/>
        <v>44186</v>
      </c>
      <c r="G59" s="161">
        <f t="shared" si="2"/>
        <v>100.78628050580814</v>
      </c>
      <c r="H59" s="161">
        <f t="shared" si="3"/>
        <v>1.3160821110128609</v>
      </c>
    </row>
    <row r="60" spans="1:18">
      <c r="A60" s="4"/>
      <c r="B60" s="19">
        <f t="shared" si="8"/>
        <v>43887</v>
      </c>
      <c r="C60" s="161">
        <f t="shared" si="8"/>
        <v>56</v>
      </c>
      <c r="D60" s="161">
        <f t="shared" si="0"/>
        <v>71.563681333035831</v>
      </c>
      <c r="E60" s="161">
        <f t="shared" si="1"/>
        <v>0.86268599637431009</v>
      </c>
      <c r="F60" s="74">
        <f t="shared" si="5"/>
        <v>44187</v>
      </c>
      <c r="G60" s="161">
        <f t="shared" si="2"/>
        <v>102.102362616821</v>
      </c>
      <c r="H60" s="161">
        <f t="shared" si="3"/>
        <v>1.3332320814136267</v>
      </c>
    </row>
    <row r="61" spans="1:18">
      <c r="A61" s="4"/>
      <c r="B61" s="19">
        <f t="shared" si="8"/>
        <v>43888</v>
      </c>
      <c r="C61" s="161">
        <f t="shared" si="8"/>
        <v>57</v>
      </c>
      <c r="D61" s="161">
        <f t="shared" si="0"/>
        <v>72.426367329410141</v>
      </c>
      <c r="E61" s="161">
        <f t="shared" si="1"/>
        <v>0.87307023768369163</v>
      </c>
      <c r="F61" s="74">
        <f t="shared" si="5"/>
        <v>44188</v>
      </c>
      <c r="G61" s="161">
        <f t="shared" si="2"/>
        <v>103.43559469823462</v>
      </c>
      <c r="H61" s="161">
        <f t="shared" si="3"/>
        <v>1.3506045980647912</v>
      </c>
    </row>
    <row r="62" spans="1:18">
      <c r="A62" s="4"/>
      <c r="B62" s="19">
        <f t="shared" si="8"/>
        <v>43889</v>
      </c>
      <c r="C62" s="161">
        <f t="shared" si="8"/>
        <v>58</v>
      </c>
      <c r="D62" s="161">
        <f t="shared" si="0"/>
        <v>73.299437567093833</v>
      </c>
      <c r="E62" s="161">
        <f t="shared" si="1"/>
        <v>0.88357910489487779</v>
      </c>
      <c r="F62" s="74">
        <f t="shared" si="5"/>
        <v>44189</v>
      </c>
      <c r="G62" s="161">
        <f t="shared" si="2"/>
        <v>104.78619929629942</v>
      </c>
      <c r="H62" s="161">
        <f t="shared" si="3"/>
        <v>1.3682025242219851</v>
      </c>
    </row>
    <row r="63" spans="1:18">
      <c r="A63" s="4"/>
      <c r="B63" s="19">
        <f t="shared" si="8"/>
        <v>43890</v>
      </c>
      <c r="C63" s="161">
        <f t="shared" si="8"/>
        <v>59</v>
      </c>
      <c r="D63" s="161">
        <f t="shared" si="0"/>
        <v>74.18301667198871</v>
      </c>
      <c r="E63" s="161">
        <f t="shared" si="1"/>
        <v>0.89421408471832819</v>
      </c>
      <c r="F63" s="74">
        <f t="shared" si="5"/>
        <v>44190</v>
      </c>
      <c r="G63" s="161">
        <f t="shared" si="2"/>
        <v>106.1544018205214</v>
      </c>
      <c r="H63" s="161">
        <f t="shared" si="3"/>
        <v>1.3860287593316372</v>
      </c>
    </row>
    <row r="64" spans="1:18">
      <c r="A64" s="4"/>
      <c r="B64" s="19">
        <f t="shared" si="8"/>
        <v>43891</v>
      </c>
      <c r="C64" s="161">
        <f t="shared" si="8"/>
        <v>60</v>
      </c>
      <c r="D64" s="161">
        <f t="shared" si="0"/>
        <v>75.077230756707038</v>
      </c>
      <c r="E64" s="161">
        <f t="shared" si="1"/>
        <v>0.90497668138152676</v>
      </c>
      <c r="F64" s="74">
        <f t="shared" si="5"/>
        <v>44191</v>
      </c>
      <c r="G64" s="161">
        <f t="shared" si="2"/>
        <v>107.54043057985304</v>
      </c>
      <c r="H64" s="161">
        <f t="shared" si="3"/>
        <v>1.4040862394713116</v>
      </c>
    </row>
    <row r="65" spans="1:8">
      <c r="A65" s="4"/>
      <c r="B65" s="19">
        <f t="shared" si="8"/>
        <v>43892</v>
      </c>
      <c r="C65" s="161">
        <f t="shared" si="8"/>
        <v>61</v>
      </c>
      <c r="D65" s="161">
        <f t="shared" si="0"/>
        <v>75.982207438088565</v>
      </c>
      <c r="E65" s="161">
        <f t="shared" si="1"/>
        <v>0.91586841683115949</v>
      </c>
      <c r="F65" s="74">
        <f t="shared" si="5"/>
        <v>44192</v>
      </c>
      <c r="G65" s="161">
        <f t="shared" si="2"/>
        <v>108.94451681932435</v>
      </c>
      <c r="H65" s="161">
        <f t="shared" si="3"/>
        <v>1.4223779377949057</v>
      </c>
    </row>
    <row r="66" spans="1:8">
      <c r="A66" s="4"/>
      <c r="B66" s="19">
        <f t="shared" si="8"/>
        <v>43893</v>
      </c>
      <c r="C66" s="161">
        <f t="shared" si="8"/>
        <v>62</v>
      </c>
      <c r="D66" s="161">
        <f t="shared" si="0"/>
        <v>76.898075854919725</v>
      </c>
      <c r="E66" s="161">
        <f t="shared" si="1"/>
        <v>0.9268908309353634</v>
      </c>
      <c r="F66" s="74">
        <f t="shared" si="5"/>
        <v>44193</v>
      </c>
      <c r="G66" s="161">
        <f t="shared" si="2"/>
        <v>110.36689475711925</v>
      </c>
      <c r="H66" s="161">
        <f t="shared" si="3"/>
        <v>1.4409068649830061</v>
      </c>
    </row>
    <row r="67" spans="1:8">
      <c r="A67" s="4"/>
      <c r="B67" s="19">
        <f t="shared" si="8"/>
        <v>43894</v>
      </c>
      <c r="C67" s="161">
        <f t="shared" si="8"/>
        <v>63</v>
      </c>
      <c r="D67" s="161">
        <f t="shared" si="0"/>
        <v>77.824966685855088</v>
      </c>
      <c r="E67" s="161">
        <f t="shared" si="1"/>
        <v>0.93804548169013913</v>
      </c>
      <c r="F67" s="74">
        <f t="shared" si="5"/>
        <v>44194</v>
      </c>
      <c r="G67" s="161">
        <f t="shared" si="2"/>
        <v>111.80780162210226</v>
      </c>
      <c r="H67" s="161">
        <f t="shared" si="3"/>
        <v>1.4596760696979345</v>
      </c>
    </row>
    <row r="68" spans="1:8">
      <c r="A68" s="4"/>
      <c r="B68" s="19">
        <f t="shared" si="8"/>
        <v>43895</v>
      </c>
      <c r="C68" s="161">
        <f t="shared" si="8"/>
        <v>64</v>
      </c>
      <c r="D68" s="161">
        <f t="shared" si="0"/>
        <v>78.763012167545227</v>
      </c>
      <c r="E68" s="161">
        <f t="shared" si="1"/>
        <v>0.94933394542624683</v>
      </c>
      <c r="F68" s="74">
        <f t="shared" si="5"/>
        <v>44195</v>
      </c>
      <c r="G68" s="161">
        <f t="shared" si="2"/>
        <v>113.2674776918002</v>
      </c>
      <c r="H68" s="161">
        <f t="shared" si="3"/>
        <v>1.4786886390437104</v>
      </c>
    </row>
    <row r="69" spans="1:8">
      <c r="A69" s="4"/>
      <c r="B69" s="19">
        <f t="shared" si="8"/>
        <v>43896</v>
      </c>
      <c r="C69" s="161">
        <f t="shared" si="8"/>
        <v>65</v>
      </c>
      <c r="D69" s="161">
        <f t="shared" ref="D69:D132" si="9">$D$1/(($D$1-1)*EXP(-$E$1*($F69-$B$4))+1)</f>
        <v>79.712346112971474</v>
      </c>
      <c r="E69" s="161">
        <f t="shared" ref="E69:E132" si="10">D70-D69</f>
        <v>0.96075781701986784</v>
      </c>
      <c r="F69" s="74">
        <f t="shared" si="5"/>
        <v>44196</v>
      </c>
      <c r="G69" s="161">
        <f t="shared" ref="G69:G132" si="11">$D$1/(($D$1-1)*EXP(-$G$1*($F69-$B$4))+1)</f>
        <v>114.74616633084391</v>
      </c>
      <c r="H69" s="161">
        <f t="shared" ref="H69:H132" si="12">G70-G69</f>
        <v>1.4979476990320251</v>
      </c>
    </row>
    <row r="70" spans="1:8">
      <c r="A70" s="4"/>
      <c r="B70" s="19">
        <f t="shared" ref="B70:C85" si="13">B69+1</f>
        <v>43897</v>
      </c>
      <c r="C70" s="161">
        <f t="shared" si="13"/>
        <v>66</v>
      </c>
      <c r="D70" s="161">
        <f t="shared" si="9"/>
        <v>80.673103929991342</v>
      </c>
      <c r="E70" s="161">
        <f t="shared" si="10"/>
        <v>0.97231871010411908</v>
      </c>
      <c r="F70" s="74">
        <f t="shared" ref="F70:F133" si="14">F69+1</f>
        <v>44197</v>
      </c>
      <c r="G70" s="161">
        <f t="shared" si="11"/>
        <v>116.24411402987593</v>
      </c>
      <c r="H70" s="161">
        <f t="shared" si="12"/>
        <v>1.5174564150518819</v>
      </c>
    </row>
    <row r="71" spans="1:8">
      <c r="A71" s="4"/>
      <c r="B71" s="19">
        <f t="shared" si="13"/>
        <v>43898</v>
      </c>
      <c r="C71" s="161">
        <f t="shared" si="13"/>
        <v>67</v>
      </c>
      <c r="D71" s="161">
        <f t="shared" si="9"/>
        <v>81.645422640095461</v>
      </c>
      <c r="E71" s="161">
        <f t="shared" si="10"/>
        <v>0.98401825728424797</v>
      </c>
      <c r="F71" s="74">
        <f t="shared" si="14"/>
        <v>44198</v>
      </c>
      <c r="G71" s="161">
        <f t="shared" si="11"/>
        <v>117.76157044492781</v>
      </c>
      <c r="H71" s="161">
        <f t="shared" si="12"/>
        <v>1.5372179923454752</v>
      </c>
    </row>
    <row r="72" spans="1:8">
      <c r="A72" s="4"/>
      <c r="B72" s="19">
        <f t="shared" si="13"/>
        <v>43899</v>
      </c>
      <c r="C72" s="161">
        <f t="shared" si="13"/>
        <v>68</v>
      </c>
      <c r="D72" s="161">
        <f t="shared" si="9"/>
        <v>82.629440897379709</v>
      </c>
      <c r="E72" s="161">
        <f t="shared" si="10"/>
        <v>0.995858110353538</v>
      </c>
      <c r="F72" s="74">
        <f t="shared" si="14"/>
        <v>44199</v>
      </c>
      <c r="G72" s="161">
        <f t="shared" si="11"/>
        <v>119.29878843727329</v>
      </c>
      <c r="H72" s="161">
        <f t="shared" si="12"/>
        <v>1.5572356764888013</v>
      </c>
    </row>
    <row r="73" spans="1:8">
      <c r="A73" s="4"/>
      <c r="B73" s="19">
        <f t="shared" si="13"/>
        <v>43900</v>
      </c>
      <c r="C73" s="161">
        <f t="shared" si="13"/>
        <v>69</v>
      </c>
      <c r="D73" s="161">
        <f t="shared" si="9"/>
        <v>83.625299007733247</v>
      </c>
      <c r="E73" s="161">
        <f t="shared" si="10"/>
        <v>1.0078399405135343</v>
      </c>
      <c r="F73" s="74">
        <f t="shared" si="14"/>
        <v>44200</v>
      </c>
      <c r="G73" s="161">
        <f t="shared" si="11"/>
        <v>120.85602411376209</v>
      </c>
      <c r="H73" s="161">
        <f t="shared" si="12"/>
        <v>1.5775127538779117</v>
      </c>
    </row>
    <row r="74" spans="1:8">
      <c r="A74" s="4"/>
      <c r="B74" s="19">
        <f t="shared" si="13"/>
        <v>43901</v>
      </c>
      <c r="C74" s="161">
        <f t="shared" si="13"/>
        <v>70</v>
      </c>
      <c r="D74" s="161">
        <f t="shared" si="9"/>
        <v>84.633138948246781</v>
      </c>
      <c r="E74" s="161">
        <f t="shared" si="10"/>
        <v>1.0199654385942267</v>
      </c>
      <c r="F74" s="74">
        <f t="shared" si="14"/>
        <v>44201</v>
      </c>
      <c r="G74" s="161">
        <f t="shared" si="11"/>
        <v>122.43353686764</v>
      </c>
      <c r="H74" s="161">
        <f t="shared" si="12"/>
        <v>1.5980525522195705</v>
      </c>
    </row>
    <row r="75" spans="1:8">
      <c r="A75" s="4"/>
      <c r="B75" s="19">
        <f t="shared" si="13"/>
        <v>43902</v>
      </c>
      <c r="C75" s="161">
        <f t="shared" si="13"/>
        <v>71</v>
      </c>
      <c r="D75" s="161">
        <f t="shared" si="9"/>
        <v>85.653104386841008</v>
      </c>
      <c r="E75" s="161">
        <f t="shared" si="10"/>
        <v>1.0322363152791212</v>
      </c>
      <c r="F75" s="74">
        <f t="shared" si="14"/>
        <v>44202</v>
      </c>
      <c r="G75" s="161">
        <f t="shared" si="11"/>
        <v>124.03158941985957</v>
      </c>
      <c r="H75" s="161">
        <f t="shared" si="12"/>
        <v>1.61885844102855</v>
      </c>
    </row>
    <row r="76" spans="1:8">
      <c r="A76" s="4"/>
      <c r="B76" s="19">
        <f t="shared" si="13"/>
        <v>43903</v>
      </c>
      <c r="C76" s="161">
        <f t="shared" si="13"/>
        <v>72</v>
      </c>
      <c r="D76" s="161">
        <f t="shared" si="9"/>
        <v>86.685340702120129</v>
      </c>
      <c r="E76" s="161">
        <f t="shared" si="10"/>
        <v>1.0446543013302403</v>
      </c>
      <c r="F76" s="74">
        <f t="shared" si="14"/>
        <v>44203</v>
      </c>
      <c r="G76" s="161">
        <f t="shared" si="11"/>
        <v>125.65044786088812</v>
      </c>
      <c r="H76" s="161">
        <f t="shared" si="12"/>
        <v>1.6399338321290315</v>
      </c>
    </row>
    <row r="77" spans="1:8">
      <c r="A77" s="4"/>
      <c r="B77" s="19">
        <f t="shared" si="13"/>
        <v>43904</v>
      </c>
      <c r="C77" s="161">
        <f t="shared" si="13"/>
        <v>73</v>
      </c>
      <c r="D77" s="161">
        <f t="shared" si="9"/>
        <v>87.729995003450369</v>
      </c>
      <c r="E77" s="161">
        <f t="shared" si="10"/>
        <v>1.057221147817998</v>
      </c>
      <c r="F77" s="74">
        <f t="shared" si="14"/>
        <v>44204</v>
      </c>
      <c r="G77" s="161">
        <f t="shared" si="11"/>
        <v>127.29038169301715</v>
      </c>
      <c r="H77" s="161">
        <f t="shared" si="12"/>
        <v>1.6612821801617343</v>
      </c>
    </row>
    <row r="78" spans="1:8">
      <c r="A78" s="4"/>
      <c r="B78" s="19">
        <f t="shared" si="13"/>
        <v>43905</v>
      </c>
      <c r="C78" s="161">
        <f t="shared" si="13"/>
        <v>74</v>
      </c>
      <c r="D78" s="161">
        <f t="shared" si="9"/>
        <v>88.787216151268368</v>
      </c>
      <c r="E78" s="161">
        <f t="shared" si="10"/>
        <v>1.069938626350833</v>
      </c>
      <c r="F78" s="74">
        <f t="shared" si="14"/>
        <v>44205</v>
      </c>
      <c r="G78" s="161">
        <f t="shared" si="11"/>
        <v>128.95166387317889</v>
      </c>
      <c r="H78" s="161">
        <f t="shared" si="12"/>
        <v>1.6829069830976664</v>
      </c>
    </row>
    <row r="79" spans="1:8">
      <c r="A79" s="4"/>
      <c r="B79" s="19">
        <f t="shared" si="13"/>
        <v>43906</v>
      </c>
      <c r="C79" s="161">
        <f t="shared" si="13"/>
        <v>75</v>
      </c>
      <c r="D79" s="161">
        <f t="shared" si="9"/>
        <v>89.857154777619201</v>
      </c>
      <c r="E79" s="161">
        <f t="shared" si="10"/>
        <v>1.0828085293101708</v>
      </c>
      <c r="F79" s="74">
        <f t="shared" si="14"/>
        <v>44206</v>
      </c>
      <c r="G79" s="161">
        <f t="shared" si="11"/>
        <v>130.63457085627655</v>
      </c>
      <c r="H79" s="161">
        <f t="shared" si="12"/>
        <v>1.7048117827552858</v>
      </c>
    </row>
    <row r="80" spans="1:8">
      <c r="A80" s="4"/>
      <c r="B80" s="19">
        <f t="shared" si="13"/>
        <v>43907</v>
      </c>
      <c r="C80" s="161">
        <f t="shared" si="13"/>
        <v>76</v>
      </c>
      <c r="D80" s="161">
        <f t="shared" si="9"/>
        <v>90.939963306929371</v>
      </c>
      <c r="E80" s="161">
        <f t="shared" si="10"/>
        <v>1.0958326700849454</v>
      </c>
      <c r="F80" s="74">
        <f t="shared" si="14"/>
        <v>44207</v>
      </c>
      <c r="G80" s="161">
        <f t="shared" si="11"/>
        <v>132.33938263903184</v>
      </c>
      <c r="H80" s="161">
        <f t="shared" si="12"/>
        <v>1.7270001653249665</v>
      </c>
    </row>
    <row r="81" spans="1:8">
      <c r="A81" s="4"/>
      <c r="B81" s="19">
        <f t="shared" si="13"/>
        <v>43908</v>
      </c>
      <c r="C81" s="161">
        <f t="shared" si="13"/>
        <v>77</v>
      </c>
      <c r="D81" s="161">
        <f t="shared" si="9"/>
        <v>92.035795977014317</v>
      </c>
      <c r="E81" s="161">
        <f t="shared" si="10"/>
        <v>1.1090128833115358</v>
      </c>
      <c r="F81" s="74">
        <f t="shared" si="14"/>
        <v>44208</v>
      </c>
      <c r="G81" s="161">
        <f t="shared" si="11"/>
        <v>134.06638280435681</v>
      </c>
      <c r="H81" s="161">
        <f t="shared" si="12"/>
        <v>1.7494757618978554</v>
      </c>
    </row>
    <row r="82" spans="1:8">
      <c r="A82" s="4"/>
      <c r="B82" s="19">
        <f t="shared" si="13"/>
        <v>43909</v>
      </c>
      <c r="C82" s="161">
        <f t="shared" si="13"/>
        <v>78</v>
      </c>
      <c r="D82" s="161">
        <f t="shared" si="9"/>
        <v>93.144808860325853</v>
      </c>
      <c r="E82" s="161">
        <f t="shared" si="10"/>
        <v>1.122351025113133</v>
      </c>
      <c r="F82" s="74">
        <f t="shared" si="14"/>
        <v>44209</v>
      </c>
      <c r="G82" s="161">
        <f t="shared" si="11"/>
        <v>135.81585856625466</v>
      </c>
      <c r="H82" s="161">
        <f t="shared" si="12"/>
        <v>1.7722422490011525</v>
      </c>
    </row>
    <row r="83" spans="1:8">
      <c r="A83" s="4"/>
      <c r="B83" s="19">
        <f t="shared" si="13"/>
        <v>43910</v>
      </c>
      <c r="C83" s="161">
        <f t="shared" si="13"/>
        <v>79</v>
      </c>
      <c r="D83" s="161">
        <f t="shared" si="9"/>
        <v>94.267159885438986</v>
      </c>
      <c r="E83" s="161">
        <f t="shared" si="10"/>
        <v>1.135848973344892</v>
      </c>
      <c r="F83" s="74">
        <f t="shared" si="14"/>
        <v>44210</v>
      </c>
      <c r="G83" s="161">
        <f t="shared" si="11"/>
        <v>137.58810081525581</v>
      </c>
      <c r="H83" s="161">
        <f t="shared" si="12"/>
        <v>1.7953033491387487</v>
      </c>
    </row>
    <row r="84" spans="1:8">
      <c r="A84" s="4"/>
      <c r="B84" s="19">
        <f t="shared" si="13"/>
        <v>43911</v>
      </c>
      <c r="C84" s="161">
        <f t="shared" si="13"/>
        <v>80</v>
      </c>
      <c r="D84" s="161">
        <f t="shared" si="9"/>
        <v>95.403008858783878</v>
      </c>
      <c r="E84" s="161">
        <f t="shared" si="10"/>
        <v>1.1495086278385145</v>
      </c>
      <c r="F84" s="74">
        <f t="shared" si="14"/>
        <v>44211</v>
      </c>
      <c r="G84" s="161">
        <f t="shared" si="11"/>
        <v>139.38340416439456</v>
      </c>
      <c r="H84" s="161">
        <f t="shared" si="12"/>
        <v>1.8186628313371216</v>
      </c>
    </row>
    <row r="85" spans="1:8">
      <c r="A85" s="4"/>
      <c r="B85" s="19">
        <f t="shared" si="13"/>
        <v>43912</v>
      </c>
      <c r="C85" s="161">
        <f t="shared" si="13"/>
        <v>81</v>
      </c>
      <c r="D85" s="161">
        <f t="shared" si="9"/>
        <v>96.552517486622392</v>
      </c>
      <c r="E85" s="161">
        <f t="shared" si="10"/>
        <v>1.1633319106521469</v>
      </c>
      <c r="F85" s="74">
        <f t="shared" si="14"/>
        <v>44212</v>
      </c>
      <c r="G85" s="161">
        <f t="shared" si="11"/>
        <v>141.20206699573168</v>
      </c>
      <c r="H85" s="161">
        <f t="shared" si="12"/>
        <v>1.8423245116977398</v>
      </c>
    </row>
    <row r="86" spans="1:8">
      <c r="A86" s="4"/>
      <c r="B86" s="19">
        <f t="shared" ref="B86:C101" si="15">B85+1</f>
        <v>43913</v>
      </c>
      <c r="C86" s="161">
        <f t="shared" si="15"/>
        <v>82</v>
      </c>
      <c r="D86" s="161">
        <f t="shared" si="9"/>
        <v>97.715849397274539</v>
      </c>
      <c r="E86" s="161">
        <f t="shared" si="10"/>
        <v>1.1773207663205767</v>
      </c>
      <c r="F86" s="74">
        <f t="shared" si="14"/>
        <v>44213</v>
      </c>
      <c r="G86" s="161">
        <f t="shared" si="11"/>
        <v>143.04439150742942</v>
      </c>
      <c r="H86" s="161">
        <f t="shared" si="12"/>
        <v>1.8662922539541853</v>
      </c>
    </row>
    <row r="87" spans="1:8">
      <c r="A87" s="4"/>
      <c r="B87" s="19">
        <f t="shared" si="15"/>
        <v>43914</v>
      </c>
      <c r="C87" s="161">
        <f t="shared" si="15"/>
        <v>83</v>
      </c>
      <c r="D87" s="161">
        <f t="shared" si="9"/>
        <v>98.893170163595116</v>
      </c>
      <c r="E87" s="161">
        <f t="shared" si="10"/>
        <v>1.1914771621101181</v>
      </c>
      <c r="F87" s="74">
        <f t="shared" si="14"/>
        <v>44214</v>
      </c>
      <c r="G87" s="161">
        <f t="shared" si="11"/>
        <v>144.91068376138361</v>
      </c>
      <c r="H87" s="161">
        <f t="shared" si="12"/>
        <v>1.8905699700367791</v>
      </c>
    </row>
    <row r="88" spans="1:8">
      <c r="A88" s="4"/>
      <c r="B88" s="19">
        <f t="shared" si="15"/>
        <v>43915</v>
      </c>
      <c r="C88" s="161">
        <f t="shared" si="15"/>
        <v>84</v>
      </c>
      <c r="D88" s="161">
        <f t="shared" si="9"/>
        <v>100.08464732570523</v>
      </c>
      <c r="E88" s="161">
        <f t="shared" si="10"/>
        <v>1.2058030882740098</v>
      </c>
      <c r="F88" s="74">
        <f t="shared" si="14"/>
        <v>44215</v>
      </c>
      <c r="G88" s="161">
        <f t="shared" si="11"/>
        <v>146.80125373142039</v>
      </c>
      <c r="H88" s="161">
        <f t="shared" si="12"/>
        <v>1.915161620640788</v>
      </c>
    </row>
    <row r="89" spans="1:8">
      <c r="A89" s="4"/>
      <c r="B89" s="19">
        <f t="shared" si="15"/>
        <v>43916</v>
      </c>
      <c r="C89" s="161">
        <f t="shared" si="15"/>
        <v>85</v>
      </c>
      <c r="D89" s="161">
        <f t="shared" si="9"/>
        <v>101.29045041397924</v>
      </c>
      <c r="E89" s="161">
        <f t="shared" si="10"/>
        <v>1.2203005583128572</v>
      </c>
      <c r="F89" s="74">
        <f t="shared" si="14"/>
        <v>44216</v>
      </c>
      <c r="G89" s="161">
        <f t="shared" si="11"/>
        <v>148.71641535206118</v>
      </c>
      <c r="H89" s="161">
        <f t="shared" si="12"/>
        <v>1.9400712158025613</v>
      </c>
    </row>
    <row r="90" spans="1:8">
      <c r="A90" s="4"/>
      <c r="B90" s="19">
        <f t="shared" si="15"/>
        <v>43917</v>
      </c>
      <c r="C90" s="161">
        <f t="shared" si="15"/>
        <v>86</v>
      </c>
      <c r="D90" s="161">
        <f t="shared" si="9"/>
        <v>102.5107509722921</v>
      </c>
      <c r="E90" s="161">
        <f t="shared" si="10"/>
        <v>1.2349716092355436</v>
      </c>
      <c r="F90" s="74">
        <f t="shared" si="14"/>
        <v>44217</v>
      </c>
      <c r="G90" s="161">
        <f t="shared" si="11"/>
        <v>150.65648656786374</v>
      </c>
      <c r="H90" s="161">
        <f t="shared" si="12"/>
        <v>1.965302815479987</v>
      </c>
    </row>
    <row r="91" spans="1:8">
      <c r="A91" s="4"/>
      <c r="B91" s="19">
        <f t="shared" si="15"/>
        <v>43918</v>
      </c>
      <c r="C91" s="161">
        <f t="shared" si="15"/>
        <v>87</v>
      </c>
      <c r="D91" s="161">
        <f t="shared" si="9"/>
        <v>103.74572258152764</v>
      </c>
      <c r="E91" s="161">
        <f t="shared" si="10"/>
        <v>1.2498183018239786</v>
      </c>
      <c r="F91" s="74">
        <f t="shared" si="14"/>
        <v>44218</v>
      </c>
      <c r="G91" s="161">
        <f t="shared" si="11"/>
        <v>152.62178938334372</v>
      </c>
      <c r="H91" s="161">
        <f t="shared" si="12"/>
        <v>1.9908605301401678</v>
      </c>
    </row>
    <row r="92" spans="1:8">
      <c r="A92" s="4"/>
      <c r="B92" s="19">
        <f t="shared" si="15"/>
        <v>43919</v>
      </c>
      <c r="C92" s="161">
        <f t="shared" si="15"/>
        <v>88</v>
      </c>
      <c r="D92" s="161">
        <f t="shared" si="9"/>
        <v>104.99554088335162</v>
      </c>
      <c r="E92" s="161">
        <f t="shared" si="10"/>
        <v>1.2648427209012141</v>
      </c>
      <c r="F92" s="74">
        <f t="shared" si="14"/>
        <v>44219</v>
      </c>
      <c r="G92" s="161">
        <f t="shared" si="11"/>
        <v>154.61264991348389</v>
      </c>
      <c r="H92" s="161">
        <f t="shared" si="12"/>
        <v>2.0167485213523548</v>
      </c>
    </row>
    <row r="93" spans="1:8">
      <c r="A93" s="4"/>
      <c r="B93" s="19">
        <f t="shared" si="15"/>
        <v>43920</v>
      </c>
      <c r="C93" s="161">
        <f t="shared" si="15"/>
        <v>89</v>
      </c>
      <c r="D93" s="161">
        <f t="shared" si="9"/>
        <v>106.26038360425284</v>
      </c>
      <c r="E93" s="161">
        <f t="shared" si="10"/>
        <v>1.2800469756002002</v>
      </c>
      <c r="F93" s="74">
        <f t="shared" si="14"/>
        <v>44220</v>
      </c>
      <c r="G93" s="161">
        <f t="shared" si="11"/>
        <v>156.62939843483625</v>
      </c>
      <c r="H93" s="161">
        <f t="shared" si="12"/>
        <v>2.0429710023867642</v>
      </c>
    </row>
    <row r="94" spans="1:8">
      <c r="A94" s="4"/>
      <c r="B94" s="19">
        <f t="shared" si="15"/>
        <v>43921</v>
      </c>
      <c r="C94" s="161">
        <f t="shared" si="15"/>
        <v>90</v>
      </c>
      <c r="D94" s="161">
        <f t="shared" si="9"/>
        <v>107.54043057985304</v>
      </c>
      <c r="E94" s="161">
        <f t="shared" si="10"/>
        <v>1.2954331996382251</v>
      </c>
      <c r="F94" s="74">
        <f t="shared" si="14"/>
        <v>44221</v>
      </c>
      <c r="G94" s="161">
        <f t="shared" si="11"/>
        <v>158.67236943722301</v>
      </c>
      <c r="H94" s="161">
        <f t="shared" si="12"/>
        <v>2.069532238820301</v>
      </c>
    </row>
    <row r="95" spans="1:8">
      <c r="A95" s="4"/>
      <c r="B95" s="19">
        <f t="shared" si="15"/>
        <v>43922</v>
      </c>
      <c r="C95" s="161">
        <f t="shared" si="15"/>
        <v>91</v>
      </c>
      <c r="D95" s="161">
        <f t="shared" si="9"/>
        <v>108.83586377949126</v>
      </c>
      <c r="E95" s="161">
        <f t="shared" si="10"/>
        <v>1.3110035515908578</v>
      </c>
      <c r="F95" s="74">
        <f t="shared" si="14"/>
        <v>44222</v>
      </c>
      <c r="G95" s="161">
        <f t="shared" si="11"/>
        <v>160.74190167604331</v>
      </c>
      <c r="H95" s="161">
        <f t="shared" si="12"/>
        <v>2.0964365491468868</v>
      </c>
    </row>
    <row r="96" spans="1:8">
      <c r="A96" s="4"/>
      <c r="B96" s="19">
        <f t="shared" si="15"/>
        <v>43923</v>
      </c>
      <c r="C96" s="161">
        <f t="shared" si="15"/>
        <v>92</v>
      </c>
      <c r="D96" s="161">
        <f t="shared" si="9"/>
        <v>110.14686733108212</v>
      </c>
      <c r="E96" s="161">
        <f t="shared" si="10"/>
        <v>1.3267602151722997</v>
      </c>
      <c r="F96" s="74">
        <f t="shared" si="14"/>
        <v>44223</v>
      </c>
      <c r="G96" s="161">
        <f t="shared" si="11"/>
        <v>162.8383382251902</v>
      </c>
      <c r="H96" s="161">
        <f t="shared" si="12"/>
        <v>2.1236883053961435</v>
      </c>
    </row>
    <row r="97" spans="1:8">
      <c r="A97" s="4"/>
      <c r="B97" s="19">
        <f t="shared" si="15"/>
        <v>43924</v>
      </c>
      <c r="C97" s="161">
        <f t="shared" si="15"/>
        <v>93</v>
      </c>
      <c r="D97" s="161">
        <f t="shared" si="9"/>
        <v>111.47362754625442</v>
      </c>
      <c r="E97" s="161">
        <f t="shared" si="10"/>
        <v>1.3427053995147844</v>
      </c>
      <c r="F97" s="74">
        <f t="shared" si="14"/>
        <v>44224</v>
      </c>
      <c r="G97" s="161">
        <f t="shared" si="11"/>
        <v>164.96202653058634</v>
      </c>
      <c r="H97" s="161">
        <f t="shared" si="12"/>
        <v>2.1512919337556866</v>
      </c>
    </row>
    <row r="98" spans="1:8">
      <c r="A98" s="4"/>
      <c r="B98" s="19">
        <f t="shared" si="15"/>
        <v>43925</v>
      </c>
      <c r="C98" s="161">
        <f t="shared" si="15"/>
        <v>94</v>
      </c>
      <c r="D98" s="161">
        <f t="shared" si="9"/>
        <v>112.8163329457692</v>
      </c>
      <c r="E98" s="161">
        <f t="shared" si="10"/>
        <v>1.3588413394547558</v>
      </c>
      <c r="F98" s="74">
        <f t="shared" si="14"/>
        <v>44225</v>
      </c>
      <c r="G98" s="161">
        <f t="shared" si="11"/>
        <v>167.11331846434203</v>
      </c>
      <c r="H98" s="161">
        <f t="shared" si="12"/>
        <v>2.1792519152014052</v>
      </c>
    </row>
    <row r="99" spans="1:8">
      <c r="A99" s="4"/>
      <c r="B99" s="19">
        <f t="shared" si="15"/>
        <v>43926</v>
      </c>
      <c r="C99" s="161">
        <f t="shared" si="15"/>
        <v>95</v>
      </c>
      <c r="D99" s="161">
        <f t="shared" si="9"/>
        <v>114.17517428522396</v>
      </c>
      <c r="E99" s="161">
        <f t="shared" si="10"/>
        <v>1.3751702958180942</v>
      </c>
      <c r="F99" s="74">
        <f t="shared" si="14"/>
        <v>44226</v>
      </c>
      <c r="G99" s="161">
        <f t="shared" si="11"/>
        <v>169.29257037954343</v>
      </c>
      <c r="H99" s="161">
        <f t="shared" si="12"/>
        <v>2.2075727861332552</v>
      </c>
    </row>
    <row r="100" spans="1:8">
      <c r="A100" s="4"/>
      <c r="B100" s="19">
        <f t="shared" si="15"/>
        <v>43927</v>
      </c>
      <c r="C100" s="161">
        <f t="shared" si="15"/>
        <v>96</v>
      </c>
      <c r="D100" s="161">
        <f t="shared" si="9"/>
        <v>115.55034458104205</v>
      </c>
      <c r="E100" s="161">
        <f t="shared" si="10"/>
        <v>1.3916945557118652</v>
      </c>
      <c r="F100" s="74">
        <f t="shared" si="14"/>
        <v>44227</v>
      </c>
      <c r="G100" s="161">
        <f t="shared" si="11"/>
        <v>171.50014316567669</v>
      </c>
      <c r="H100" s="161">
        <f t="shared" si="12"/>
        <v>2.2362591390174771</v>
      </c>
    </row>
    <row r="101" spans="1:8">
      <c r="A101" s="4"/>
      <c r="B101" s="19">
        <f t="shared" si="15"/>
        <v>43928</v>
      </c>
      <c r="C101" s="161">
        <f t="shared" si="15"/>
        <v>97</v>
      </c>
      <c r="D101" s="161">
        <f t="shared" si="9"/>
        <v>116.94203913675392</v>
      </c>
      <c r="E101" s="161">
        <f t="shared" si="10"/>
        <v>1.4084164328155566</v>
      </c>
      <c r="F101" s="74">
        <f t="shared" si="14"/>
        <v>44228</v>
      </c>
      <c r="G101" s="161">
        <f t="shared" si="11"/>
        <v>173.73640230469417</v>
      </c>
      <c r="H101" s="161">
        <f t="shared" si="12"/>
        <v>2.2653156230347804</v>
      </c>
    </row>
    <row r="102" spans="1:8">
      <c r="A102" s="4"/>
      <c r="B102" s="19">
        <f t="shared" ref="B102:C117" si="16">B101+1</f>
        <v>43929</v>
      </c>
      <c r="C102" s="161">
        <f t="shared" si="16"/>
        <v>98</v>
      </c>
      <c r="D102" s="161">
        <f t="shared" si="9"/>
        <v>118.35045556956948</v>
      </c>
      <c r="E102" s="161">
        <f t="shared" si="10"/>
        <v>1.4253382676787396</v>
      </c>
      <c r="F102" s="74">
        <f t="shared" si="14"/>
        <v>44229</v>
      </c>
      <c r="G102" s="161">
        <f t="shared" si="11"/>
        <v>176.00171792772895</v>
      </c>
      <c r="H102" s="161">
        <f t="shared" si="12"/>
        <v>2.2947469447354649</v>
      </c>
    </row>
    <row r="103" spans="1:8">
      <c r="A103" s="4"/>
      <c r="B103" s="19">
        <f t="shared" si="16"/>
        <v>43930</v>
      </c>
      <c r="C103" s="161">
        <f t="shared" si="16"/>
        <v>99</v>
      </c>
      <c r="D103" s="161">
        <f t="shared" si="9"/>
        <v>119.77579383724822</v>
      </c>
      <c r="E103" s="161">
        <f t="shared" si="10"/>
        <v>1.4424624280182314</v>
      </c>
      <c r="F103" s="74">
        <f t="shared" si="14"/>
        <v>44230</v>
      </c>
      <c r="G103" s="161">
        <f t="shared" si="11"/>
        <v>178.29646487246441</v>
      </c>
      <c r="H103" s="161">
        <f t="shared" si="12"/>
        <v>2.3245578687001398</v>
      </c>
    </row>
    <row r="104" spans="1:8">
      <c r="A104" s="4"/>
      <c r="B104" s="19">
        <f t="shared" si="16"/>
        <v>43931</v>
      </c>
      <c r="C104" s="161">
        <f t="shared" si="16"/>
        <v>100</v>
      </c>
      <c r="D104" s="161">
        <f t="shared" si="9"/>
        <v>121.21825626526645</v>
      </c>
      <c r="E104" s="161">
        <f t="shared" si="10"/>
        <v>1.4597913090215542</v>
      </c>
      <c r="F104" s="74">
        <f t="shared" si="14"/>
        <v>44231</v>
      </c>
      <c r="G104" s="161">
        <f t="shared" si="11"/>
        <v>180.62102274116455</v>
      </c>
      <c r="H104" s="161">
        <f t="shared" si="12"/>
        <v>2.3547532182068096</v>
      </c>
    </row>
    <row r="105" spans="1:8">
      <c r="A105" s="4"/>
      <c r="B105" s="19">
        <f t="shared" si="16"/>
        <v>43932</v>
      </c>
      <c r="C105" s="161">
        <f t="shared" si="16"/>
        <v>101</v>
      </c>
      <c r="D105" s="161">
        <f t="shared" si="9"/>
        <v>122.678047574288</v>
      </c>
      <c r="E105" s="161">
        <f t="shared" si="10"/>
        <v>1.4773273336503507</v>
      </c>
      <c r="F105" s="74">
        <f t="shared" si="14"/>
        <v>44232</v>
      </c>
      <c r="G105" s="161">
        <f t="shared" si="11"/>
        <v>182.97577595937136</v>
      </c>
      <c r="H105" s="161">
        <f t="shared" si="12"/>
        <v>2.3853378759058614</v>
      </c>
    </row>
    <row r="106" spans="1:8">
      <c r="A106" s="4"/>
      <c r="B106" s="19">
        <f t="shared" si="16"/>
        <v>43933</v>
      </c>
      <c r="C106" s="161">
        <f t="shared" si="16"/>
        <v>102</v>
      </c>
      <c r="D106" s="161">
        <f t="shared" si="9"/>
        <v>124.15537490793835</v>
      </c>
      <c r="E106" s="161">
        <f t="shared" si="10"/>
        <v>1.4950729529498972</v>
      </c>
      <c r="F106" s="74">
        <f t="shared" si="14"/>
        <v>44233</v>
      </c>
      <c r="G106" s="161">
        <f t="shared" si="11"/>
        <v>185.36111383527722</v>
      </c>
      <c r="H106" s="161">
        <f t="shared" si="12"/>
        <v>2.4163167844988322</v>
      </c>
    </row>
    <row r="107" spans="1:8">
      <c r="A107" s="4"/>
      <c r="B107" s="19">
        <f t="shared" si="16"/>
        <v>43934</v>
      </c>
      <c r="C107" s="161">
        <f t="shared" si="16"/>
        <v>103</v>
      </c>
      <c r="D107" s="161">
        <f t="shared" si="9"/>
        <v>125.65044786088825</v>
      </c>
      <c r="E107" s="161">
        <f t="shared" si="10"/>
        <v>1.513030646358331</v>
      </c>
      <c r="F107" s="74">
        <f t="shared" si="14"/>
        <v>44234</v>
      </c>
      <c r="G107" s="161">
        <f t="shared" si="11"/>
        <v>187.77743061977606</v>
      </c>
      <c r="H107" s="161">
        <f t="shared" si="12"/>
        <v>2.4476949474258447</v>
      </c>
    </row>
    <row r="108" spans="1:8">
      <c r="A108" s="4"/>
      <c r="B108" s="19">
        <f t="shared" si="16"/>
        <v>43935</v>
      </c>
      <c r="C108" s="161">
        <f t="shared" si="16"/>
        <v>104</v>
      </c>
      <c r="D108" s="161">
        <f t="shared" si="9"/>
        <v>127.16347850724658</v>
      </c>
      <c r="E108" s="161">
        <f t="shared" si="10"/>
        <v>1.5312029220227856</v>
      </c>
      <c r="F108" s="74">
        <f t="shared" si="14"/>
        <v>44235</v>
      </c>
      <c r="G108" s="161">
        <f t="shared" si="11"/>
        <v>190.2251255672019</v>
      </c>
      <c r="H108" s="161">
        <f t="shared" si="12"/>
        <v>2.4794774295583011</v>
      </c>
    </row>
    <row r="109" spans="1:8">
      <c r="A109" s="4"/>
      <c r="B109" s="19">
        <f t="shared" si="16"/>
        <v>43936</v>
      </c>
      <c r="C109" s="161">
        <f t="shared" si="16"/>
        <v>105</v>
      </c>
      <c r="D109" s="161">
        <f t="shared" si="9"/>
        <v>128.69468142926937</v>
      </c>
      <c r="E109" s="161">
        <f t="shared" si="10"/>
        <v>1.5495923171143886</v>
      </c>
      <c r="F109" s="74">
        <f t="shared" si="14"/>
        <v>44236</v>
      </c>
      <c r="G109" s="161">
        <f t="shared" si="11"/>
        <v>192.7046029967602</v>
      </c>
      <c r="H109" s="161">
        <f t="shared" si="12"/>
        <v>2.5116693578987963</v>
      </c>
    </row>
    <row r="110" spans="1:8">
      <c r="A110" s="4"/>
      <c r="B110" s="19">
        <f t="shared" si="16"/>
        <v>43937</v>
      </c>
      <c r="C110" s="161">
        <f t="shared" si="16"/>
        <v>106</v>
      </c>
      <c r="D110" s="161">
        <f t="shared" si="9"/>
        <v>130.24427374638375</v>
      </c>
      <c r="E110" s="161">
        <f t="shared" si="10"/>
        <v>1.5682013981509328</v>
      </c>
      <c r="F110" s="74">
        <f t="shared" si="14"/>
        <v>44237</v>
      </c>
      <c r="G110" s="161">
        <f t="shared" si="11"/>
        <v>195.216272354659</v>
      </c>
      <c r="H110" s="161">
        <f t="shared" si="12"/>
        <v>2.5442759222865448</v>
      </c>
    </row>
    <row r="111" spans="1:8">
      <c r="A111" s="4"/>
      <c r="B111" s="19">
        <f t="shared" si="16"/>
        <v>43938</v>
      </c>
      <c r="C111" s="161">
        <f t="shared" si="16"/>
        <v>107</v>
      </c>
      <c r="D111" s="161">
        <f t="shared" si="9"/>
        <v>131.81247514453469</v>
      </c>
      <c r="E111" s="161">
        <f t="shared" si="10"/>
        <v>1.587032761318028</v>
      </c>
      <c r="F111" s="74">
        <f t="shared" si="14"/>
        <v>44238</v>
      </c>
      <c r="G111" s="161">
        <f t="shared" si="11"/>
        <v>197.76054827694554</v>
      </c>
      <c r="H111" s="161">
        <f t="shared" si="12"/>
        <v>2.5773023761104525</v>
      </c>
    </row>
    <row r="112" spans="1:8">
      <c r="A112" s="4"/>
      <c r="B112" s="19">
        <f t="shared" si="16"/>
        <v>43939</v>
      </c>
      <c r="C112" s="161">
        <f t="shared" si="16"/>
        <v>108</v>
      </c>
      <c r="D112" s="161">
        <f t="shared" si="9"/>
        <v>133.39950790585272</v>
      </c>
      <c r="E112" s="161">
        <f t="shared" si="10"/>
        <v>1.6060890327978541</v>
      </c>
      <c r="F112" s="74">
        <f t="shared" si="14"/>
        <v>44239</v>
      </c>
      <c r="G112" s="161">
        <f t="shared" si="11"/>
        <v>200.33785065305599</v>
      </c>
      <c r="H112" s="161">
        <f t="shared" si="12"/>
        <v>2.6107540370280446</v>
      </c>
    </row>
    <row r="113" spans="1:8">
      <c r="A113" s="4"/>
      <c r="B113" s="19">
        <f t="shared" si="16"/>
        <v>43940</v>
      </c>
      <c r="C113" s="161">
        <f t="shared" si="16"/>
        <v>109</v>
      </c>
      <c r="D113" s="161">
        <f t="shared" si="9"/>
        <v>135.00559693865057</v>
      </c>
      <c r="E113" s="161">
        <f t="shared" si="10"/>
        <v>1.6253728690973048</v>
      </c>
      <c r="F113" s="74">
        <f t="shared" si="14"/>
        <v>44240</v>
      </c>
      <c r="G113" s="161">
        <f t="shared" si="11"/>
        <v>202.94860469008404</v>
      </c>
      <c r="H113" s="161">
        <f t="shared" si="12"/>
        <v>2.6446362876901333</v>
      </c>
    </row>
    <row r="114" spans="1:8">
      <c r="A114" s="4"/>
      <c r="B114" s="19">
        <f t="shared" si="16"/>
        <v>43941</v>
      </c>
      <c r="C114" s="161">
        <f t="shared" si="16"/>
        <v>110</v>
      </c>
      <c r="D114" s="161">
        <f t="shared" si="9"/>
        <v>136.63096980774787</v>
      </c>
      <c r="E114" s="161">
        <f t="shared" si="10"/>
        <v>1.6448869573826244</v>
      </c>
      <c r="F114" s="74">
        <f t="shared" si="14"/>
        <v>44241</v>
      </c>
      <c r="G114" s="161">
        <f t="shared" si="11"/>
        <v>205.59324097777417</v>
      </c>
      <c r="H114" s="161">
        <f t="shared" si="12"/>
        <v>2.6789545764748368</v>
      </c>
    </row>
    <row r="115" spans="1:8">
      <c r="A115" s="4"/>
      <c r="B115" s="19">
        <f t="shared" si="16"/>
        <v>43942</v>
      </c>
      <c r="C115" s="161">
        <f t="shared" si="16"/>
        <v>111</v>
      </c>
      <c r="D115" s="161">
        <f t="shared" si="9"/>
        <v>138.2758567651305</v>
      </c>
      <c r="E115" s="161">
        <f t="shared" si="10"/>
        <v>1.6646340158140163</v>
      </c>
      <c r="F115" s="74">
        <f t="shared" si="14"/>
        <v>44242</v>
      </c>
      <c r="G115" s="161">
        <f t="shared" si="11"/>
        <v>208.27219555424901</v>
      </c>
      <c r="H115" s="161">
        <f t="shared" si="12"/>
        <v>2.713714418224356</v>
      </c>
    </row>
    <row r="116" spans="1:8">
      <c r="A116" s="4"/>
      <c r="B116" s="19">
        <f t="shared" si="16"/>
        <v>43943</v>
      </c>
      <c r="C116" s="161">
        <f t="shared" si="16"/>
        <v>112</v>
      </c>
      <c r="D116" s="161">
        <f t="shared" si="9"/>
        <v>139.94049078094451</v>
      </c>
      <c r="E116" s="161">
        <f t="shared" si="10"/>
        <v>1.6846167938871019</v>
      </c>
      <c r="F116" s="74">
        <f t="shared" si="14"/>
        <v>44243</v>
      </c>
      <c r="G116" s="161">
        <f t="shared" si="11"/>
        <v>210.98590997247337</v>
      </c>
      <c r="H116" s="161">
        <f t="shared" si="12"/>
        <v>2.7489213949911857</v>
      </c>
    </row>
    <row r="117" spans="1:8">
      <c r="A117" s="4"/>
      <c r="B117" s="19">
        <f t="shared" si="16"/>
        <v>43944</v>
      </c>
      <c r="C117" s="161">
        <f t="shared" si="16"/>
        <v>113</v>
      </c>
      <c r="D117" s="161">
        <f t="shared" si="9"/>
        <v>141.62510757483162</v>
      </c>
      <c r="E117" s="161">
        <f t="shared" si="10"/>
        <v>1.7048380727736969</v>
      </c>
      <c r="F117" s="74">
        <f t="shared" si="14"/>
        <v>44244</v>
      </c>
      <c r="G117" s="161">
        <f t="shared" si="11"/>
        <v>213.73483136746455</v>
      </c>
      <c r="H117" s="161">
        <f t="shared" si="12"/>
        <v>2.7845811567898409</v>
      </c>
    </row>
    <row r="118" spans="1:8">
      <c r="A118" s="4"/>
      <c r="B118" s="19">
        <f t="shared" ref="B118:C133" si="17">B117+1</f>
        <v>43945</v>
      </c>
      <c r="C118" s="161">
        <f t="shared" si="17"/>
        <v>114</v>
      </c>
      <c r="D118" s="161">
        <f t="shared" si="9"/>
        <v>143.32994564760531</v>
      </c>
      <c r="E118" s="161">
        <f t="shared" si="10"/>
        <v>1.7253006656702894</v>
      </c>
      <c r="F118" s="74">
        <f t="shared" si="14"/>
        <v>44245</v>
      </c>
      <c r="G118" s="161">
        <f t="shared" si="11"/>
        <v>216.51941252425439</v>
      </c>
      <c r="H118" s="161">
        <f t="shared" si="12"/>
        <v>2.8206994223550055</v>
      </c>
    </row>
    <row r="119" spans="1:8">
      <c r="A119" s="4"/>
      <c r="B119" s="19">
        <f t="shared" si="17"/>
        <v>43946</v>
      </c>
      <c r="C119" s="161">
        <f t="shared" si="17"/>
        <v>115</v>
      </c>
      <c r="D119" s="161">
        <f t="shared" si="9"/>
        <v>145.0552463132756</v>
      </c>
      <c r="E119" s="161">
        <f t="shared" si="10"/>
        <v>1.7460074181447851</v>
      </c>
      <c r="F119" s="74">
        <f t="shared" si="14"/>
        <v>44246</v>
      </c>
      <c r="G119" s="161">
        <f t="shared" si="11"/>
        <v>219.3401119466094</v>
      </c>
      <c r="H119" s="161">
        <f t="shared" si="12"/>
        <v>2.857281979907043</v>
      </c>
    </row>
    <row r="120" spans="1:8">
      <c r="A120" s="4"/>
      <c r="B120" s="19">
        <f t="shared" si="17"/>
        <v>43947</v>
      </c>
      <c r="C120" s="161">
        <f t="shared" si="17"/>
        <v>116</v>
      </c>
      <c r="D120" s="161">
        <f t="shared" si="9"/>
        <v>146.80125373142039</v>
      </c>
      <c r="E120" s="161">
        <f t="shared" si="10"/>
        <v>1.7669612084921766</v>
      </c>
      <c r="F120" s="74">
        <f t="shared" si="14"/>
        <v>44247</v>
      </c>
      <c r="G120" s="161">
        <f t="shared" si="11"/>
        <v>222.19739392651644</v>
      </c>
      <c r="H120" s="161">
        <f t="shared" si="12"/>
        <v>2.8943346879227363</v>
      </c>
    </row>
    <row r="121" spans="1:8">
      <c r="A121" s="4"/>
      <c r="B121" s="19">
        <f t="shared" si="17"/>
        <v>43948</v>
      </c>
      <c r="C121" s="161">
        <f t="shared" si="17"/>
        <v>117</v>
      </c>
      <c r="D121" s="161">
        <f t="shared" si="9"/>
        <v>148.56821493991256</v>
      </c>
      <c r="E121" s="161">
        <f t="shared" si="10"/>
        <v>1.7881649480879958</v>
      </c>
      <c r="F121" s="74">
        <f t="shared" si="14"/>
        <v>44248</v>
      </c>
      <c r="G121" s="161">
        <f t="shared" si="11"/>
        <v>225.09172861443918</v>
      </c>
      <c r="H121" s="161">
        <f t="shared" si="12"/>
        <v>2.9318634759148097</v>
      </c>
    </row>
    <row r="122" spans="1:8">
      <c r="A122" s="4"/>
      <c r="B122" s="19">
        <f t="shared" si="17"/>
        <v>43949</v>
      </c>
      <c r="C122" s="161">
        <f t="shared" si="17"/>
        <v>118</v>
      </c>
      <c r="D122" s="161">
        <f t="shared" si="9"/>
        <v>150.35637988800056</v>
      </c>
      <c r="E122" s="161">
        <f t="shared" si="10"/>
        <v>1.8096215817501502</v>
      </c>
      <c r="F122" s="74">
        <f t="shared" si="14"/>
        <v>44249</v>
      </c>
      <c r="G122" s="161">
        <f t="shared" si="11"/>
        <v>228.02359209035399</v>
      </c>
      <c r="H122" s="161">
        <f t="shared" si="12"/>
        <v>2.9698743452147198</v>
      </c>
    </row>
    <row r="123" spans="1:8">
      <c r="A123" s="4"/>
      <c r="B123" s="19">
        <f t="shared" si="17"/>
        <v>43950</v>
      </c>
      <c r="C123" s="161">
        <f t="shared" si="17"/>
        <v>119</v>
      </c>
      <c r="D123" s="161">
        <f t="shared" si="9"/>
        <v>152.16600146975071</v>
      </c>
      <c r="E123" s="161">
        <f t="shared" si="10"/>
        <v>1.8313340880999363</v>
      </c>
      <c r="F123" s="74">
        <f t="shared" si="14"/>
        <v>44250</v>
      </c>
      <c r="G123" s="161">
        <f t="shared" si="11"/>
        <v>230.99346643556871</v>
      </c>
      <c r="H123" s="161">
        <f t="shared" si="12"/>
        <v>3.0083733697667583</v>
      </c>
    </row>
    <row r="124" spans="1:8">
      <c r="A124" s="4"/>
      <c r="B124" s="19">
        <f t="shared" si="17"/>
        <v>43951</v>
      </c>
      <c r="C124" s="161">
        <f t="shared" si="17"/>
        <v>120</v>
      </c>
      <c r="D124" s="161">
        <f t="shared" si="9"/>
        <v>153.99733555785065</v>
      </c>
      <c r="E124" s="161">
        <f t="shared" si="10"/>
        <v>1.8533054799299009</v>
      </c>
      <c r="F124" s="74">
        <f t="shared" si="14"/>
        <v>44251</v>
      </c>
      <c r="G124" s="161">
        <f t="shared" si="11"/>
        <v>234.00183980533546</v>
      </c>
      <c r="H124" s="161">
        <f t="shared" si="12"/>
        <v>3.0473666969232625</v>
      </c>
    </row>
    <row r="125" spans="1:8">
      <c r="A125" s="4"/>
      <c r="B125" s="19">
        <f t="shared" si="17"/>
        <v>43952</v>
      </c>
      <c r="C125" s="161">
        <f t="shared" si="17"/>
        <v>121</v>
      </c>
      <c r="D125" s="161">
        <f t="shared" si="9"/>
        <v>155.85064103778055</v>
      </c>
      <c r="E125" s="161">
        <f t="shared" si="10"/>
        <v>1.8755388045722441</v>
      </c>
      <c r="F125" s="74">
        <f t="shared" si="14"/>
        <v>44252</v>
      </c>
      <c r="G125" s="161">
        <f t="shared" si="11"/>
        <v>237.04920650225873</v>
      </c>
      <c r="H125" s="161">
        <f t="shared" si="12"/>
        <v>3.0868605482511668</v>
      </c>
    </row>
    <row r="126" spans="1:8">
      <c r="A126" s="4"/>
      <c r="B126" s="19">
        <f t="shared" si="17"/>
        <v>43953</v>
      </c>
      <c r="C126" s="161">
        <f t="shared" si="17"/>
        <v>122</v>
      </c>
      <c r="D126" s="161">
        <f t="shared" si="9"/>
        <v>157.72617984235279</v>
      </c>
      <c r="E126" s="161">
        <f t="shared" si="10"/>
        <v>1.8980371442735304</v>
      </c>
      <c r="F126" s="74">
        <f t="shared" si="14"/>
        <v>44253</v>
      </c>
      <c r="G126" s="161">
        <f t="shared" si="11"/>
        <v>240.13606705050989</v>
      </c>
      <c r="H126" s="161">
        <f t="shared" si="12"/>
        <v>3.126861220341965</v>
      </c>
    </row>
    <row r="127" spans="1:8">
      <c r="A127" s="4"/>
      <c r="B127" s="19">
        <f t="shared" si="17"/>
        <v>43954</v>
      </c>
      <c r="C127" s="161">
        <f t="shared" si="17"/>
        <v>123</v>
      </c>
      <c r="D127" s="161">
        <f t="shared" si="9"/>
        <v>159.62421698662632</v>
      </c>
      <c r="E127" s="161">
        <f t="shared" si="10"/>
        <v>1.9208036165695148</v>
      </c>
      <c r="F127" s="74">
        <f t="shared" si="14"/>
        <v>44254</v>
      </c>
      <c r="G127" s="161">
        <f t="shared" si="11"/>
        <v>243.26292827085186</v>
      </c>
      <c r="H127" s="161">
        <f t="shared" si="12"/>
        <v>3.1673750856297147</v>
      </c>
    </row>
    <row r="128" spans="1:8">
      <c r="A128" s="4"/>
      <c r="B128" s="19">
        <f t="shared" si="17"/>
        <v>43955</v>
      </c>
      <c r="C128" s="161">
        <f t="shared" si="17"/>
        <v>124</v>
      </c>
      <c r="D128" s="161">
        <f t="shared" si="9"/>
        <v>161.54502060319584</v>
      </c>
      <c r="E128" s="161">
        <f t="shared" si="10"/>
        <v>1.9438413746675849</v>
      </c>
      <c r="F128" s="74">
        <f t="shared" si="14"/>
        <v>44255</v>
      </c>
      <c r="G128" s="161">
        <f t="shared" si="11"/>
        <v>246.43030335648157</v>
      </c>
      <c r="H128" s="161">
        <f t="shared" si="12"/>
        <v>3.2084085932157791</v>
      </c>
    </row>
    <row r="129" spans="1:8">
      <c r="A129" s="4"/>
      <c r="B129" s="19">
        <f t="shared" si="17"/>
        <v>43956</v>
      </c>
      <c r="C129" s="161">
        <f t="shared" si="17"/>
        <v>125</v>
      </c>
      <c r="D129" s="161">
        <f t="shared" si="9"/>
        <v>163.48886197786342</v>
      </c>
      <c r="E129" s="161">
        <f t="shared" si="10"/>
        <v>1.9671536078276688</v>
      </c>
      <c r="F129" s="74">
        <f t="shared" si="14"/>
        <v>44256</v>
      </c>
      <c r="G129" s="161">
        <f t="shared" si="11"/>
        <v>249.63871194969735</v>
      </c>
      <c r="H129" s="161">
        <f t="shared" si="12"/>
        <v>3.249968269698428</v>
      </c>
    </row>
    <row r="130" spans="1:8">
      <c r="A130" s="4"/>
      <c r="B130" s="19">
        <f t="shared" si="17"/>
        <v>43957</v>
      </c>
      <c r="C130" s="161">
        <f t="shared" si="17"/>
        <v>126</v>
      </c>
      <c r="D130" s="161">
        <f t="shared" si="9"/>
        <v>165.45601558569109</v>
      </c>
      <c r="E130" s="161">
        <f t="shared" si="10"/>
        <v>1.9907435417524653</v>
      </c>
      <c r="F130" s="74">
        <f t="shared" si="14"/>
        <v>44257</v>
      </c>
      <c r="G130" s="161">
        <f t="shared" si="11"/>
        <v>252.88868021939578</v>
      </c>
      <c r="H130" s="161">
        <f t="shared" si="12"/>
        <v>3.2920607200113636</v>
      </c>
    </row>
    <row r="131" spans="1:8">
      <c r="A131" s="4"/>
      <c r="B131" s="19">
        <f t="shared" si="17"/>
        <v>43958</v>
      </c>
      <c r="C131" s="161">
        <f t="shared" si="17"/>
        <v>127</v>
      </c>
      <c r="D131" s="29">
        <f t="shared" si="9"/>
        <v>167.44675912744356</v>
      </c>
      <c r="E131" s="29">
        <f t="shared" si="10"/>
        <v>2.0146144389757694</v>
      </c>
      <c r="F131" s="74">
        <f t="shared" si="14"/>
        <v>44258</v>
      </c>
      <c r="G131" s="29">
        <f t="shared" si="11"/>
        <v>256.18074093940714</v>
      </c>
      <c r="H131" s="29">
        <f t="shared" si="12"/>
        <v>3.3346926282657137</v>
      </c>
    </row>
    <row r="132" spans="1:8">
      <c r="A132" s="4"/>
      <c r="B132" s="19">
        <f t="shared" si="17"/>
        <v>43959</v>
      </c>
      <c r="C132" s="161">
        <f t="shared" si="17"/>
        <v>128</v>
      </c>
      <c r="D132" s="161">
        <f t="shared" si="9"/>
        <v>169.46137356641933</v>
      </c>
      <c r="E132" s="161">
        <f t="shared" si="10"/>
        <v>2.038769599257364</v>
      </c>
      <c r="F132" s="74">
        <f t="shared" si="14"/>
        <v>44259</v>
      </c>
      <c r="G132" s="161">
        <f t="shared" si="11"/>
        <v>259.51543356767286</v>
      </c>
      <c r="H132" s="161">
        <f t="shared" si="12"/>
        <v>3.3778707586026258</v>
      </c>
    </row>
    <row r="133" spans="1:8">
      <c r="A133" s="4"/>
      <c r="B133" s="19">
        <f t="shared" si="17"/>
        <v>43960</v>
      </c>
      <c r="C133" s="161">
        <f t="shared" si="17"/>
        <v>129</v>
      </c>
      <c r="D133" s="161">
        <f t="shared" ref="D133:D196" si="18">$D$1/(($D$1-1)*EXP(-$E$1*($F133-$B$4))+1)</f>
        <v>171.50014316567669</v>
      </c>
      <c r="E133" s="161">
        <f t="shared" ref="E133:E196" si="19">D134-D133</f>
        <v>2.0632123599822023</v>
      </c>
      <c r="F133" s="74">
        <f t="shared" si="14"/>
        <v>44260</v>
      </c>
      <c r="G133" s="161">
        <f t="shared" ref="G133:G196" si="20">$D$1/(($D$1-1)*EXP(-$G$1*($F133-$B$4))+1)</f>
        <v>262.89330432627548</v>
      </c>
      <c r="H133" s="161">
        <f t="shared" ref="H133:H196" si="21">G134-G133</f>
        <v>3.4216019560477093</v>
      </c>
    </row>
    <row r="134" spans="1:8">
      <c r="A134" s="4"/>
      <c r="B134" s="19">
        <f t="shared" ref="B134:C149" si="22">B133+1</f>
        <v>43961</v>
      </c>
      <c r="C134" s="161">
        <f t="shared" si="22"/>
        <v>130</v>
      </c>
      <c r="D134" s="161">
        <f t="shared" si="18"/>
        <v>173.56335552565889</v>
      </c>
      <c r="E134" s="161">
        <f t="shared" si="19"/>
        <v>2.08794609655925</v>
      </c>
      <c r="F134" s="74">
        <f t="shared" ref="F134:F197" si="23">F133+1</f>
        <v>44261</v>
      </c>
      <c r="G134" s="161">
        <f t="shared" si="20"/>
        <v>266.31490628232319</v>
      </c>
      <c r="H134" s="161">
        <f t="shared" si="21"/>
        <v>3.465893147374743</v>
      </c>
    </row>
    <row r="135" spans="1:8">
      <c r="A135" s="4"/>
      <c r="B135" s="19">
        <f t="shared" si="22"/>
        <v>43962</v>
      </c>
      <c r="C135" s="161">
        <f t="shared" si="22"/>
        <v>131</v>
      </c>
      <c r="D135" s="161">
        <f t="shared" si="18"/>
        <v>175.65130162221814</v>
      </c>
      <c r="E135" s="161">
        <f t="shared" si="19"/>
        <v>2.1129742228296777</v>
      </c>
      <c r="F135" s="74">
        <f t="shared" si="23"/>
        <v>44262</v>
      </c>
      <c r="G135" s="161">
        <f t="shared" si="20"/>
        <v>269.78079942969794</v>
      </c>
      <c r="H135" s="161">
        <f t="shared" si="21"/>
        <v>3.5107513419751513</v>
      </c>
    </row>
    <row r="136" spans="1:8">
      <c r="A136" s="4"/>
      <c r="B136" s="19">
        <f t="shared" si="22"/>
        <v>43963</v>
      </c>
      <c r="C136" s="161">
        <f t="shared" si="22"/>
        <v>132</v>
      </c>
      <c r="D136" s="161">
        <f t="shared" si="18"/>
        <v>177.76427584504782</v>
      </c>
      <c r="E136" s="161">
        <f t="shared" si="19"/>
        <v>2.1383001914721831</v>
      </c>
      <c r="F136" s="74">
        <f t="shared" si="23"/>
        <v>44263</v>
      </c>
      <c r="G136" s="161">
        <f t="shared" si="20"/>
        <v>273.29155077167309</v>
      </c>
      <c r="H136" s="161">
        <f t="shared" si="21"/>
        <v>3.5561836327336778</v>
      </c>
    </row>
    <row r="137" spans="1:8">
      <c r="A137" s="4"/>
      <c r="B137" s="19">
        <f t="shared" si="22"/>
        <v>43964</v>
      </c>
      <c r="C137" s="161">
        <f t="shared" si="22"/>
        <v>133</v>
      </c>
      <c r="D137" s="161">
        <f t="shared" si="18"/>
        <v>179.90257603652</v>
      </c>
      <c r="E137" s="161">
        <f t="shared" si="19"/>
        <v>2.163927494418374</v>
      </c>
      <c r="F137" s="74">
        <f t="shared" si="23"/>
        <v>44264</v>
      </c>
      <c r="G137" s="161">
        <f t="shared" si="20"/>
        <v>276.84773440440676</v>
      </c>
      <c r="H137" s="161">
        <f t="shared" si="21"/>
        <v>3.6021971969100264</v>
      </c>
    </row>
    <row r="138" spans="1:8">
      <c r="A138" s="4"/>
      <c r="B138" s="19">
        <f t="shared" si="22"/>
        <v>43965</v>
      </c>
      <c r="C138" s="161">
        <f t="shared" si="22"/>
        <v>134</v>
      </c>
      <c r="D138" s="161">
        <f t="shared" si="18"/>
        <v>182.06650353093838</v>
      </c>
      <c r="E138" s="161">
        <f t="shared" si="19"/>
        <v>2.1898596632658496</v>
      </c>
      <c r="F138" s="74">
        <f t="shared" si="23"/>
        <v>44265</v>
      </c>
      <c r="G138" s="161">
        <f t="shared" si="20"/>
        <v>280.44993160131679</v>
      </c>
      <c r="H138" s="161">
        <f t="shared" si="21"/>
        <v>3.6487992970271534</v>
      </c>
    </row>
    <row r="139" spans="1:8">
      <c r="A139" s="4"/>
      <c r="B139" s="19">
        <f t="shared" si="22"/>
        <v>43966</v>
      </c>
      <c r="C139" s="161">
        <f t="shared" si="22"/>
        <v>135</v>
      </c>
      <c r="D139" s="161">
        <f t="shared" si="18"/>
        <v>184.25636319420423</v>
      </c>
      <c r="E139" s="161">
        <f t="shared" si="19"/>
        <v>2.2161002697004619</v>
      </c>
      <c r="F139" s="74">
        <f t="shared" si="23"/>
        <v>44266</v>
      </c>
      <c r="G139" s="161">
        <f t="shared" si="20"/>
        <v>284.09873089834394</v>
      </c>
      <c r="H139" s="161">
        <f t="shared" si="21"/>
        <v>3.6959972817659263</v>
      </c>
    </row>
    <row r="140" spans="1:8">
      <c r="A140" s="4"/>
      <c r="B140" s="19">
        <f t="shared" si="22"/>
        <v>43967</v>
      </c>
      <c r="C140" s="161">
        <f t="shared" si="22"/>
        <v>136</v>
      </c>
      <c r="D140" s="29">
        <f t="shared" si="18"/>
        <v>186.47246346390469</v>
      </c>
      <c r="E140" s="29">
        <f t="shared" si="19"/>
        <v>2.2426529259166728</v>
      </c>
      <c r="F140" s="74">
        <f t="shared" si="23"/>
        <v>44267</v>
      </c>
      <c r="G140" s="29">
        <f t="shared" si="20"/>
        <v>287.79472818010987</v>
      </c>
      <c r="H140" s="29">
        <f t="shared" si="21"/>
        <v>3.743798586864159</v>
      </c>
    </row>
    <row r="141" spans="1:8">
      <c r="A141" s="4"/>
      <c r="B141" s="19">
        <f t="shared" si="22"/>
        <v>43968</v>
      </c>
      <c r="C141" s="161">
        <f t="shared" si="22"/>
        <v>137</v>
      </c>
      <c r="D141" s="161">
        <f t="shared" si="18"/>
        <v>188.71511638982136</v>
      </c>
      <c r="E141" s="161">
        <f t="shared" si="19"/>
        <v>2.2695212850475457</v>
      </c>
      <c r="F141" s="74">
        <f t="shared" si="23"/>
        <v>44268</v>
      </c>
      <c r="G141" s="161">
        <f t="shared" si="20"/>
        <v>291.53852676697403</v>
      </c>
      <c r="H141" s="161">
        <f t="shared" si="21"/>
        <v>3.7922107360260497</v>
      </c>
    </row>
    <row r="142" spans="1:8">
      <c r="A142" s="4"/>
      <c r="B142" s="19">
        <f t="shared" si="22"/>
        <v>43969</v>
      </c>
      <c r="C142" s="161">
        <f t="shared" si="22"/>
        <v>138</v>
      </c>
      <c r="D142" s="161">
        <f t="shared" si="18"/>
        <v>190.98463767486891</v>
      </c>
      <c r="E142" s="161">
        <f t="shared" si="19"/>
        <v>2.2967090415922939</v>
      </c>
      <c r="F142" s="74">
        <f t="shared" si="23"/>
        <v>44269</v>
      </c>
      <c r="G142" s="161">
        <f t="shared" si="20"/>
        <v>295.33073750300008</v>
      </c>
      <c r="H142" s="161">
        <f t="shared" si="21"/>
        <v>3.8412413418313349</v>
      </c>
    </row>
    <row r="143" spans="1:8">
      <c r="A143" s="4"/>
      <c r="B143" s="19">
        <f t="shared" si="22"/>
        <v>43970</v>
      </c>
      <c r="C143" s="161">
        <f t="shared" si="22"/>
        <v>139</v>
      </c>
      <c r="D143" s="161">
        <f t="shared" si="18"/>
        <v>193.2813467164612</v>
      </c>
      <c r="E143" s="161">
        <f t="shared" si="19"/>
        <v>2.3242199318532357</v>
      </c>
      <c r="F143" s="74">
        <f t="shared" si="23"/>
        <v>44270</v>
      </c>
      <c r="G143" s="161">
        <f t="shared" si="20"/>
        <v>299.17197884483141</v>
      </c>
      <c r="H143" s="161">
        <f t="shared" si="21"/>
        <v>3.890898106656266</v>
      </c>
    </row>
    <row r="144" spans="1:8">
      <c r="A144" s="4"/>
      <c r="B144" s="19">
        <f t="shared" si="22"/>
        <v>43971</v>
      </c>
      <c r="C144" s="161">
        <f t="shared" si="22"/>
        <v>140</v>
      </c>
      <c r="D144" s="161">
        <f t="shared" si="18"/>
        <v>195.60556664831444</v>
      </c>
      <c r="E144" s="161">
        <f t="shared" si="19"/>
        <v>2.3520577343712716</v>
      </c>
      <c r="F144" s="74">
        <f t="shared" si="23"/>
        <v>44271</v>
      </c>
      <c r="G144" s="161">
        <f t="shared" si="20"/>
        <v>303.06287695148768</v>
      </c>
      <c r="H144" s="161">
        <f t="shared" si="21"/>
        <v>3.941188823596633</v>
      </c>
    </row>
    <row r="145" spans="1:8">
      <c r="A145" s="4"/>
      <c r="B145" s="19">
        <f t="shared" si="22"/>
        <v>43972</v>
      </c>
      <c r="C145" s="161">
        <f t="shared" si="22"/>
        <v>141</v>
      </c>
      <c r="D145" s="161">
        <f t="shared" si="18"/>
        <v>197.95762438268571</v>
      </c>
      <c r="E145" s="161">
        <f t="shared" si="19"/>
        <v>2.3802262703704571</v>
      </c>
      <c r="F145" s="74">
        <f t="shared" si="23"/>
        <v>44272</v>
      </c>
      <c r="G145" s="161">
        <f t="shared" si="20"/>
        <v>307.00406577508431</v>
      </c>
      <c r="H145" s="161">
        <f t="shared" si="21"/>
        <v>3.992121377398405</v>
      </c>
    </row>
    <row r="146" spans="1:8">
      <c r="A146" s="4"/>
      <c r="B146" s="19">
        <f t="shared" si="22"/>
        <v>43973</v>
      </c>
      <c r="C146" s="161">
        <f t="shared" si="22"/>
        <v>142</v>
      </c>
      <c r="D146" s="161">
        <f t="shared" si="18"/>
        <v>200.33785065305617</v>
      </c>
      <c r="E146" s="161">
        <f t="shared" si="19"/>
        <v>2.4087294042000735</v>
      </c>
      <c r="F146" s="74">
        <f t="shared" si="23"/>
        <v>44273</v>
      </c>
      <c r="G146" s="161">
        <f t="shared" si="20"/>
        <v>310.99618715248272</v>
      </c>
      <c r="H146" s="161">
        <f t="shared" si="21"/>
        <v>4.0437037453936568</v>
      </c>
    </row>
    <row r="147" spans="1:8">
      <c r="A147" s="4"/>
      <c r="B147" s="19">
        <f t="shared" si="22"/>
        <v>43974</v>
      </c>
      <c r="C147" s="161">
        <f t="shared" si="22"/>
        <v>143</v>
      </c>
      <c r="D147" s="161">
        <f t="shared" si="18"/>
        <v>202.74658005725624</v>
      </c>
      <c r="E147" s="161">
        <f t="shared" si="19"/>
        <v>2.4375710437873295</v>
      </c>
      <c r="F147" s="74">
        <f t="shared" si="23"/>
        <v>44274</v>
      </c>
      <c r="G147" s="161">
        <f t="shared" si="20"/>
        <v>315.03989089787638</v>
      </c>
      <c r="H147" s="161">
        <f t="shared" si="21"/>
        <v>4.0959439984421806</v>
      </c>
    </row>
    <row r="148" spans="1:8">
      <c r="A148" s="4"/>
      <c r="B148" s="19">
        <f t="shared" si="22"/>
        <v>43975</v>
      </c>
      <c r="C148" s="161">
        <f t="shared" si="22"/>
        <v>144</v>
      </c>
      <c r="D148" s="161">
        <f t="shared" si="18"/>
        <v>205.18415110104357</v>
      </c>
      <c r="E148" s="161">
        <f t="shared" si="19"/>
        <v>2.4667551410868782</v>
      </c>
      <c r="F148" s="74">
        <f t="shared" si="23"/>
        <v>44275</v>
      </c>
      <c r="G148" s="161">
        <f t="shared" si="20"/>
        <v>319.13583489631856</v>
      </c>
      <c r="H148" s="161">
        <f t="shared" si="21"/>
        <v>4.1488503018782694</v>
      </c>
    </row>
    <row r="149" spans="1:8">
      <c r="A149" s="4"/>
      <c r="B149" s="19">
        <f t="shared" si="22"/>
        <v>43976</v>
      </c>
      <c r="C149" s="161">
        <f t="shared" si="22"/>
        <v>145</v>
      </c>
      <c r="D149" s="161">
        <f t="shared" si="18"/>
        <v>207.65090624213045</v>
      </c>
      <c r="E149" s="161">
        <f t="shared" si="19"/>
        <v>2.4962856925405958</v>
      </c>
      <c r="F149" s="74">
        <f t="shared" si="23"/>
        <v>44276</v>
      </c>
      <c r="G149" s="161">
        <f t="shared" si="20"/>
        <v>323.28468519819683</v>
      </c>
      <c r="H149" s="161">
        <f t="shared" si="21"/>
        <v>4.2024309164625038</v>
      </c>
    </row>
    <row r="150" spans="1:8">
      <c r="A150" s="4"/>
      <c r="B150" s="19">
        <f t="shared" ref="B150:C165" si="24">B149+1</f>
        <v>43977</v>
      </c>
      <c r="C150" s="161">
        <f t="shared" si="24"/>
        <v>146</v>
      </c>
      <c r="D150" s="161">
        <f t="shared" si="18"/>
        <v>210.14719193467104</v>
      </c>
      <c r="E150" s="161">
        <f t="shared" si="19"/>
        <v>2.5261667395351139</v>
      </c>
      <c r="F150" s="74">
        <f t="shared" si="23"/>
        <v>44277</v>
      </c>
      <c r="G150" s="161">
        <f t="shared" si="20"/>
        <v>327.48711611465933</v>
      </c>
      <c r="H150" s="161">
        <f t="shared" si="21"/>
        <v>4.2566941993423484</v>
      </c>
    </row>
    <row r="151" spans="1:8">
      <c r="A151" s="4"/>
      <c r="B151" s="19">
        <f t="shared" si="24"/>
        <v>43978</v>
      </c>
      <c r="C151" s="161">
        <f t="shared" si="24"/>
        <v>147</v>
      </c>
      <c r="D151" s="161">
        <f t="shared" si="18"/>
        <v>212.67335867420616</v>
      </c>
      <c r="E151" s="161">
        <f t="shared" si="19"/>
        <v>2.5564023688687598</v>
      </c>
      <c r="F151" s="74">
        <f t="shared" si="23"/>
        <v>44278</v>
      </c>
      <c r="G151" s="161">
        <f t="shared" si="20"/>
        <v>331.74381031400168</v>
      </c>
      <c r="H151" s="161">
        <f t="shared" si="21"/>
        <v>4.3116486050122944</v>
      </c>
    </row>
    <row r="152" spans="1:8">
      <c r="A152" s="4"/>
      <c r="B152" s="19">
        <f t="shared" si="24"/>
        <v>43979</v>
      </c>
      <c r="C152" s="161">
        <f t="shared" si="24"/>
        <v>148</v>
      </c>
      <c r="D152" s="161">
        <f t="shared" si="18"/>
        <v>215.22976104307492</v>
      </c>
      <c r="E152" s="161">
        <f t="shared" si="19"/>
        <v>2.5869967132165073</v>
      </c>
      <c r="F152" s="74">
        <f t="shared" si="23"/>
        <v>44279</v>
      </c>
      <c r="G152" s="161">
        <f t="shared" si="20"/>
        <v>336.05545891901397</v>
      </c>
      <c r="H152" s="161">
        <f t="shared" si="21"/>
        <v>4.3673026862835513</v>
      </c>
    </row>
    <row r="153" spans="1:8">
      <c r="A153" s="4"/>
      <c r="B153" s="19">
        <f t="shared" si="24"/>
        <v>43980</v>
      </c>
      <c r="C153" s="161">
        <f t="shared" si="24"/>
        <v>149</v>
      </c>
      <c r="D153" s="161">
        <f t="shared" si="18"/>
        <v>217.81675775629142</v>
      </c>
      <c r="E153" s="161">
        <f t="shared" si="19"/>
        <v>2.6179539516049601</v>
      </c>
      <c r="F153" s="74">
        <f t="shared" si="23"/>
        <v>44280</v>
      </c>
      <c r="G153" s="161">
        <f t="shared" si="20"/>
        <v>340.42276160529752</v>
      </c>
      <c r="H153" s="161">
        <f t="shared" si="21"/>
        <v>4.4236650952574905</v>
      </c>
    </row>
    <row r="154" spans="1:8">
      <c r="A154" s="4"/>
      <c r="B154" s="19">
        <f t="shared" si="24"/>
        <v>43981</v>
      </c>
      <c r="C154" s="161">
        <f t="shared" si="24"/>
        <v>150</v>
      </c>
      <c r="D154" s="161">
        <f t="shared" si="18"/>
        <v>220.43471170789638</v>
      </c>
      <c r="E154" s="161">
        <f t="shared" si="19"/>
        <v>2.6492783098842381</v>
      </c>
      <c r="F154" s="74">
        <f t="shared" si="23"/>
        <v>44281</v>
      </c>
      <c r="G154" s="161">
        <f t="shared" si="20"/>
        <v>344.84642670055501</v>
      </c>
      <c r="H154" s="161">
        <f t="shared" si="21"/>
        <v>4.4807445843039204</v>
      </c>
    </row>
    <row r="155" spans="1:8">
      <c r="A155" s="4"/>
      <c r="B155" s="19">
        <f t="shared" si="24"/>
        <v>43982</v>
      </c>
      <c r="C155" s="161">
        <f t="shared" si="24"/>
        <v>151</v>
      </c>
      <c r="D155" s="161">
        <f t="shared" si="18"/>
        <v>223.08399001778062</v>
      </c>
      <c r="E155" s="161">
        <f t="shared" si="19"/>
        <v>2.6809740612109181</v>
      </c>
      <c r="F155" s="74">
        <f t="shared" si="23"/>
        <v>44282</v>
      </c>
      <c r="G155" s="161">
        <f t="shared" si="20"/>
        <v>349.32717128485893</v>
      </c>
      <c r="H155" s="161">
        <f t="shared" si="21"/>
        <v>4.5385500070436251</v>
      </c>
    </row>
    <row r="156" spans="1:8">
      <c r="A156" s="4"/>
      <c r="B156" s="19">
        <f t="shared" si="24"/>
        <v>43983</v>
      </c>
      <c r="C156" s="161">
        <f t="shared" si="24"/>
        <v>152</v>
      </c>
      <c r="D156" s="161">
        <f t="shared" si="18"/>
        <v>225.76496407899154</v>
      </c>
      <c r="E156" s="161">
        <f t="shared" si="19"/>
        <v>2.7130455265271962</v>
      </c>
      <c r="F156" s="74">
        <f t="shared" si="23"/>
        <v>44283</v>
      </c>
      <c r="G156" s="161">
        <f t="shared" si="20"/>
        <v>353.86572129190256</v>
      </c>
      <c r="H156" s="161">
        <f t="shared" si="21"/>
        <v>4.5970903193367576</v>
      </c>
    </row>
    <row r="157" spans="1:8">
      <c r="A157" s="4"/>
      <c r="B157" s="19">
        <f t="shared" si="24"/>
        <v>43984</v>
      </c>
      <c r="C157" s="161">
        <f t="shared" si="24"/>
        <v>153</v>
      </c>
      <c r="D157" s="161">
        <f t="shared" si="18"/>
        <v>228.47800960551874</v>
      </c>
      <c r="E157" s="161">
        <f t="shared" si="19"/>
        <v>2.7454970750515315</v>
      </c>
      <c r="F157" s="74">
        <f t="shared" si="23"/>
        <v>44284</v>
      </c>
      <c r="G157" s="161">
        <f t="shared" si="20"/>
        <v>358.46281161123932</v>
      </c>
      <c r="H157" s="161">
        <f t="shared" si="21"/>
        <v>4.6563745802751555</v>
      </c>
    </row>
    <row r="158" spans="1:8">
      <c r="A158" s="4"/>
      <c r="B158" s="19">
        <f t="shared" si="24"/>
        <v>43985</v>
      </c>
      <c r="C158" s="161">
        <f t="shared" si="24"/>
        <v>154</v>
      </c>
      <c r="D158" s="161">
        <f t="shared" si="18"/>
        <v>231.22350668057027</v>
      </c>
      <c r="E158" s="161">
        <f t="shared" si="19"/>
        <v>2.7783331247651972</v>
      </c>
      <c r="F158" s="74">
        <f t="shared" si="23"/>
        <v>44285</v>
      </c>
      <c r="G158" s="161">
        <f t="shared" si="20"/>
        <v>363.11918619151447</v>
      </c>
      <c r="H158" s="161">
        <f t="shared" si="21"/>
        <v>4.7164119531775555</v>
      </c>
    </row>
    <row r="159" spans="1:8">
      <c r="A159" s="4"/>
      <c r="B159" s="19">
        <f t="shared" si="24"/>
        <v>43986</v>
      </c>
      <c r="C159" s="161">
        <f t="shared" si="24"/>
        <v>155</v>
      </c>
      <c r="D159" s="161">
        <f t="shared" si="18"/>
        <v>234.00183980533546</v>
      </c>
      <c r="E159" s="161">
        <f t="shared" si="19"/>
        <v>2.8115581429103429</v>
      </c>
      <c r="F159" s="74">
        <f t="shared" si="23"/>
        <v>44286</v>
      </c>
      <c r="G159" s="161">
        <f t="shared" si="20"/>
        <v>367.83559814469203</v>
      </c>
      <c r="H159" s="161">
        <f t="shared" si="21"/>
        <v>4.7772117065936186</v>
      </c>
    </row>
    <row r="160" spans="1:8">
      <c r="A160" s="4"/>
      <c r="B160" s="19">
        <f t="shared" si="24"/>
        <v>43987</v>
      </c>
      <c r="C160" s="161">
        <f t="shared" si="24"/>
        <v>156</v>
      </c>
      <c r="D160" s="161">
        <f t="shared" si="18"/>
        <v>236.81339794824581</v>
      </c>
      <c r="E160" s="161">
        <f t="shared" si="19"/>
        <v>2.8451766464845889</v>
      </c>
      <c r="F160" s="74">
        <f t="shared" si="23"/>
        <v>44287</v>
      </c>
      <c r="G160" s="161">
        <f t="shared" si="20"/>
        <v>372.61280985128565</v>
      </c>
      <c r="H160" s="161">
        <f t="shared" si="21"/>
        <v>4.8387832153055683</v>
      </c>
    </row>
    <row r="161" spans="1:8">
      <c r="A161" s="4"/>
      <c r="B161" s="19">
        <f t="shared" si="24"/>
        <v>43988</v>
      </c>
      <c r="C161" s="161">
        <f t="shared" si="24"/>
        <v>157</v>
      </c>
      <c r="D161" s="161">
        <f t="shared" si="18"/>
        <v>239.6585745947304</v>
      </c>
      <c r="E161" s="161">
        <f t="shared" si="19"/>
        <v>2.8791932027460518</v>
      </c>
      <c r="F161" s="74">
        <f t="shared" si="23"/>
        <v>44288</v>
      </c>
      <c r="G161" s="161">
        <f t="shared" si="20"/>
        <v>377.45159306659122</v>
      </c>
      <c r="H161" s="161">
        <f t="shared" si="21"/>
        <v>4.9011359613392074</v>
      </c>
    </row>
    <row r="162" spans="1:8">
      <c r="A162" s="4"/>
      <c r="B162" s="19">
        <f t="shared" si="24"/>
        <v>43989</v>
      </c>
      <c r="C162" s="161">
        <f t="shared" si="24"/>
        <v>158</v>
      </c>
      <c r="D162" s="161">
        <f t="shared" si="18"/>
        <v>242.53776779747645</v>
      </c>
      <c r="E162" s="161">
        <f t="shared" si="19"/>
        <v>2.9136124297154993</v>
      </c>
      <c r="F162" s="74">
        <f t="shared" si="23"/>
        <v>44289</v>
      </c>
      <c r="G162" s="161">
        <f t="shared" si="20"/>
        <v>382.35272902793042</v>
      </c>
      <c r="H162" s="161">
        <f t="shared" si="21"/>
        <v>4.9642795349758444</v>
      </c>
    </row>
    <row r="163" spans="1:8">
      <c r="A163" s="4"/>
      <c r="B163" s="19">
        <f t="shared" si="24"/>
        <v>43990</v>
      </c>
      <c r="C163" s="161">
        <f t="shared" si="24"/>
        <v>159</v>
      </c>
      <c r="D163" s="161">
        <f t="shared" si="18"/>
        <v>245.45138022719195</v>
      </c>
      <c r="E163" s="161">
        <f t="shared" si="19"/>
        <v>2.9484389966890774</v>
      </c>
      <c r="F163" s="74">
        <f t="shared" si="23"/>
        <v>44290</v>
      </c>
      <c r="G163" s="161">
        <f t="shared" si="20"/>
        <v>387.31700856290627</v>
      </c>
      <c r="H163" s="161">
        <f t="shared" si="21"/>
        <v>5.0282236357688248</v>
      </c>
    </row>
    <row r="164" spans="1:8">
      <c r="A164" s="4"/>
      <c r="B164" s="19">
        <f t="shared" si="24"/>
        <v>43991</v>
      </c>
      <c r="C164" s="161">
        <f t="shared" si="24"/>
        <v>160</v>
      </c>
      <c r="D164" s="161">
        <f t="shared" si="18"/>
        <v>248.39981922388102</v>
      </c>
      <c r="E164" s="161">
        <f t="shared" si="19"/>
        <v>2.9836776247479122</v>
      </c>
      <c r="F164" s="74">
        <f t="shared" si="23"/>
        <v>44291</v>
      </c>
      <c r="G164" s="161">
        <f t="shared" si="20"/>
        <v>392.34523219867509</v>
      </c>
      <c r="H164" s="161">
        <f t="shared" si="21"/>
        <v>5.0929780735626196</v>
      </c>
    </row>
    <row r="165" spans="1:8">
      <c r="A165" s="4"/>
      <c r="B165" s="19">
        <f t="shared" si="24"/>
        <v>43992</v>
      </c>
      <c r="C165" s="161">
        <f t="shared" si="24"/>
        <v>161</v>
      </c>
      <c r="D165" s="161">
        <f t="shared" si="18"/>
        <v>251.38349684862894</v>
      </c>
      <c r="E165" s="161">
        <f t="shared" si="19"/>
        <v>3.0193330872778006</v>
      </c>
      <c r="F165" s="74">
        <f t="shared" si="23"/>
        <v>44292</v>
      </c>
      <c r="G165" s="161">
        <f t="shared" si="20"/>
        <v>397.43821027223771</v>
      </c>
      <c r="H165" s="161">
        <f t="shared" si="21"/>
        <v>5.1585527695165752</v>
      </c>
    </row>
    <row r="166" spans="1:8">
      <c r="A166" s="4"/>
      <c r="B166" s="19">
        <f t="shared" ref="B166:C181" si="25">B165+1</f>
        <v>43993</v>
      </c>
      <c r="C166" s="161">
        <f t="shared" si="25"/>
        <v>162</v>
      </c>
      <c r="D166" s="161">
        <f t="shared" si="18"/>
        <v>254.40282993590674</v>
      </c>
      <c r="E166" s="161">
        <f t="shared" si="19"/>
        <v>3.0554102104871106</v>
      </c>
      <c r="F166" s="74">
        <f t="shared" si="23"/>
        <v>44293</v>
      </c>
      <c r="G166" s="161">
        <f t="shared" si="20"/>
        <v>402.59676304175429</v>
      </c>
      <c r="H166" s="161">
        <f t="shared" si="21"/>
        <v>5.2249577571300847</v>
      </c>
    </row>
    <row r="167" spans="1:8">
      <c r="A167" s="4"/>
      <c r="B167" s="19">
        <f t="shared" si="25"/>
        <v>43994</v>
      </c>
      <c r="C167" s="161">
        <f t="shared" si="25"/>
        <v>163</v>
      </c>
      <c r="D167" s="161">
        <f t="shared" si="18"/>
        <v>257.45824014639385</v>
      </c>
      <c r="E167" s="161">
        <f t="shared" si="19"/>
        <v>3.0919138739332652</v>
      </c>
      <c r="F167" s="74">
        <f t="shared" si="23"/>
        <v>44294</v>
      </c>
      <c r="G167" s="161">
        <f t="shared" si="20"/>
        <v>407.82172079888437</v>
      </c>
      <c r="H167" s="161">
        <f t="shared" si="21"/>
        <v>5.2922031832704874</v>
      </c>
    </row>
    <row r="168" spans="1:8">
      <c r="A168" s="4"/>
      <c r="B168" s="19">
        <f t="shared" si="25"/>
        <v>43995</v>
      </c>
      <c r="C168" s="161">
        <f t="shared" si="25"/>
        <v>164</v>
      </c>
      <c r="D168" s="161">
        <f t="shared" si="18"/>
        <v>260.55015402032711</v>
      </c>
      <c r="E168" s="161">
        <f t="shared" si="19"/>
        <v>3.1288490110476914</v>
      </c>
      <c r="F168" s="74">
        <f t="shared" si="23"/>
        <v>44295</v>
      </c>
      <c r="G168" s="161">
        <f t="shared" si="20"/>
        <v>413.11392398215486</v>
      </c>
      <c r="H168" s="161">
        <f t="shared" si="21"/>
        <v>5.360299309206539</v>
      </c>
    </row>
    <row r="169" spans="1:8">
      <c r="A169" s="4"/>
      <c r="B169" s="19">
        <f t="shared" si="25"/>
        <v>43996</v>
      </c>
      <c r="C169" s="161">
        <f t="shared" si="25"/>
        <v>165</v>
      </c>
      <c r="D169" s="161">
        <f t="shared" si="18"/>
        <v>263.6790030313748</v>
      </c>
      <c r="E169" s="161">
        <f t="shared" si="19"/>
        <v>3.1662206096704608</v>
      </c>
      <c r="F169" s="74">
        <f t="shared" si="23"/>
        <v>44296</v>
      </c>
      <c r="G169" s="161">
        <f t="shared" si="20"/>
        <v>418.4742232913614</v>
      </c>
      <c r="H169" s="161">
        <f t="shared" si="21"/>
        <v>5.429256511639494</v>
      </c>
    </row>
    <row r="170" spans="1:8">
      <c r="A170" s="4"/>
      <c r="B170" s="19">
        <f t="shared" si="25"/>
        <v>43997</v>
      </c>
      <c r="C170" s="161">
        <f t="shared" si="25"/>
        <v>166</v>
      </c>
      <c r="D170" s="161">
        <f t="shared" si="18"/>
        <v>266.84522364104527</v>
      </c>
      <c r="E170" s="161">
        <f t="shared" si="19"/>
        <v>3.204033712582202</v>
      </c>
      <c r="F170" s="74">
        <f t="shared" si="23"/>
        <v>44297</v>
      </c>
      <c r="G170" s="161">
        <f t="shared" si="20"/>
        <v>423.90347980300089</v>
      </c>
      <c r="H170" s="161">
        <f t="shared" si="21"/>
        <v>5.4990852837404418</v>
      </c>
    </row>
    <row r="171" spans="1:8">
      <c r="A171" s="4"/>
      <c r="B171" s="19">
        <f t="shared" si="25"/>
        <v>43998</v>
      </c>
      <c r="C171" s="161">
        <f t="shared" si="25"/>
        <v>167</v>
      </c>
      <c r="D171" s="161">
        <f t="shared" si="18"/>
        <v>270.04925735362747</v>
      </c>
      <c r="E171" s="161">
        <f t="shared" si="19"/>
        <v>3.2422934180458469</v>
      </c>
      <c r="F171" s="74">
        <f t="shared" si="23"/>
        <v>44298</v>
      </c>
      <c r="G171" s="161">
        <f t="shared" si="20"/>
        <v>429.40256508674133</v>
      </c>
      <c r="H171" s="161">
        <f t="shared" si="21"/>
        <v>5.5697962361863915</v>
      </c>
    </row>
    <row r="172" spans="1:8">
      <c r="A172" s="4"/>
      <c r="B172" s="19">
        <f t="shared" si="25"/>
        <v>43999</v>
      </c>
      <c r="C172" s="161">
        <f t="shared" si="25"/>
        <v>168</v>
      </c>
      <c r="D172" s="161">
        <f t="shared" si="18"/>
        <v>273.29155077167331</v>
      </c>
      <c r="E172" s="161">
        <f t="shared" si="19"/>
        <v>3.2810048803455629</v>
      </c>
      <c r="F172" s="74">
        <f t="shared" si="23"/>
        <v>44299</v>
      </c>
      <c r="G172" s="161">
        <f t="shared" si="20"/>
        <v>434.97236132292772</v>
      </c>
      <c r="H172" s="161">
        <f t="shared" si="21"/>
        <v>5.6414000982005064</v>
      </c>
    </row>
    <row r="173" spans="1:8">
      <c r="A173" s="4"/>
      <c r="B173" s="19">
        <f t="shared" si="25"/>
        <v>44000</v>
      </c>
      <c r="C173" s="161">
        <f t="shared" si="25"/>
        <v>169</v>
      </c>
      <c r="D173" s="161">
        <f t="shared" si="18"/>
        <v>276.57255565201888</v>
      </c>
      <c r="E173" s="161">
        <f t="shared" si="19"/>
        <v>3.3201733103362017</v>
      </c>
      <c r="F173" s="74">
        <f t="shared" si="23"/>
        <v>44300</v>
      </c>
      <c r="G173" s="161">
        <f t="shared" si="20"/>
        <v>440.61376142112823</v>
      </c>
      <c r="H173" s="161">
        <f t="shared" si="21"/>
        <v>5.7139077185923384</v>
      </c>
    </row>
    <row r="174" spans="1:8">
      <c r="A174" s="4"/>
      <c r="B174" s="19">
        <f t="shared" si="25"/>
        <v>44001</v>
      </c>
      <c r="C174" s="161">
        <f t="shared" si="25"/>
        <v>170</v>
      </c>
      <c r="D174" s="161">
        <f t="shared" si="18"/>
        <v>279.89272896235508</v>
      </c>
      <c r="E174" s="161">
        <f t="shared" si="19"/>
        <v>3.3598039759903031</v>
      </c>
      <c r="F174" s="74">
        <f t="shared" si="23"/>
        <v>44301</v>
      </c>
      <c r="G174" s="161">
        <f t="shared" si="20"/>
        <v>446.32766913972057</v>
      </c>
      <c r="H174" s="161">
        <f t="shared" si="21"/>
        <v>5.7873300667990861</v>
      </c>
    </row>
    <row r="175" spans="1:8">
      <c r="A175" s="4"/>
      <c r="B175" s="19">
        <f t="shared" si="25"/>
        <v>44002</v>
      </c>
      <c r="C175" s="161">
        <f t="shared" si="25"/>
        <v>171</v>
      </c>
      <c r="D175" s="161">
        <f t="shared" si="18"/>
        <v>283.25253293834538</v>
      </c>
      <c r="E175" s="161">
        <f t="shared" si="19"/>
        <v>3.3999022029507842</v>
      </c>
      <c r="F175" s="74">
        <f t="shared" si="23"/>
        <v>44302</v>
      </c>
      <c r="G175" s="161">
        <f t="shared" si="20"/>
        <v>452.11499920651966</v>
      </c>
      <c r="H175" s="161">
        <f t="shared" si="21"/>
        <v>5.8616782339287852</v>
      </c>
    </row>
    <row r="176" spans="1:8">
      <c r="A176" s="4"/>
      <c r="B176" s="19">
        <f t="shared" si="25"/>
        <v>44003</v>
      </c>
      <c r="C176" s="161">
        <f t="shared" si="25"/>
        <v>172</v>
      </c>
      <c r="D176" s="161">
        <f t="shared" si="18"/>
        <v>286.65243514129617</v>
      </c>
      <c r="E176" s="161">
        <f t="shared" si="19"/>
        <v>3.4404733750903915</v>
      </c>
      <c r="F176" s="74">
        <f t="shared" si="23"/>
        <v>44303</v>
      </c>
      <c r="G176" s="161">
        <f t="shared" si="20"/>
        <v>457.97667744044844</v>
      </c>
      <c r="H176" s="161">
        <f t="shared" si="21"/>
        <v>5.9369634338005994</v>
      </c>
    </row>
    <row r="177" spans="1:8">
      <c r="A177" s="4"/>
      <c r="B177" s="19">
        <f t="shared" si="25"/>
        <v>44004</v>
      </c>
      <c r="C177" s="161">
        <f t="shared" si="25"/>
        <v>173</v>
      </c>
      <c r="D177" s="161">
        <f t="shared" si="18"/>
        <v>290.09290851638656</v>
      </c>
      <c r="E177" s="161">
        <f t="shared" si="19"/>
        <v>3.4815229350673462</v>
      </c>
      <c r="F177" s="74">
        <f t="shared" si="23"/>
        <v>44304</v>
      </c>
      <c r="G177" s="161">
        <f t="shared" si="20"/>
        <v>463.91364087424904</v>
      </c>
      <c r="H177" s="161">
        <f t="shared" si="21"/>
        <v>6.0131970039926159</v>
      </c>
    </row>
    <row r="178" spans="1:8">
      <c r="A178" s="4"/>
      <c r="B178" s="19">
        <f t="shared" si="25"/>
        <v>44005</v>
      </c>
      <c r="C178" s="161">
        <f t="shared" si="25"/>
        <v>174</v>
      </c>
      <c r="D178" s="161">
        <f t="shared" si="18"/>
        <v>293.5744314514539</v>
      </c>
      <c r="E178" s="161">
        <f t="shared" si="19"/>
        <v>3.5230563848932661</v>
      </c>
      <c r="F178" s="74">
        <f t="shared" si="23"/>
        <v>44305</v>
      </c>
      <c r="G178" s="161">
        <f t="shared" si="20"/>
        <v>469.92683787824166</v>
      </c>
      <c r="H178" s="161">
        <f t="shared" si="21"/>
        <v>6.0903904068806582</v>
      </c>
    </row>
    <row r="179" spans="1:8">
      <c r="A179" s="4"/>
      <c r="B179" s="19">
        <f t="shared" si="25"/>
        <v>44006</v>
      </c>
      <c r="C179" s="161">
        <f t="shared" si="25"/>
        <v>175</v>
      </c>
      <c r="D179" s="161">
        <f t="shared" si="18"/>
        <v>297.09748783634717</v>
      </c>
      <c r="E179" s="161">
        <f t="shared" si="19"/>
        <v>3.5650792864953473</v>
      </c>
      <c r="F179" s="74">
        <f t="shared" si="23"/>
        <v>44306</v>
      </c>
      <c r="G179" s="161">
        <f t="shared" si="20"/>
        <v>476.01722828512231</v>
      </c>
      <c r="H179" s="161">
        <f t="shared" si="21"/>
        <v>6.1685552306823865</v>
      </c>
    </row>
    <row r="180" spans="1:8">
      <c r="A180" s="4"/>
      <c r="B180" s="19">
        <f t="shared" si="25"/>
        <v>44007</v>
      </c>
      <c r="C180" s="161">
        <f t="shared" si="25"/>
        <v>176</v>
      </c>
      <c r="D180" s="161">
        <f t="shared" si="18"/>
        <v>300.66256712284252</v>
      </c>
      <c r="E180" s="161">
        <f t="shared" si="19"/>
        <v>3.6075972622912786</v>
      </c>
      <c r="F180" s="74">
        <f t="shared" si="23"/>
        <v>44307</v>
      </c>
      <c r="G180" s="161">
        <f t="shared" si="20"/>
        <v>482.1857835158047</v>
      </c>
      <c r="H180" s="161">
        <f t="shared" si="21"/>
        <v>6.2477031904992941</v>
      </c>
    </row>
    <row r="181" spans="1:8">
      <c r="A181" s="4"/>
      <c r="B181" s="19">
        <f t="shared" si="25"/>
        <v>44008</v>
      </c>
      <c r="C181" s="161">
        <f t="shared" si="25"/>
        <v>177</v>
      </c>
      <c r="D181" s="161">
        <f t="shared" si="18"/>
        <v>304.2701643851338</v>
      </c>
      <c r="E181" s="161">
        <f t="shared" si="19"/>
        <v>3.6506159957578461</v>
      </c>
      <c r="F181" s="74">
        <f t="shared" si="23"/>
        <v>44308</v>
      </c>
      <c r="G181" s="161">
        <f t="shared" si="20"/>
        <v>488.433486706304</v>
      </c>
      <c r="H181" s="161">
        <f t="shared" si="21"/>
        <v>6.3278461293575106</v>
      </c>
    </row>
    <row r="182" spans="1:8">
      <c r="A182" s="4"/>
      <c r="B182" s="19">
        <f t="shared" ref="B182:C197" si="26">B181+1</f>
        <v>44009</v>
      </c>
      <c r="C182" s="161">
        <f t="shared" si="26"/>
        <v>178</v>
      </c>
      <c r="D182" s="29">
        <f t="shared" si="18"/>
        <v>307.92078038089164</v>
      </c>
      <c r="E182" s="29">
        <f t="shared" si="19"/>
        <v>3.6941412320125551</v>
      </c>
      <c r="F182" s="74">
        <f t="shared" si="23"/>
        <v>44309</v>
      </c>
      <c r="G182" s="29">
        <f t="shared" si="20"/>
        <v>494.76133283566151</v>
      </c>
      <c r="H182" s="29">
        <f t="shared" si="21"/>
        <v>6.4089960192463309</v>
      </c>
    </row>
    <row r="183" spans="1:8">
      <c r="A183" s="4"/>
      <c r="B183" s="19">
        <f t="shared" si="26"/>
        <v>44010</v>
      </c>
      <c r="C183" s="161">
        <f t="shared" si="26"/>
        <v>179</v>
      </c>
      <c r="D183" s="161">
        <f t="shared" si="18"/>
        <v>311.6149216129042</v>
      </c>
      <c r="E183" s="161">
        <f t="shared" si="19"/>
        <v>3.7381787783892264</v>
      </c>
      <c r="F183" s="74">
        <f t="shared" si="23"/>
        <v>44310</v>
      </c>
      <c r="G183" s="161">
        <f t="shared" si="20"/>
        <v>501.17032885490784</v>
      </c>
      <c r="H183" s="161">
        <f t="shared" si="21"/>
        <v>6.4911649621565175</v>
      </c>
    </row>
    <row r="184" spans="1:8">
      <c r="A184" s="4"/>
      <c r="B184" s="19">
        <f t="shared" si="26"/>
        <v>44011</v>
      </c>
      <c r="C184" s="161">
        <f t="shared" si="26"/>
        <v>180</v>
      </c>
      <c r="D184" s="161">
        <f t="shared" si="18"/>
        <v>315.35310039129342</v>
      </c>
      <c r="E184" s="161">
        <f t="shared" si="19"/>
        <v>3.7827345050254166</v>
      </c>
      <c r="F184" s="74">
        <f t="shared" si="23"/>
        <v>44311</v>
      </c>
      <c r="G184" s="161">
        <f t="shared" si="20"/>
        <v>507.66149381706435</v>
      </c>
      <c r="H184" s="161">
        <f t="shared" si="21"/>
        <v>6.5743651911156462</v>
      </c>
    </row>
    <row r="185" spans="1:8">
      <c r="A185" s="4"/>
      <c r="B185" s="19">
        <f t="shared" si="26"/>
        <v>44012</v>
      </c>
      <c r="C185" s="161">
        <f t="shared" si="26"/>
        <v>181</v>
      </c>
      <c r="D185" s="161">
        <f t="shared" si="18"/>
        <v>319.13583489631884</v>
      </c>
      <c r="E185" s="161">
        <f t="shared" si="19"/>
        <v>3.8278143454443807</v>
      </c>
      <c r="F185" s="74">
        <f t="shared" si="23"/>
        <v>44312</v>
      </c>
      <c r="G185" s="161">
        <f t="shared" si="20"/>
        <v>514.23585900818</v>
      </c>
      <c r="H185" s="161">
        <f t="shared" si="21"/>
        <v>6.6586090712183932</v>
      </c>
    </row>
    <row r="186" spans="1:8">
      <c r="A186" s="4"/>
      <c r="B186" s="19">
        <f t="shared" si="26"/>
        <v>44013</v>
      </c>
      <c r="C186" s="161">
        <f t="shared" si="26"/>
        <v>182</v>
      </c>
      <c r="D186" s="161">
        <f t="shared" si="18"/>
        <v>322.96364924176322</v>
      </c>
      <c r="E186" s="161">
        <f t="shared" si="19"/>
        <v>3.8734242971495405</v>
      </c>
      <c r="F186" s="74">
        <f t="shared" si="23"/>
        <v>44313</v>
      </c>
      <c r="G186" s="161">
        <f t="shared" si="20"/>
        <v>520.89446807939839</v>
      </c>
      <c r="H186" s="161">
        <f t="shared" si="21"/>
        <v>6.7439091006610852</v>
      </c>
    </row>
    <row r="187" spans="1:8">
      <c r="A187" s="4"/>
      <c r="B187" s="19">
        <f t="shared" si="26"/>
        <v>44014</v>
      </c>
      <c r="C187" s="161">
        <f t="shared" si="26"/>
        <v>183</v>
      </c>
      <c r="D187" s="161">
        <f t="shared" si="18"/>
        <v>326.83707353891276</v>
      </c>
      <c r="E187" s="161">
        <f t="shared" si="19"/>
        <v>3.9195704222121321</v>
      </c>
      <c r="F187" s="74">
        <f t="shared" si="23"/>
        <v>44314</v>
      </c>
      <c r="G187" s="161">
        <f t="shared" si="20"/>
        <v>527.63837718005948</v>
      </c>
      <c r="H187" s="161">
        <f t="shared" si="21"/>
        <v>6.8302779117626642</v>
      </c>
    </row>
    <row r="188" spans="1:8">
      <c r="A188" s="4"/>
      <c r="B188" s="19">
        <f t="shared" si="26"/>
        <v>44015</v>
      </c>
      <c r="C188" s="161">
        <f t="shared" si="26"/>
        <v>184</v>
      </c>
      <c r="D188" s="161">
        <f t="shared" si="18"/>
        <v>330.75664396112489</v>
      </c>
      <c r="E188" s="161">
        <f t="shared" si="19"/>
        <v>3.9662588478713587</v>
      </c>
      <c r="F188" s="74">
        <f t="shared" si="23"/>
        <v>44315</v>
      </c>
      <c r="G188" s="161">
        <f t="shared" si="20"/>
        <v>534.46865509182214</v>
      </c>
      <c r="H188" s="161">
        <f t="shared" si="21"/>
        <v>6.9177282719904269</v>
      </c>
    </row>
    <row r="189" spans="1:8">
      <c r="A189" s="4"/>
      <c r="B189" s="19">
        <f t="shared" si="26"/>
        <v>44016</v>
      </c>
      <c r="C189" s="161">
        <f t="shared" si="26"/>
        <v>185</v>
      </c>
      <c r="D189" s="161">
        <f t="shared" si="18"/>
        <v>334.72290280899625</v>
      </c>
      <c r="E189" s="161">
        <f t="shared" si="19"/>
        <v>4.0134957671285179</v>
      </c>
      <c r="F189" s="74">
        <f t="shared" si="23"/>
        <v>44316</v>
      </c>
      <c r="G189" s="161">
        <f t="shared" si="20"/>
        <v>541.38638336381257</v>
      </c>
      <c r="H189" s="161">
        <f t="shared" si="21"/>
        <v>7.0062730849766695</v>
      </c>
    </row>
    <row r="190" spans="1:8">
      <c r="A190" s="4"/>
      <c r="B190" s="19">
        <f t="shared" si="26"/>
        <v>44017</v>
      </c>
      <c r="C190" s="161">
        <f t="shared" si="26"/>
        <v>186</v>
      </c>
      <c r="D190" s="161">
        <f t="shared" si="18"/>
        <v>338.73639857612477</v>
      </c>
      <c r="E190" s="161">
        <f t="shared" si="19"/>
        <v>4.0612874393531797</v>
      </c>
      <c r="F190" s="74">
        <f t="shared" si="23"/>
        <v>44317</v>
      </c>
      <c r="G190" s="161">
        <f t="shared" si="20"/>
        <v>548.39265644878924</v>
      </c>
      <c r="H190" s="161">
        <f t="shared" si="21"/>
        <v>7.0959253915322051</v>
      </c>
    </row>
    <row r="191" spans="1:8">
      <c r="A191" s="4"/>
      <c r="B191" s="19">
        <f t="shared" si="26"/>
        <v>44018</v>
      </c>
      <c r="C191" s="161">
        <f t="shared" si="26"/>
        <v>187</v>
      </c>
      <c r="D191" s="161">
        <f t="shared" si="18"/>
        <v>342.79768601547795</v>
      </c>
      <c r="E191" s="161">
        <f t="shared" si="19"/>
        <v>4.1096401908824873</v>
      </c>
      <c r="F191" s="74">
        <f t="shared" si="23"/>
        <v>44318</v>
      </c>
      <c r="G191" s="161">
        <f t="shared" si="20"/>
        <v>555.48858184032144</v>
      </c>
      <c r="H191" s="161">
        <f t="shared" si="21"/>
        <v>7.1866983706551082</v>
      </c>
    </row>
    <row r="192" spans="1:8">
      <c r="A192" s="4"/>
      <c r="B192" s="19">
        <f t="shared" si="26"/>
        <v>44019</v>
      </c>
      <c r="C192" s="161">
        <f t="shared" si="26"/>
        <v>188</v>
      </c>
      <c r="D192" s="161">
        <f t="shared" si="18"/>
        <v>346.90732620636044</v>
      </c>
      <c r="E192" s="161">
        <f t="shared" si="19"/>
        <v>4.1585604156329623</v>
      </c>
      <c r="F192" s="74">
        <f t="shared" si="23"/>
        <v>44319</v>
      </c>
      <c r="G192" s="161">
        <f t="shared" si="20"/>
        <v>562.67528021097655</v>
      </c>
      <c r="H192" s="161">
        <f t="shared" si="21"/>
        <v>7.2786053405319535</v>
      </c>
    </row>
    <row r="193" spans="1:8">
      <c r="A193" s="4"/>
      <c r="B193" s="19">
        <f t="shared" si="26"/>
        <v>44020</v>
      </c>
      <c r="C193" s="161">
        <f t="shared" si="26"/>
        <v>189</v>
      </c>
      <c r="D193" s="161">
        <f t="shared" si="18"/>
        <v>351.0658866219934</v>
      </c>
      <c r="E193" s="161">
        <f t="shared" si="19"/>
        <v>4.2080545757058303</v>
      </c>
      <c r="F193" s="74">
        <f t="shared" si="23"/>
        <v>44320</v>
      </c>
      <c r="G193" s="161">
        <f t="shared" si="20"/>
        <v>569.95388555150851</v>
      </c>
      <c r="H193" s="161">
        <f t="shared" si="21"/>
        <v>7.3716597595355324</v>
      </c>
    </row>
    <row r="194" spans="1:8">
      <c r="A194" s="4"/>
      <c r="B194" s="19">
        <f t="shared" si="26"/>
        <v>44021</v>
      </c>
      <c r="C194" s="161">
        <f t="shared" si="26"/>
        <v>190</v>
      </c>
      <c r="D194" s="161">
        <f t="shared" si="18"/>
        <v>355.27394119769923</v>
      </c>
      <c r="E194" s="161">
        <f t="shared" si="19"/>
        <v>4.2581292020036585</v>
      </c>
      <c r="F194" s="74">
        <f t="shared" si="23"/>
        <v>44321</v>
      </c>
      <c r="G194" s="161">
        <f t="shared" si="20"/>
        <v>577.32554531104404</v>
      </c>
      <c r="H194" s="161">
        <f t="shared" si="21"/>
        <v>7.4658752272107449</v>
      </c>
    </row>
    <row r="195" spans="1:8">
      <c r="A195" s="4"/>
      <c r="B195" s="19">
        <f t="shared" si="26"/>
        <v>44022</v>
      </c>
      <c r="C195" s="161">
        <f t="shared" si="26"/>
        <v>191</v>
      </c>
      <c r="D195" s="161">
        <f t="shared" si="18"/>
        <v>359.53207039970289</v>
      </c>
      <c r="E195" s="161">
        <f t="shared" si="19"/>
        <v>4.3087908948409677</v>
      </c>
      <c r="F195" s="74">
        <f t="shared" si="23"/>
        <v>44322</v>
      </c>
      <c r="G195" s="161">
        <f t="shared" si="20"/>
        <v>584.79142053825478</v>
      </c>
      <c r="H195" s="161">
        <f t="shared" si="21"/>
        <v>7.5612654852620835</v>
      </c>
    </row>
    <row r="196" spans="1:8">
      <c r="A196" s="4"/>
      <c r="B196" s="19">
        <f t="shared" si="26"/>
        <v>44023</v>
      </c>
      <c r="C196" s="161">
        <f t="shared" si="26"/>
        <v>192</v>
      </c>
      <c r="D196" s="161">
        <f t="shared" si="18"/>
        <v>363.84086129454386</v>
      </c>
      <c r="E196" s="161">
        <f t="shared" si="19"/>
        <v>4.3600463245659853</v>
      </c>
      <c r="F196" s="74">
        <f t="shared" si="23"/>
        <v>44323</v>
      </c>
      <c r="G196" s="161">
        <f t="shared" si="20"/>
        <v>592.35268602351687</v>
      </c>
      <c r="H196" s="161">
        <f t="shared" si="21"/>
        <v>7.6578444185232684</v>
      </c>
    </row>
    <row r="197" spans="1:8">
      <c r="A197" s="4"/>
      <c r="B197" s="19">
        <f t="shared" si="26"/>
        <v>44024</v>
      </c>
      <c r="C197" s="161">
        <f t="shared" si="26"/>
        <v>193</v>
      </c>
      <c r="D197" s="161">
        <f t="shared" ref="D197:D260" si="27">$D$1/(($D$1-1)*EXP(-$E$1*($F197-$B$4))+1)</f>
        <v>368.20090761910984</v>
      </c>
      <c r="E197" s="161">
        <f t="shared" ref="E197:E260" si="28">D198-D197</f>
        <v>4.4119022321758052</v>
      </c>
      <c r="F197" s="74">
        <f t="shared" si="23"/>
        <v>44324</v>
      </c>
      <c r="G197" s="161">
        <f t="shared" ref="G197:G260" si="29">$D$1/(($D$1-1)*EXP(-$G$1*($F197-$B$4))+1)</f>
        <v>600.01053044204014</v>
      </c>
      <c r="H197" s="161">
        <f t="shared" ref="H197:H260" si="30">G198-G197</f>
        <v>7.7556260559249495</v>
      </c>
    </row>
    <row r="198" spans="1:8">
      <c r="A198" s="4"/>
      <c r="B198" s="19">
        <f t="shared" ref="B198:C213" si="31">B197+1</f>
        <v>44025</v>
      </c>
      <c r="C198" s="161">
        <f t="shared" si="31"/>
        <v>194</v>
      </c>
      <c r="D198" s="161">
        <f t="shared" si="27"/>
        <v>372.61280985128565</v>
      </c>
      <c r="E198" s="161">
        <f t="shared" si="28"/>
        <v>4.4643654299437117</v>
      </c>
      <c r="F198" s="74">
        <f t="shared" ref="F198:F261" si="32">F197+1</f>
        <v>44325</v>
      </c>
      <c r="G198" s="161">
        <f t="shared" si="29"/>
        <v>607.76615649796508</v>
      </c>
      <c r="H198" s="161">
        <f t="shared" si="30"/>
        <v>7.8546245714510405</v>
      </c>
    </row>
    <row r="199" spans="1:8">
      <c r="A199" s="4"/>
      <c r="B199" s="19">
        <f t="shared" si="31"/>
        <v>44026</v>
      </c>
      <c r="C199" s="161">
        <f t="shared" si="31"/>
        <v>195</v>
      </c>
      <c r="D199" s="161">
        <f t="shared" si="27"/>
        <v>377.07717528122936</v>
      </c>
      <c r="E199" s="161">
        <f t="shared" si="28"/>
        <v>4.5174428020378059</v>
      </c>
      <c r="F199" s="74">
        <f t="shared" si="32"/>
        <v>44326</v>
      </c>
      <c r="G199" s="161">
        <f t="shared" si="29"/>
        <v>615.62078106941613</v>
      </c>
      <c r="H199" s="161">
        <f t="shared" si="30"/>
        <v>7.9548542850862987</v>
      </c>
    </row>
    <row r="200" spans="1:8">
      <c r="A200" s="4"/>
      <c r="B200" s="19">
        <f t="shared" si="31"/>
        <v>44027</v>
      </c>
      <c r="C200" s="161">
        <f t="shared" si="31"/>
        <v>196</v>
      </c>
      <c r="D200" s="161">
        <f t="shared" si="27"/>
        <v>381.59461808326716</v>
      </c>
      <c r="E200" s="161">
        <f t="shared" si="28"/>
        <v>4.5711413051533896</v>
      </c>
      <c r="F200" s="74">
        <f t="shared" si="32"/>
        <v>44327</v>
      </c>
      <c r="G200" s="161">
        <f t="shared" si="29"/>
        <v>623.57563535450242</v>
      </c>
      <c r="H200" s="161">
        <f t="shared" si="30"/>
        <v>8.0563296637533313</v>
      </c>
    </row>
    <row r="201" spans="1:8">
      <c r="A201" s="4"/>
      <c r="B201" s="19">
        <f t="shared" si="31"/>
        <v>44028</v>
      </c>
      <c r="C201" s="161">
        <f t="shared" si="31"/>
        <v>197</v>
      </c>
      <c r="D201" s="161">
        <f t="shared" si="27"/>
        <v>386.16575938842055</v>
      </c>
      <c r="E201" s="161">
        <f t="shared" si="28"/>
        <v>4.6254679691352862</v>
      </c>
      <c r="F201" s="74">
        <f t="shared" si="32"/>
        <v>44328</v>
      </c>
      <c r="G201" s="161">
        <f t="shared" si="29"/>
        <v>631.63196501825576</v>
      </c>
      <c r="H201" s="161">
        <f t="shared" si="30"/>
        <v>8.1590653222381206</v>
      </c>
    </row>
    <row r="202" spans="1:8">
      <c r="A202" s="4"/>
      <c r="B202" s="19">
        <f t="shared" si="31"/>
        <v>44029</v>
      </c>
      <c r="C202" s="161">
        <f t="shared" si="31"/>
        <v>198</v>
      </c>
      <c r="D202" s="161">
        <f t="shared" si="27"/>
        <v>390.79122735755584</v>
      </c>
      <c r="E202" s="161">
        <f t="shared" si="28"/>
        <v>4.6804298976148289</v>
      </c>
      <c r="F202" s="74">
        <f t="shared" si="32"/>
        <v>44329</v>
      </c>
      <c r="G202" s="161">
        <f t="shared" si="29"/>
        <v>639.79103034049388</v>
      </c>
      <c r="H202" s="161">
        <f t="shared" si="30"/>
        <v>8.2630760241062262</v>
      </c>
    </row>
    <row r="203" spans="1:8">
      <c r="A203" s="4"/>
      <c r="B203" s="19">
        <f t="shared" si="31"/>
        <v>44030</v>
      </c>
      <c r="C203" s="161">
        <f t="shared" si="31"/>
        <v>199</v>
      </c>
      <c r="D203" s="161">
        <f t="shared" si="27"/>
        <v>395.47165725517067</v>
      </c>
      <c r="E203" s="161">
        <f t="shared" si="28"/>
        <v>4.7360342686357058</v>
      </c>
      <c r="F203" s="74">
        <f t="shared" si="32"/>
        <v>44330</v>
      </c>
      <c r="G203" s="161">
        <f t="shared" si="29"/>
        <v>648.0541063646001</v>
      </c>
      <c r="H203" s="161">
        <f t="shared" si="30"/>
        <v>8.3683766826017063</v>
      </c>
    </row>
    <row r="204" spans="1:8">
      <c r="A204" s="4"/>
      <c r="B204" s="19">
        <f t="shared" si="31"/>
        <v>44031</v>
      </c>
      <c r="C204" s="161">
        <f t="shared" si="31"/>
        <v>200</v>
      </c>
      <c r="D204" s="161">
        <f t="shared" si="27"/>
        <v>400.20769152380637</v>
      </c>
      <c r="E204" s="161">
        <f t="shared" si="28"/>
        <v>4.7922883352940175</v>
      </c>
      <c r="F204" s="74">
        <f t="shared" si="32"/>
        <v>44331</v>
      </c>
      <c r="G204" s="161">
        <f t="shared" si="29"/>
        <v>656.42248304720181</v>
      </c>
      <c r="H204" s="161">
        <f t="shared" si="30"/>
        <v>8.474982361542061</v>
      </c>
    </row>
    <row r="205" spans="1:8">
      <c r="A205" s="4"/>
      <c r="B205" s="19">
        <f t="shared" si="31"/>
        <v>44032</v>
      </c>
      <c r="C205" s="161">
        <f t="shared" si="31"/>
        <v>201</v>
      </c>
      <c r="D205" s="161">
        <f t="shared" si="27"/>
        <v>404.99997985910039</v>
      </c>
      <c r="E205" s="161">
        <f t="shared" si="28"/>
        <v>4.8491994263683296</v>
      </c>
      <c r="F205" s="74">
        <f t="shared" si="32"/>
        <v>44332</v>
      </c>
      <c r="G205" s="161">
        <f t="shared" si="29"/>
        <v>664.89746540874387</v>
      </c>
      <c r="H205" s="161">
        <f t="shared" si="30"/>
        <v>8.5829082761900963</v>
      </c>
    </row>
    <row r="206" spans="1:8">
      <c r="A206" s="4"/>
      <c r="B206" s="19">
        <f t="shared" si="31"/>
        <v>44033</v>
      </c>
      <c r="C206" s="161">
        <f t="shared" si="31"/>
        <v>202</v>
      </c>
      <c r="D206" s="161">
        <f t="shared" si="27"/>
        <v>409.84917928546872</v>
      </c>
      <c r="E206" s="161">
        <f t="shared" si="28"/>
        <v>4.906774946962571</v>
      </c>
      <c r="F206" s="74">
        <f t="shared" si="32"/>
        <v>44333</v>
      </c>
      <c r="G206" s="161">
        <f t="shared" si="29"/>
        <v>673.48037368493397</v>
      </c>
      <c r="H206" s="161">
        <f t="shared" si="30"/>
        <v>8.6921697941160119</v>
      </c>
    </row>
    <row r="207" spans="1:8">
      <c r="A207" s="4"/>
      <c r="B207" s="19">
        <f t="shared" si="31"/>
        <v>44034</v>
      </c>
      <c r="C207" s="161">
        <f t="shared" si="31"/>
        <v>203</v>
      </c>
      <c r="D207" s="161">
        <f t="shared" si="27"/>
        <v>414.75595423243129</v>
      </c>
      <c r="E207" s="161">
        <f t="shared" si="28"/>
        <v>4.9650223791384747</v>
      </c>
      <c r="F207" s="74">
        <f t="shared" si="32"/>
        <v>44334</v>
      </c>
      <c r="G207" s="161">
        <f t="shared" si="29"/>
        <v>682.17254347904998</v>
      </c>
      <c r="H207" s="161">
        <f t="shared" si="30"/>
        <v>8.802782436045959</v>
      </c>
    </row>
    <row r="208" spans="1:8">
      <c r="A208" s="4"/>
      <c r="B208" s="19">
        <f t="shared" si="31"/>
        <v>44035</v>
      </c>
      <c r="C208" s="161">
        <f t="shared" si="31"/>
        <v>204</v>
      </c>
      <c r="D208" s="161">
        <f t="shared" si="27"/>
        <v>419.72097661156977</v>
      </c>
      <c r="E208" s="161">
        <f t="shared" si="28"/>
        <v>5.0239492825620005</v>
      </c>
      <c r="F208" s="74">
        <f t="shared" si="32"/>
        <v>44335</v>
      </c>
      <c r="G208" s="161">
        <f t="shared" si="29"/>
        <v>690.97532591509594</v>
      </c>
      <c r="H208" s="161">
        <f t="shared" si="30"/>
        <v>8.9147618766909318</v>
      </c>
    </row>
    <row r="209" spans="1:8">
      <c r="A209" s="4"/>
      <c r="B209" s="19">
        <f t="shared" si="31"/>
        <v>44036</v>
      </c>
      <c r="C209" s="161">
        <f t="shared" si="31"/>
        <v>205</v>
      </c>
      <c r="D209" s="161">
        <f t="shared" si="27"/>
        <v>424.74492589413177</v>
      </c>
      <c r="E209" s="161">
        <f t="shared" si="28"/>
        <v>5.0835632951379353</v>
      </c>
      <c r="F209" s="74">
        <f t="shared" si="32"/>
        <v>44336</v>
      </c>
      <c r="G209" s="161">
        <f t="shared" si="29"/>
        <v>699.89008779178687</v>
      </c>
      <c r="H209" s="161">
        <f t="shared" si="30"/>
        <v>9.0281239455614468</v>
      </c>
    </row>
    <row r="210" spans="1:8">
      <c r="A210" s="4"/>
      <c r="B210" s="19">
        <f t="shared" si="31"/>
        <v>44037</v>
      </c>
      <c r="C210" s="161">
        <f t="shared" si="31"/>
        <v>206</v>
      </c>
      <c r="D210" s="161">
        <f t="shared" si="27"/>
        <v>429.8284891892697</v>
      </c>
      <c r="E210" s="161">
        <f t="shared" si="28"/>
        <v>5.1438721336583058</v>
      </c>
      <c r="F210" s="74">
        <f t="shared" si="32"/>
        <v>44337</v>
      </c>
      <c r="G210" s="161">
        <f t="shared" si="29"/>
        <v>708.91821173734832</v>
      </c>
      <c r="H210" s="161">
        <f t="shared" si="30"/>
        <v>9.142884627764829</v>
      </c>
    </row>
    <row r="211" spans="1:8">
      <c r="A211" s="4"/>
      <c r="B211" s="19">
        <f t="shared" si="31"/>
        <v>44038</v>
      </c>
      <c r="C211" s="161">
        <f t="shared" si="31"/>
        <v>207</v>
      </c>
      <c r="D211" s="161">
        <f t="shared" si="27"/>
        <v>434.97236132292801</v>
      </c>
      <c r="E211" s="161">
        <f t="shared" si="28"/>
        <v>5.2048835944390248</v>
      </c>
      <c r="F211" s="74">
        <f t="shared" si="32"/>
        <v>44338</v>
      </c>
      <c r="G211" s="161">
        <f t="shared" si="29"/>
        <v>718.06109636511314</v>
      </c>
      <c r="H211" s="161">
        <f t="shared" si="30"/>
        <v>9.259060064783398</v>
      </c>
    </row>
    <row r="212" spans="1:8">
      <c r="A212" s="4"/>
      <c r="B212" s="19">
        <f t="shared" si="31"/>
        <v>44039</v>
      </c>
      <c r="C212" s="161">
        <f t="shared" si="31"/>
        <v>208</v>
      </c>
      <c r="D212" s="161">
        <f t="shared" si="27"/>
        <v>440.17724491736703</v>
      </c>
      <c r="E212" s="161">
        <f t="shared" si="28"/>
        <v>5.2666055539696686</v>
      </c>
      <c r="F212" s="74">
        <f t="shared" si="32"/>
        <v>44339</v>
      </c>
      <c r="G212" s="161">
        <f t="shared" si="29"/>
        <v>727.32015642989654</v>
      </c>
      <c r="H212" s="161">
        <f t="shared" si="30"/>
        <v>9.3766665552298036</v>
      </c>
    </row>
    <row r="213" spans="1:8">
      <c r="A213" s="4"/>
      <c r="B213" s="19">
        <f t="shared" si="31"/>
        <v>44040</v>
      </c>
      <c r="C213" s="161">
        <f t="shared" si="31"/>
        <v>209</v>
      </c>
      <c r="D213" s="161">
        <f t="shared" si="27"/>
        <v>445.4438504713367</v>
      </c>
      <c r="E213" s="161">
        <f t="shared" si="28"/>
        <v>5.3290459695521122</v>
      </c>
      <c r="F213" s="74">
        <f t="shared" si="32"/>
        <v>44340</v>
      </c>
      <c r="G213" s="161">
        <f t="shared" si="29"/>
        <v>736.69682298512635</v>
      </c>
      <c r="H213" s="161">
        <f t="shared" si="30"/>
        <v>9.4957205555946302</v>
      </c>
    </row>
    <row r="214" spans="1:8">
      <c r="A214" s="4"/>
      <c r="B214" s="19">
        <f t="shared" ref="B214:C229" si="33">B213+1</f>
        <v>44041</v>
      </c>
      <c r="C214" s="161">
        <f t="shared" si="33"/>
        <v>210</v>
      </c>
      <c r="D214" s="161">
        <f t="shared" si="27"/>
        <v>450.77289644088881</v>
      </c>
      <c r="E214" s="161">
        <f t="shared" si="28"/>
        <v>5.3922128799512166</v>
      </c>
      <c r="F214" s="74">
        <f t="shared" si="32"/>
        <v>44341</v>
      </c>
      <c r="G214" s="161">
        <f t="shared" si="29"/>
        <v>746.19254354072098</v>
      </c>
      <c r="H214" s="161">
        <f t="shared" si="30"/>
        <v>9.6162386809567124</v>
      </c>
    </row>
    <row r="215" spans="1:8">
      <c r="A215" s="4"/>
      <c r="B215" s="19">
        <f t="shared" si="33"/>
        <v>44042</v>
      </c>
      <c r="C215" s="161">
        <f t="shared" si="33"/>
        <v>211</v>
      </c>
      <c r="D215" s="161">
        <f t="shared" si="27"/>
        <v>456.16510932084003</v>
      </c>
      <c r="E215" s="161">
        <f t="shared" si="28"/>
        <v>5.4561144060336346</v>
      </c>
      <c r="F215" s="74">
        <f t="shared" si="32"/>
        <v>44342</v>
      </c>
      <c r="G215" s="161">
        <f t="shared" si="29"/>
        <v>755.80878222167769</v>
      </c>
      <c r="H215" s="161">
        <f t="shared" si="30"/>
        <v>9.7382377056826499</v>
      </c>
    </row>
    <row r="216" spans="1:8">
      <c r="A216" s="4"/>
      <c r="B216" s="19">
        <f t="shared" si="33"/>
        <v>44043</v>
      </c>
      <c r="C216" s="161">
        <f t="shared" si="33"/>
        <v>212</v>
      </c>
      <c r="D216" s="161">
        <f t="shared" si="27"/>
        <v>461.62122372687367</v>
      </c>
      <c r="E216" s="161">
        <f t="shared" si="28"/>
        <v>5.5207587514193506</v>
      </c>
      <c r="F216" s="74">
        <f t="shared" si="32"/>
        <v>44343</v>
      </c>
      <c r="G216" s="161">
        <f t="shared" si="29"/>
        <v>765.54701992736034</v>
      </c>
      <c r="H216" s="161">
        <f t="shared" si="30"/>
        <v>9.8617345640992653</v>
      </c>
    </row>
    <row r="217" spans="1:8">
      <c r="A217" s="4"/>
      <c r="B217" s="19">
        <f t="shared" si="33"/>
        <v>44044</v>
      </c>
      <c r="C217" s="161">
        <f t="shared" si="33"/>
        <v>213</v>
      </c>
      <c r="D217" s="161">
        <f t="shared" si="27"/>
        <v>467.14198247829302</v>
      </c>
      <c r="E217" s="161">
        <f t="shared" si="28"/>
        <v>5.5861542031227032</v>
      </c>
      <c r="F217" s="74">
        <f t="shared" si="32"/>
        <v>44344</v>
      </c>
      <c r="G217" s="161">
        <f t="shared" si="29"/>
        <v>775.4087544914596</v>
      </c>
      <c r="H217" s="161">
        <f t="shared" si="30"/>
        <v>9.9867463511460528</v>
      </c>
    </row>
    <row r="218" spans="1:8">
      <c r="A218" s="4"/>
      <c r="B218" s="19">
        <f t="shared" si="33"/>
        <v>44045</v>
      </c>
      <c r="C218" s="161">
        <f t="shared" si="33"/>
        <v>214</v>
      </c>
      <c r="D218" s="161">
        <f t="shared" si="27"/>
        <v>472.72813668141572</v>
      </c>
      <c r="E218" s="161">
        <f t="shared" si="28"/>
        <v>5.6523091321973311</v>
      </c>
      <c r="F218" s="74">
        <f t="shared" si="32"/>
        <v>44345</v>
      </c>
      <c r="G218" s="161">
        <f t="shared" si="29"/>
        <v>785.39550084260566</v>
      </c>
      <c r="H218" s="161">
        <f t="shared" si="30"/>
        <v>10.113290322995454</v>
      </c>
    </row>
    <row r="219" spans="1:8">
      <c r="A219" s="4"/>
      <c r="B219" s="19">
        <f t="shared" si="33"/>
        <v>44046</v>
      </c>
      <c r="C219" s="161">
        <f t="shared" si="33"/>
        <v>215</v>
      </c>
      <c r="D219" s="161">
        <f t="shared" si="27"/>
        <v>478.38044581361305</v>
      </c>
      <c r="E219" s="161">
        <f t="shared" si="28"/>
        <v>5.7192319943856091</v>
      </c>
      <c r="F219" s="74">
        <f t="shared" si="32"/>
        <v>44346</v>
      </c>
      <c r="G219" s="161">
        <f t="shared" si="29"/>
        <v>795.50879116560111</v>
      </c>
      <c r="H219" s="161">
        <f t="shared" si="30"/>
        <v>10.241383897656533</v>
      </c>
    </row>
    <row r="220" spans="1:8">
      <c r="A220" s="4"/>
      <c r="B220" s="19">
        <f t="shared" si="33"/>
        <v>44047</v>
      </c>
      <c r="C220" s="161">
        <f t="shared" si="33"/>
        <v>216</v>
      </c>
      <c r="D220" s="161">
        <f t="shared" si="27"/>
        <v>484.09967780799866</v>
      </c>
      <c r="E220" s="161">
        <f t="shared" si="28"/>
        <v>5.7869313307558059</v>
      </c>
      <c r="F220" s="74">
        <f t="shared" si="32"/>
        <v>44347</v>
      </c>
      <c r="G220" s="161">
        <f t="shared" si="29"/>
        <v>805.75017506325764</v>
      </c>
      <c r="H220" s="161">
        <f t="shared" si="30"/>
        <v>10.371044655544665</v>
      </c>
    </row>
    <row r="221" spans="1:8">
      <c r="A221" s="4"/>
      <c r="B221" s="19">
        <f t="shared" si="33"/>
        <v>44048</v>
      </c>
      <c r="C221" s="161">
        <f t="shared" si="33"/>
        <v>217</v>
      </c>
      <c r="D221" s="161">
        <f t="shared" si="27"/>
        <v>489.88660913875447</v>
      </c>
      <c r="E221" s="161">
        <f t="shared" si="28"/>
        <v>5.855415768353339</v>
      </c>
      <c r="F221" s="74">
        <f t="shared" si="32"/>
        <v>44348</v>
      </c>
      <c r="G221" s="161">
        <f t="shared" si="29"/>
        <v>816.12121971880231</v>
      </c>
      <c r="H221" s="161">
        <f t="shared" si="30"/>
        <v>10.502290340023364</v>
      </c>
    </row>
    <row r="222" spans="1:8">
      <c r="A222" s="4"/>
      <c r="B222" s="19">
        <f t="shared" si="33"/>
        <v>44049</v>
      </c>
      <c r="C222" s="161">
        <f t="shared" si="33"/>
        <v>218</v>
      </c>
      <c r="D222" s="161">
        <f t="shared" si="27"/>
        <v>495.7420249071078</v>
      </c>
      <c r="E222" s="161">
        <f t="shared" si="28"/>
        <v>5.9246940208357728</v>
      </c>
      <c r="F222" s="74">
        <f t="shared" si="32"/>
        <v>44349</v>
      </c>
      <c r="G222" s="161">
        <f t="shared" si="29"/>
        <v>826.62351005882567</v>
      </c>
      <c r="H222" s="161">
        <f t="shared" si="30"/>
        <v>10.63513885792679</v>
      </c>
    </row>
    <row r="223" spans="1:8">
      <c r="A223" s="4"/>
      <c r="B223" s="19">
        <f t="shared" si="33"/>
        <v>44050</v>
      </c>
      <c r="C223" s="161">
        <f t="shared" si="33"/>
        <v>219</v>
      </c>
      <c r="D223" s="161">
        <f t="shared" si="27"/>
        <v>501.66671892794358</v>
      </c>
      <c r="E223" s="161">
        <f t="shared" si="28"/>
        <v>5.9947748891212314</v>
      </c>
      <c r="F223" s="74">
        <f t="shared" si="32"/>
        <v>44350</v>
      </c>
      <c r="G223" s="161">
        <f t="shared" si="29"/>
        <v>837.25864891675246</v>
      </c>
      <c r="H223" s="161">
        <f t="shared" si="30"/>
        <v>10.769608280037346</v>
      </c>
    </row>
    <row r="224" spans="1:8">
      <c r="A224" s="4"/>
      <c r="B224" s="19">
        <f t="shared" si="33"/>
        <v>44051</v>
      </c>
      <c r="C224" s="161">
        <f t="shared" si="33"/>
        <v>220</v>
      </c>
      <c r="D224" s="161">
        <f t="shared" si="27"/>
        <v>507.66149381706481</v>
      </c>
      <c r="E224" s="161">
        <f t="shared" si="28"/>
        <v>6.0656672620222594</v>
      </c>
      <c r="F224" s="74">
        <f t="shared" si="32"/>
        <v>44351</v>
      </c>
      <c r="G224" s="161">
        <f t="shared" si="29"/>
        <v>848.02825719678981</v>
      </c>
      <c r="H224" s="161">
        <f t="shared" si="30"/>
        <v>10.905716841542016</v>
      </c>
    </row>
    <row r="225" spans="1:8">
      <c r="A225" s="4"/>
      <c r="B225" s="19">
        <f t="shared" si="33"/>
        <v>44052</v>
      </c>
      <c r="C225" s="161">
        <f t="shared" si="33"/>
        <v>221</v>
      </c>
      <c r="D225" s="161">
        <f t="shared" si="27"/>
        <v>513.72716107908707</v>
      </c>
      <c r="E225" s="161">
        <f t="shared" si="28"/>
        <v>6.137380116891336</v>
      </c>
      <c r="F225" s="74">
        <f t="shared" si="32"/>
        <v>44352</v>
      </c>
      <c r="G225" s="161">
        <f t="shared" si="29"/>
        <v>858.93397403833183</v>
      </c>
      <c r="H225" s="161">
        <f t="shared" si="30"/>
        <v>11.043482942454375</v>
      </c>
    </row>
    <row r="226" spans="1:8">
      <c r="A226" s="4"/>
      <c r="B226" s="19">
        <f t="shared" si="33"/>
        <v>44053</v>
      </c>
      <c r="C226" s="161">
        <f t="shared" si="33"/>
        <v>222</v>
      </c>
      <c r="D226" s="161">
        <f t="shared" si="27"/>
        <v>519.8645411959784</v>
      </c>
      <c r="E226" s="161">
        <f t="shared" si="28"/>
        <v>6.2099225202501884</v>
      </c>
      <c r="F226" s="74">
        <f t="shared" si="32"/>
        <v>44353</v>
      </c>
      <c r="G226" s="161">
        <f t="shared" si="29"/>
        <v>869.9774569807862</v>
      </c>
      <c r="H226" s="161">
        <f t="shared" si="30"/>
        <v>11.18292514799964</v>
      </c>
    </row>
    <row r="227" spans="1:8">
      <c r="A227" s="4"/>
      <c r="B227" s="19">
        <f t="shared" si="33"/>
        <v>44054</v>
      </c>
      <c r="C227" s="161">
        <f t="shared" si="33"/>
        <v>223</v>
      </c>
      <c r="D227" s="161">
        <f t="shared" si="27"/>
        <v>526.07446371622859</v>
      </c>
      <c r="E227" s="161">
        <f t="shared" si="28"/>
        <v>6.2833036284323498</v>
      </c>
      <c r="F227" s="74">
        <f t="shared" si="32"/>
        <v>44354</v>
      </c>
      <c r="G227" s="161">
        <f t="shared" si="29"/>
        <v>881.16038212878584</v>
      </c>
      <c r="H227" s="161">
        <f t="shared" si="30"/>
        <v>11.324062188969378</v>
      </c>
    </row>
    <row r="228" spans="1:8">
      <c r="A228" s="4"/>
      <c r="B228" s="19">
        <f t="shared" si="33"/>
        <v>44055</v>
      </c>
      <c r="C228" s="161">
        <f t="shared" si="33"/>
        <v>224</v>
      </c>
      <c r="D228" s="161">
        <f t="shared" si="27"/>
        <v>532.35776734466094</v>
      </c>
      <c r="E228" s="161">
        <f t="shared" si="28"/>
        <v>6.3575326882094032</v>
      </c>
      <c r="F228" s="74">
        <f t="shared" si="32"/>
        <v>44355</v>
      </c>
      <c r="G228" s="161">
        <f t="shared" si="29"/>
        <v>892.48444431775522</v>
      </c>
      <c r="H228" s="161">
        <f t="shared" si="30"/>
        <v>11.466912962035281</v>
      </c>
    </row>
    <row r="229" spans="1:8">
      <c r="A229" s="4"/>
      <c r="B229" s="19">
        <f t="shared" si="33"/>
        <v>44056</v>
      </c>
      <c r="C229" s="161">
        <f t="shared" si="33"/>
        <v>225</v>
      </c>
      <c r="D229" s="161">
        <f t="shared" si="27"/>
        <v>538.71530003287035</v>
      </c>
      <c r="E229" s="161">
        <f t="shared" si="28"/>
        <v>6.4326190374277985</v>
      </c>
      <c r="F229" s="74">
        <f t="shared" si="32"/>
        <v>44356</v>
      </c>
      <c r="G229" s="161">
        <f t="shared" si="29"/>
        <v>903.9513572797905</v>
      </c>
      <c r="H229" s="161">
        <f t="shared" si="30"/>
        <v>11.61149653002974</v>
      </c>
    </row>
    <row r="230" spans="1:8">
      <c r="A230" s="4"/>
      <c r="B230" s="19">
        <f t="shared" ref="B230:C245" si="34">B229+1</f>
        <v>44057</v>
      </c>
      <c r="C230" s="161">
        <f t="shared" si="34"/>
        <v>226</v>
      </c>
      <c r="D230" s="161">
        <f t="shared" si="27"/>
        <v>545.14791907029814</v>
      </c>
      <c r="E230" s="161">
        <f t="shared" si="28"/>
        <v>6.5085721056298098</v>
      </c>
      <c r="F230" s="74">
        <f t="shared" si="32"/>
        <v>44357</v>
      </c>
      <c r="G230" s="161">
        <f t="shared" si="29"/>
        <v>915.56285380982024</v>
      </c>
      <c r="H230" s="161">
        <f t="shared" si="30"/>
        <v>11.757832122180957</v>
      </c>
    </row>
    <row r="231" spans="1:8">
      <c r="A231" s="4"/>
      <c r="B231" s="19">
        <f t="shared" si="34"/>
        <v>44058</v>
      </c>
      <c r="C231" s="161">
        <f t="shared" si="34"/>
        <v>227</v>
      </c>
      <c r="D231" s="161">
        <f t="shared" si="27"/>
        <v>551.65649117592795</v>
      </c>
      <c r="E231" s="161">
        <f t="shared" si="28"/>
        <v>6.5854014146856343</v>
      </c>
      <c r="F231" s="74">
        <f t="shared" si="32"/>
        <v>44358</v>
      </c>
      <c r="G231" s="161">
        <f t="shared" si="29"/>
        <v>927.3206859320012</v>
      </c>
      <c r="H231" s="161">
        <f t="shared" si="30"/>
        <v>11.905939134319283</v>
      </c>
    </row>
    <row r="232" spans="1:8">
      <c r="A232" s="4"/>
      <c r="B232" s="19">
        <f t="shared" si="34"/>
        <v>44059</v>
      </c>
      <c r="C232" s="161">
        <f t="shared" si="34"/>
        <v>228</v>
      </c>
      <c r="D232" s="161">
        <f t="shared" si="27"/>
        <v>558.24189259061359</v>
      </c>
      <c r="E232" s="161">
        <f t="shared" si="28"/>
        <v>6.663116579407756</v>
      </c>
      <c r="F232" s="74">
        <f t="shared" si="32"/>
        <v>44359</v>
      </c>
      <c r="G232" s="161">
        <f t="shared" si="29"/>
        <v>939.22662506632048</v>
      </c>
      <c r="H232" s="161">
        <f t="shared" si="30"/>
        <v>12.055837129028305</v>
      </c>
    </row>
    <row r="233" spans="1:8">
      <c r="A233" s="4"/>
      <c r="B233" s="19">
        <f t="shared" si="34"/>
        <v>44060</v>
      </c>
      <c r="C233" s="161">
        <f t="shared" si="34"/>
        <v>229</v>
      </c>
      <c r="D233" s="161">
        <f t="shared" si="27"/>
        <v>564.90500917002134</v>
      </c>
      <c r="E233" s="161">
        <f t="shared" si="28"/>
        <v>6.7417273081771327</v>
      </c>
      <c r="F233" s="74">
        <f t="shared" si="32"/>
        <v>44360</v>
      </c>
      <c r="G233" s="161">
        <f t="shared" si="29"/>
        <v>951.28246219534878</v>
      </c>
      <c r="H233" s="161">
        <f t="shared" si="30"/>
        <v>12.207545835762403</v>
      </c>
    </row>
    <row r="234" spans="1:8">
      <c r="A234" s="4"/>
      <c r="B234" s="19">
        <f t="shared" si="34"/>
        <v>44061</v>
      </c>
      <c r="C234" s="161">
        <f t="shared" si="34"/>
        <v>230</v>
      </c>
      <c r="D234" s="161">
        <f t="shared" si="27"/>
        <v>571.64673647819848</v>
      </c>
      <c r="E234" s="161">
        <f t="shared" si="28"/>
        <v>6.821243403549488</v>
      </c>
      <c r="F234" s="74">
        <f t="shared" si="32"/>
        <v>44361</v>
      </c>
      <c r="G234" s="161">
        <f t="shared" si="29"/>
        <v>963.49000803111119</v>
      </c>
      <c r="H234" s="161">
        <f t="shared" si="30"/>
        <v>12.361085150915414</v>
      </c>
    </row>
    <row r="235" spans="1:8">
      <c r="A235" s="4"/>
      <c r="B235" s="19">
        <f t="shared" si="34"/>
        <v>44062</v>
      </c>
      <c r="C235" s="161">
        <f t="shared" si="34"/>
        <v>231</v>
      </c>
      <c r="D235" s="161">
        <f t="shared" si="27"/>
        <v>578.46797988174797</v>
      </c>
      <c r="E235" s="161">
        <f t="shared" si="28"/>
        <v>6.9016747628745634</v>
      </c>
      <c r="F235" s="74">
        <f t="shared" si="32"/>
        <v>44362</v>
      </c>
      <c r="G235" s="161">
        <f t="shared" si="29"/>
        <v>975.8510931820266</v>
      </c>
      <c r="H235" s="161">
        <f t="shared" si="30"/>
        <v>12.516475137844395</v>
      </c>
    </row>
    <row r="236" spans="1:8">
      <c r="A236" s="4"/>
      <c r="B236" s="19">
        <f t="shared" si="34"/>
        <v>44063</v>
      </c>
      <c r="C236" s="161">
        <f t="shared" si="34"/>
        <v>232</v>
      </c>
      <c r="D236" s="161">
        <f t="shared" si="27"/>
        <v>585.36965464462253</v>
      </c>
      <c r="E236" s="161">
        <f t="shared" si="28"/>
        <v>6.9830313788943386</v>
      </c>
      <c r="F236" s="74">
        <f t="shared" si="32"/>
        <v>44363</v>
      </c>
      <c r="G236" s="161">
        <f t="shared" si="29"/>
        <v>988.367568319871</v>
      </c>
      <c r="H236" s="161">
        <f t="shared" si="30"/>
        <v>12.673736026847564</v>
      </c>
    </row>
    <row r="237" spans="1:8">
      <c r="A237" s="4"/>
      <c r="B237" s="19">
        <f t="shared" si="34"/>
        <v>44064</v>
      </c>
      <c r="C237" s="161">
        <f t="shared" si="34"/>
        <v>233</v>
      </c>
      <c r="D237" s="161">
        <f t="shared" si="27"/>
        <v>592.35268602351687</v>
      </c>
      <c r="E237" s="161">
        <f t="shared" si="28"/>
        <v>7.0653233403525064</v>
      </c>
      <c r="F237" s="74">
        <f t="shared" si="32"/>
        <v>44364</v>
      </c>
      <c r="G237" s="161">
        <f t="shared" si="29"/>
        <v>1001.0413043467186</v>
      </c>
      <c r="H237" s="161">
        <f t="shared" si="30"/>
        <v>12.832888215088929</v>
      </c>
    </row>
    <row r="238" spans="1:8">
      <c r="A238" s="4"/>
      <c r="B238" s="19">
        <f t="shared" si="34"/>
        <v>44065</v>
      </c>
      <c r="C238" s="161">
        <f t="shared" si="34"/>
        <v>234</v>
      </c>
      <c r="D238" s="161">
        <f t="shared" si="27"/>
        <v>599.41800936386937</v>
      </c>
      <c r="E238" s="161">
        <f t="shared" si="28"/>
        <v>7.1485608325846215</v>
      </c>
      <c r="F238" s="74">
        <f t="shared" si="32"/>
        <v>44365</v>
      </c>
      <c r="G238" s="161">
        <f t="shared" si="29"/>
        <v>1013.8741925618075</v>
      </c>
      <c r="H238" s="161">
        <f t="shared" si="30"/>
        <v>12.99395226647755</v>
      </c>
    </row>
    <row r="239" spans="1:8">
      <c r="A239" s="4"/>
      <c r="B239" s="19">
        <f t="shared" si="34"/>
        <v>44066</v>
      </c>
      <c r="C239" s="161">
        <f t="shared" si="34"/>
        <v>235</v>
      </c>
      <c r="D239" s="161">
        <f t="shared" si="27"/>
        <v>606.56657019645399</v>
      </c>
      <c r="E239" s="161">
        <f t="shared" si="28"/>
        <v>7.2327541381170022</v>
      </c>
      <c r="F239" s="74">
        <f t="shared" si="32"/>
        <v>44366</v>
      </c>
      <c r="G239" s="161">
        <f t="shared" si="29"/>
        <v>1026.868144828285</v>
      </c>
      <c r="H239" s="161">
        <f t="shared" si="30"/>
        <v>13.156948911485188</v>
      </c>
    </row>
    <row r="240" spans="1:8">
      <c r="A240" s="4"/>
      <c r="B240" s="19">
        <f t="shared" si="34"/>
        <v>44067</v>
      </c>
      <c r="C240" s="161">
        <f t="shared" si="34"/>
        <v>236</v>
      </c>
      <c r="D240" s="161">
        <f t="shared" si="27"/>
        <v>613.799324334571</v>
      </c>
      <c r="E240" s="161">
        <f t="shared" si="28"/>
        <v>7.3179136372451694</v>
      </c>
      <c r="F240" s="74">
        <f t="shared" si="32"/>
        <v>44367</v>
      </c>
      <c r="G240" s="161">
        <f t="shared" si="29"/>
        <v>1040.0250937397702</v>
      </c>
      <c r="H240" s="161">
        <f t="shared" si="30"/>
        <v>13.321899046927911</v>
      </c>
    </row>
    <row r="241" spans="1:8">
      <c r="A241" s="4"/>
      <c r="B241" s="19">
        <f t="shared" si="34"/>
        <v>44068</v>
      </c>
      <c r="C241" s="161">
        <f t="shared" si="34"/>
        <v>237</v>
      </c>
      <c r="D241" s="161">
        <f t="shared" si="27"/>
        <v>621.11723797181617</v>
      </c>
      <c r="E241" s="161">
        <f t="shared" si="28"/>
        <v>7.404049808623995</v>
      </c>
      <c r="F241" s="74">
        <f t="shared" si="32"/>
        <v>44368</v>
      </c>
      <c r="G241" s="161">
        <f t="shared" si="29"/>
        <v>1053.3469927866981</v>
      </c>
      <c r="H241" s="161">
        <f t="shared" si="30"/>
        <v>13.48882373566903</v>
      </c>
    </row>
    <row r="242" spans="1:8">
      <c r="A242" s="4"/>
      <c r="B242" s="19">
        <f t="shared" si="34"/>
        <v>44069</v>
      </c>
      <c r="C242" s="161">
        <f t="shared" si="34"/>
        <v>238</v>
      </c>
      <c r="D242" s="161">
        <f t="shared" si="27"/>
        <v>628.52128778044016</v>
      </c>
      <c r="E242" s="161">
        <f t="shared" si="28"/>
        <v>7.491173229831702</v>
      </c>
      <c r="F242" s="74">
        <f t="shared" si="32"/>
        <v>44369</v>
      </c>
      <c r="G242" s="161">
        <f t="shared" si="29"/>
        <v>1066.8358165223672</v>
      </c>
      <c r="H242" s="161">
        <f t="shared" si="30"/>
        <v>13.657744206280995</v>
      </c>
    </row>
    <row r="243" spans="1:8">
      <c r="A243" s="4"/>
      <c r="B243" s="19">
        <f t="shared" si="34"/>
        <v>44070</v>
      </c>
      <c r="C243" s="161">
        <f t="shared" si="34"/>
        <v>239</v>
      </c>
      <c r="D243" s="161">
        <f t="shared" si="27"/>
        <v>636.01246101027186</v>
      </c>
      <c r="E243" s="161">
        <f t="shared" si="28"/>
        <v>7.5792945779488718</v>
      </c>
      <c r="F243" s="74">
        <f t="shared" si="32"/>
        <v>44370</v>
      </c>
      <c r="G243" s="161">
        <f t="shared" si="29"/>
        <v>1080.4935607286482</v>
      </c>
      <c r="H243" s="161">
        <f t="shared" si="30"/>
        <v>13.828681852644422</v>
      </c>
    </row>
    <row r="244" spans="1:8">
      <c r="A244" s="4"/>
      <c r="B244" s="19">
        <f t="shared" si="34"/>
        <v>44071</v>
      </c>
      <c r="C244" s="161">
        <f t="shared" si="34"/>
        <v>240</v>
      </c>
      <c r="D244" s="161">
        <f t="shared" si="27"/>
        <v>643.59175558822074</v>
      </c>
      <c r="E244" s="161">
        <f t="shared" si="28"/>
        <v>7.6684246301086887</v>
      </c>
      <c r="F244" s="74">
        <f t="shared" si="32"/>
        <v>44371</v>
      </c>
      <c r="G244" s="161">
        <f t="shared" si="29"/>
        <v>1094.3222425812926</v>
      </c>
      <c r="H244" s="161">
        <f t="shared" si="30"/>
        <v>14.001658233481749</v>
      </c>
    </row>
    <row r="245" spans="1:8">
      <c r="A245" s="4"/>
      <c r="B245" s="19">
        <f t="shared" si="34"/>
        <v>44072</v>
      </c>
      <c r="C245" s="161">
        <f t="shared" si="34"/>
        <v>241</v>
      </c>
      <c r="D245" s="161">
        <f t="shared" si="27"/>
        <v>651.26018021832942</v>
      </c>
      <c r="E245" s="161">
        <f t="shared" si="28"/>
        <v>7.7585742640621902</v>
      </c>
      <c r="F245" s="74">
        <f t="shared" si="32"/>
        <v>44372</v>
      </c>
      <c r="G245" s="161">
        <f t="shared" si="29"/>
        <v>1108.3239008147743</v>
      </c>
      <c r="H245" s="161">
        <f t="shared" si="30"/>
        <v>14.176695071833137</v>
      </c>
    </row>
    <row r="246" spans="1:8">
      <c r="A246" s="4"/>
      <c r="B246" s="19">
        <f t="shared" ref="B246:C261" si="35">B245+1</f>
        <v>44073</v>
      </c>
      <c r="C246" s="161">
        <f t="shared" si="35"/>
        <v>242</v>
      </c>
      <c r="D246" s="161">
        <f t="shared" si="27"/>
        <v>659.01875448239161</v>
      </c>
      <c r="E246" s="161">
        <f t="shared" si="28"/>
        <v>7.8497544587133916</v>
      </c>
      <c r="F246" s="74">
        <f t="shared" si="32"/>
        <v>44373</v>
      </c>
      <c r="G246" s="161">
        <f t="shared" si="29"/>
        <v>1122.5005958866075</v>
      </c>
      <c r="H246" s="161">
        <f t="shared" si="30"/>
        <v>14.353814254465306</v>
      </c>
    </row>
    <row r="247" spans="1:8">
      <c r="A247" s="4"/>
      <c r="B247" s="19">
        <f t="shared" si="35"/>
        <v>44074</v>
      </c>
      <c r="C247" s="161">
        <f t="shared" si="35"/>
        <v>243</v>
      </c>
      <c r="D247" s="161">
        <f t="shared" si="27"/>
        <v>666.86850894110501</v>
      </c>
      <c r="E247" s="161">
        <f t="shared" si="28"/>
        <v>7.9419762946689616</v>
      </c>
      <c r="F247" s="74">
        <f t="shared" si="32"/>
        <v>44374</v>
      </c>
      <c r="G247" s="161">
        <f t="shared" si="29"/>
        <v>1136.8544101410728</v>
      </c>
      <c r="H247" s="161">
        <f t="shared" si="30"/>
        <v>14.533037831215779</v>
      </c>
    </row>
    <row r="248" spans="1:8">
      <c r="A248" s="4"/>
      <c r="B248" s="19">
        <f t="shared" si="35"/>
        <v>44075</v>
      </c>
      <c r="C248" s="161">
        <f t="shared" si="35"/>
        <v>244</v>
      </c>
      <c r="D248" s="161">
        <f t="shared" si="27"/>
        <v>674.81048523577397</v>
      </c>
      <c r="E248" s="161">
        <f t="shared" si="28"/>
        <v>8.0352509547584532</v>
      </c>
      <c r="F248" s="74">
        <f t="shared" si="32"/>
        <v>44375</v>
      </c>
      <c r="G248" s="161">
        <f t="shared" si="29"/>
        <v>1151.3874479722886</v>
      </c>
      <c r="H248" s="161">
        <f t="shared" si="30"/>
        <v>14.714388014261658</v>
      </c>
    </row>
    <row r="249" spans="1:8">
      <c r="A249" s="4"/>
      <c r="B249" s="19">
        <f t="shared" si="35"/>
        <v>44076</v>
      </c>
      <c r="C249" s="161">
        <f t="shared" si="35"/>
        <v>245</v>
      </c>
      <c r="D249" s="161">
        <f t="shared" si="27"/>
        <v>682.84573619053242</v>
      </c>
      <c r="E249" s="161">
        <f t="shared" si="28"/>
        <v>8.1295897245641981</v>
      </c>
      <c r="F249" s="74">
        <f t="shared" si="32"/>
        <v>44376</v>
      </c>
      <c r="G249" s="161">
        <f t="shared" si="29"/>
        <v>1166.1018359865502</v>
      </c>
      <c r="H249" s="161">
        <f t="shared" si="30"/>
        <v>14.89788717733245</v>
      </c>
    </row>
    <row r="250" spans="1:8">
      <c r="A250" s="4"/>
      <c r="B250" s="19">
        <f t="shared" si="35"/>
        <v>44077</v>
      </c>
      <c r="C250" s="161">
        <f t="shared" si="35"/>
        <v>246</v>
      </c>
      <c r="D250" s="161">
        <f t="shared" si="27"/>
        <v>690.97532591509662</v>
      </c>
      <c r="E250" s="161">
        <f t="shared" si="28"/>
        <v>8.2250039929263039</v>
      </c>
      <c r="F250" s="74">
        <f t="shared" si="32"/>
        <v>44377</v>
      </c>
      <c r="G250" s="161">
        <f t="shared" si="29"/>
        <v>1180.9997231638827</v>
      </c>
      <c r="H250" s="161">
        <f t="shared" si="30"/>
        <v>15.083557854833316</v>
      </c>
    </row>
    <row r="251" spans="1:8">
      <c r="A251" s="4"/>
      <c r="B251" s="19">
        <f t="shared" si="35"/>
        <v>44078</v>
      </c>
      <c r="C251" s="161">
        <f t="shared" si="35"/>
        <v>247</v>
      </c>
      <c r="D251" s="161">
        <f t="shared" si="27"/>
        <v>699.20032990802292</v>
      </c>
      <c r="E251" s="161">
        <f t="shared" si="28"/>
        <v>8.3215052524529938</v>
      </c>
      <c r="F251" s="74">
        <f t="shared" si="32"/>
        <v>44378</v>
      </c>
      <c r="G251" s="161">
        <f t="shared" si="29"/>
        <v>1196.083281018716</v>
      </c>
      <c r="H251" s="161">
        <f t="shared" si="30"/>
        <v>15.271422740904882</v>
      </c>
    </row>
    <row r="252" spans="1:8">
      <c r="A252" s="4"/>
      <c r="B252" s="19">
        <f t="shared" si="35"/>
        <v>44079</v>
      </c>
      <c r="C252" s="161">
        <f t="shared" si="35"/>
        <v>248</v>
      </c>
      <c r="D252" s="161">
        <f t="shared" si="27"/>
        <v>707.52183516047592</v>
      </c>
      <c r="E252" s="161">
        <f t="shared" si="28"/>
        <v>8.4191051000061634</v>
      </c>
      <c r="F252" s="74">
        <f t="shared" si="32"/>
        <v>44379</v>
      </c>
      <c r="G252" s="161">
        <f t="shared" si="29"/>
        <v>1211.3547037596209</v>
      </c>
      <c r="H252" s="161">
        <f t="shared" si="30"/>
        <v>15.461504688403238</v>
      </c>
    </row>
    <row r="253" spans="1:8">
      <c r="A253" s="4"/>
      <c r="B253" s="19">
        <f t="shared" si="35"/>
        <v>44080</v>
      </c>
      <c r="C253" s="161">
        <f t="shared" si="35"/>
        <v>249</v>
      </c>
      <c r="D253" s="161">
        <f t="shared" si="27"/>
        <v>715.94094026048208</v>
      </c>
      <c r="E253" s="161">
        <f t="shared" si="28"/>
        <v>8.5178152371898932</v>
      </c>
      <c r="F253" s="74">
        <f t="shared" si="32"/>
        <v>44380</v>
      </c>
      <c r="G253" s="161">
        <f t="shared" si="29"/>
        <v>1226.8162084480241</v>
      </c>
      <c r="H253" s="161">
        <f t="shared" si="30"/>
        <v>15.653826707799908</v>
      </c>
    </row>
    <row r="254" spans="1:8">
      <c r="A254" s="4"/>
      <c r="B254" s="19">
        <f t="shared" si="35"/>
        <v>44081</v>
      </c>
      <c r="C254" s="161">
        <f t="shared" si="35"/>
        <v>250</v>
      </c>
      <c r="D254" s="161">
        <f t="shared" si="27"/>
        <v>724.45875549767197</v>
      </c>
      <c r="E254" s="161">
        <f t="shared" si="28"/>
        <v>8.6176474708161095</v>
      </c>
      <c r="F254" s="74">
        <f t="shared" si="32"/>
        <v>44381</v>
      </c>
      <c r="G254" s="161">
        <f t="shared" si="29"/>
        <v>1242.470035155824</v>
      </c>
      <c r="H254" s="161">
        <f t="shared" si="30"/>
        <v>15.848411966004051</v>
      </c>
    </row>
    <row r="255" spans="1:8">
      <c r="A255" s="4"/>
      <c r="B255" s="19">
        <f t="shared" si="35"/>
        <v>44082</v>
      </c>
      <c r="C255" s="161">
        <f t="shared" si="35"/>
        <v>251</v>
      </c>
      <c r="D255" s="161">
        <f t="shared" si="27"/>
        <v>733.07640296848808</v>
      </c>
      <c r="E255" s="161">
        <f t="shared" si="28"/>
        <v>8.718613713372406</v>
      </c>
      <c r="F255" s="74">
        <f t="shared" si="32"/>
        <v>44382</v>
      </c>
      <c r="G255" s="161">
        <f t="shared" si="29"/>
        <v>1258.3184471218281</v>
      </c>
      <c r="H255" s="161">
        <f t="shared" si="30"/>
        <v>16.045283785098036</v>
      </c>
    </row>
    <row r="256" spans="1:8">
      <c r="A256" s="4"/>
      <c r="B256" s="19">
        <f t="shared" si="35"/>
        <v>44083</v>
      </c>
      <c r="C256" s="161">
        <f t="shared" si="35"/>
        <v>252</v>
      </c>
      <c r="D256" s="161">
        <f t="shared" si="27"/>
        <v>741.79501668186049</v>
      </c>
      <c r="E256" s="161">
        <f t="shared" si="28"/>
        <v>8.8207259834604201</v>
      </c>
      <c r="F256" s="74">
        <f t="shared" si="32"/>
        <v>44383</v>
      </c>
      <c r="G256" s="161">
        <f t="shared" si="29"/>
        <v>1274.3637309069261</v>
      </c>
      <c r="H256" s="161">
        <f t="shared" si="30"/>
        <v>16.244465640989802</v>
      </c>
    </row>
    <row r="257" spans="1:8">
      <c r="A257" s="4"/>
      <c r="B257" s="19">
        <f t="shared" si="35"/>
        <v>44084</v>
      </c>
      <c r="C257" s="161">
        <f t="shared" si="35"/>
        <v>253</v>
      </c>
      <c r="D257" s="161">
        <f t="shared" si="27"/>
        <v>750.61574266532091</v>
      </c>
      <c r="E257" s="161">
        <f t="shared" si="28"/>
        <v>8.9239964062434183</v>
      </c>
      <c r="F257" s="74">
        <f t="shared" si="32"/>
        <v>44384</v>
      </c>
      <c r="G257" s="161">
        <f t="shared" si="29"/>
        <v>1290.6081965479159</v>
      </c>
      <c r="H257" s="161">
        <f t="shared" si="30"/>
        <v>16.445981161971076</v>
      </c>
    </row>
    <row r="258" spans="1:8">
      <c r="A258" s="4"/>
      <c r="B258" s="19">
        <f t="shared" si="35"/>
        <v>44085</v>
      </c>
      <c r="C258" s="161">
        <f t="shared" si="35"/>
        <v>254</v>
      </c>
      <c r="D258" s="161">
        <f t="shared" si="27"/>
        <v>759.53973907156433</v>
      </c>
      <c r="E258" s="161">
        <f t="shared" si="28"/>
        <v>9.0284372138571598</v>
      </c>
      <c r="F258" s="74">
        <f t="shared" si="32"/>
        <v>44385</v>
      </c>
      <c r="G258" s="161">
        <f t="shared" si="29"/>
        <v>1307.054177709887</v>
      </c>
      <c r="H258" s="161">
        <f t="shared" si="30"/>
        <v>16.649854127205344</v>
      </c>
    </row>
    <row r="259" spans="1:8">
      <c r="A259" s="4"/>
      <c r="B259" s="19">
        <f t="shared" si="35"/>
        <v>44086</v>
      </c>
      <c r="C259" s="161">
        <f t="shared" si="35"/>
        <v>255</v>
      </c>
      <c r="D259" s="161">
        <f t="shared" si="27"/>
        <v>768.56817628542149</v>
      </c>
      <c r="E259" s="161">
        <f t="shared" si="28"/>
        <v>9.1340607458317891</v>
      </c>
      <c r="F259" s="74">
        <f t="shared" si="32"/>
        <v>44386</v>
      </c>
      <c r="G259" s="161">
        <f t="shared" si="29"/>
        <v>1323.7040318370923</v>
      </c>
      <c r="H259" s="161">
        <f t="shared" si="30"/>
        <v>16.856108465093712</v>
      </c>
    </row>
    <row r="260" spans="1:8">
      <c r="A260" s="4"/>
      <c r="B260" s="19">
        <f t="shared" si="35"/>
        <v>44087</v>
      </c>
      <c r="C260" s="161">
        <f t="shared" si="35"/>
        <v>256</v>
      </c>
      <c r="D260" s="161">
        <f t="shared" si="27"/>
        <v>777.70223703125328</v>
      </c>
      <c r="E260" s="161">
        <f t="shared" si="28"/>
        <v>9.2408794494803033</v>
      </c>
      <c r="F260" s="74">
        <f t="shared" si="32"/>
        <v>44387</v>
      </c>
      <c r="G260" s="161">
        <f t="shared" si="29"/>
        <v>1340.560140302186</v>
      </c>
      <c r="H260" s="161">
        <f t="shared" si="30"/>
        <v>17.064768251570058</v>
      </c>
    </row>
    <row r="261" spans="1:8">
      <c r="A261" s="4"/>
      <c r="B261" s="19">
        <f t="shared" si="35"/>
        <v>44088</v>
      </c>
      <c r="C261" s="161">
        <f t="shared" si="35"/>
        <v>257</v>
      </c>
      <c r="D261" s="161">
        <f t="shared" ref="D261:D324" si="36">$D$1/(($D$1-1)*EXP(-$E$1*($F261-$B$4))+1)</f>
        <v>786.94311648073358</v>
      </c>
      <c r="E261" s="161">
        <f t="shared" ref="E261:E324" si="37">D262-D261</f>
        <v>9.3489058802794034</v>
      </c>
      <c r="F261" s="74">
        <f t="shared" si="32"/>
        <v>44388</v>
      </c>
      <c r="G261" s="161">
        <f t="shared" ref="G261:G324" si="38">$D$1/(($D$1-1)*EXP(-$G$1*($F261-$B$4))+1)</f>
        <v>1357.6249085537561</v>
      </c>
      <c r="H261" s="161">
        <f t="shared" ref="H261:H324" si="39">G262-G261</f>
        <v>17.275857708287731</v>
      </c>
    </row>
    <row r="262" spans="1:8">
      <c r="A262" s="4"/>
      <c r="B262" s="19">
        <f t="shared" ref="B262:C277" si="40">B261+1</f>
        <v>44089</v>
      </c>
      <c r="C262" s="161">
        <f t="shared" si="40"/>
        <v>258</v>
      </c>
      <c r="D262" s="161">
        <f t="shared" si="36"/>
        <v>796.29202236101298</v>
      </c>
      <c r="E262" s="161">
        <f t="shared" si="37"/>
        <v>9.4581527022454566</v>
      </c>
      <c r="F262" s="74">
        <f t="shared" ref="F262:F325" si="41">F261+1</f>
        <v>44389</v>
      </c>
      <c r="G262" s="161">
        <f t="shared" si="38"/>
        <v>1374.9007662620438</v>
      </c>
      <c r="H262" s="161">
        <f t="shared" si="39"/>
        <v>17.489401200710972</v>
      </c>
    </row>
    <row r="263" spans="1:8">
      <c r="A263" s="4"/>
      <c r="B263" s="19">
        <f t="shared" si="40"/>
        <v>44090</v>
      </c>
      <c r="C263" s="161">
        <f t="shared" si="40"/>
        <v>259</v>
      </c>
      <c r="D263" s="161">
        <f t="shared" si="36"/>
        <v>805.75017506325844</v>
      </c>
      <c r="E263" s="161">
        <f t="shared" si="37"/>
        <v>9.5686326882730555</v>
      </c>
      <c r="F263" s="74">
        <f t="shared" si="41"/>
        <v>44390</v>
      </c>
      <c r="G263" s="161">
        <f t="shared" si="38"/>
        <v>1392.3901674627548</v>
      </c>
      <c r="H263" s="161">
        <f t="shared" si="39"/>
        <v>17.705423236100614</v>
      </c>
    </row>
    <row r="264" spans="1:8">
      <c r="A264" s="4"/>
      <c r="B264" s="19">
        <f t="shared" si="40"/>
        <v>44091</v>
      </c>
      <c r="C264" s="161">
        <f t="shared" si="40"/>
        <v>260</v>
      </c>
      <c r="D264" s="161">
        <f t="shared" si="36"/>
        <v>815.31880775153149</v>
      </c>
      <c r="E264" s="161">
        <f t="shared" si="37"/>
        <v>9.6803587204826727</v>
      </c>
      <c r="F264" s="74">
        <f t="shared" si="41"/>
        <v>44391</v>
      </c>
      <c r="G264" s="161">
        <f t="shared" si="38"/>
        <v>1410.0955906988554</v>
      </c>
      <c r="H264" s="161">
        <f t="shared" si="39"/>
        <v>17.923948461397913</v>
      </c>
    </row>
    <row r="265" spans="1:8">
      <c r="A265" s="4"/>
      <c r="B265" s="19">
        <f t="shared" si="40"/>
        <v>44092</v>
      </c>
      <c r="C265" s="161">
        <f t="shared" si="40"/>
        <v>261</v>
      </c>
      <c r="D265" s="161">
        <f t="shared" si="36"/>
        <v>824.99916647201417</v>
      </c>
      <c r="E265" s="161">
        <f t="shared" si="37"/>
        <v>9.7933437905289793</v>
      </c>
      <c r="F265" s="74">
        <f t="shared" si="41"/>
        <v>44392</v>
      </c>
      <c r="G265" s="161">
        <f t="shared" si="38"/>
        <v>1428.0195391602533</v>
      </c>
      <c r="H265" s="161">
        <f t="shared" si="39"/>
        <v>18.145001660999242</v>
      </c>
    </row>
    <row r="266" spans="1:8">
      <c r="A266" s="4"/>
      <c r="B266" s="19">
        <f t="shared" si="40"/>
        <v>44093</v>
      </c>
      <c r="C266" s="161">
        <f t="shared" si="40"/>
        <v>262</v>
      </c>
      <c r="D266" s="161">
        <f t="shared" si="36"/>
        <v>834.79251026254315</v>
      </c>
      <c r="E266" s="161">
        <f t="shared" si="37"/>
        <v>9.9076009999118924</v>
      </c>
      <c r="F266" s="74">
        <f t="shared" si="41"/>
        <v>44393</v>
      </c>
      <c r="G266" s="161">
        <f t="shared" si="38"/>
        <v>1446.1645408212526</v>
      </c>
      <c r="H266" s="161">
        <f t="shared" si="39"/>
        <v>18.368607754417553</v>
      </c>
    </row>
    <row r="267" spans="1:8">
      <c r="A267" s="4"/>
      <c r="B267" s="19">
        <f t="shared" si="40"/>
        <v>44094</v>
      </c>
      <c r="C267" s="161">
        <f t="shared" si="40"/>
        <v>263</v>
      </c>
      <c r="D267" s="161">
        <f t="shared" si="36"/>
        <v>844.70011126245504</v>
      </c>
      <c r="E267" s="161">
        <f t="shared" si="37"/>
        <v>10.023143560249196</v>
      </c>
      <c r="F267" s="74">
        <f t="shared" si="41"/>
        <v>44394</v>
      </c>
      <c r="G267" s="161">
        <f t="shared" si="38"/>
        <v>1464.5331485756701</v>
      </c>
      <c r="H267" s="161">
        <f t="shared" si="39"/>
        <v>18.594791793844934</v>
      </c>
    </row>
    <row r="268" spans="1:8">
      <c r="A268" s="4"/>
      <c r="B268" s="19">
        <f t="shared" si="40"/>
        <v>44095</v>
      </c>
      <c r="C268" s="161">
        <f t="shared" si="40"/>
        <v>264</v>
      </c>
      <c r="D268" s="161">
        <f t="shared" si="36"/>
        <v>854.72325482270423</v>
      </c>
      <c r="E268" s="161">
        <f t="shared" si="37"/>
        <v>10.139984793554731</v>
      </c>
      <c r="F268" s="74">
        <f t="shared" si="41"/>
        <v>44395</v>
      </c>
      <c r="G268" s="161">
        <f t="shared" si="38"/>
        <v>1483.127940369515</v>
      </c>
      <c r="H268" s="161">
        <f t="shared" si="39"/>
        <v>18.823578961579642</v>
      </c>
    </row>
    <row r="269" spans="1:8">
      <c r="A269" s="4"/>
      <c r="B269" s="19">
        <f t="shared" si="40"/>
        <v>44096</v>
      </c>
      <c r="C269" s="161">
        <f t="shared" si="40"/>
        <v>265</v>
      </c>
      <c r="D269" s="161">
        <f t="shared" si="36"/>
        <v>864.86323961625897</v>
      </c>
      <c r="E269" s="161">
        <f t="shared" si="37"/>
        <v>10.258138132471231</v>
      </c>
      <c r="F269" s="74">
        <f t="shared" si="41"/>
        <v>44396</v>
      </c>
      <c r="G269" s="161">
        <f t="shared" si="38"/>
        <v>1501.9515193310947</v>
      </c>
      <c r="H269" s="161">
        <f t="shared" si="39"/>
        <v>19.054994567346967</v>
      </c>
    </row>
    <row r="270" spans="1:8">
      <c r="A270" s="4"/>
      <c r="B270" s="19">
        <f t="shared" si="40"/>
        <v>44097</v>
      </c>
      <c r="C270" s="161">
        <f t="shared" si="40"/>
        <v>266</v>
      </c>
      <c r="D270" s="161">
        <f t="shared" si="36"/>
        <v>875.1213777487302</v>
      </c>
      <c r="E270" s="161">
        <f t="shared" si="37"/>
        <v>10.377617120509285</v>
      </c>
      <c r="F270" s="74">
        <f t="shared" si="41"/>
        <v>44397</v>
      </c>
      <c r="G270" s="161">
        <f t="shared" si="38"/>
        <v>1521.0065138984417</v>
      </c>
      <c r="H270" s="161">
        <f t="shared" si="39"/>
        <v>19.28906404550321</v>
      </c>
    </row>
    <row r="271" spans="1:8">
      <c r="A271" s="4"/>
      <c r="B271" s="19">
        <f t="shared" si="40"/>
        <v>44098</v>
      </c>
      <c r="C271" s="161">
        <f t="shared" si="40"/>
        <v>267</v>
      </c>
      <c r="D271" s="161">
        <f t="shared" si="36"/>
        <v>885.49899486923948</v>
      </c>
      <c r="E271" s="161">
        <f t="shared" si="37"/>
        <v>10.49843541224061</v>
      </c>
      <c r="F271" s="74">
        <f t="shared" si="41"/>
        <v>44398</v>
      </c>
      <c r="G271" s="161">
        <f t="shared" si="38"/>
        <v>1540.2955779439449</v>
      </c>
      <c r="H271" s="161">
        <f t="shared" si="39"/>
        <v>19.525812952098704</v>
      </c>
    </row>
    <row r="272" spans="1:8">
      <c r="A272" s="4"/>
      <c r="B272" s="19">
        <f t="shared" si="40"/>
        <v>44099</v>
      </c>
      <c r="C272" s="161">
        <f t="shared" si="40"/>
        <v>268</v>
      </c>
      <c r="D272" s="161">
        <f t="shared" si="36"/>
        <v>895.99743028148009</v>
      </c>
      <c r="E272" s="161">
        <f t="shared" si="37"/>
        <v>10.620606773496206</v>
      </c>
      <c r="F272" s="74">
        <f t="shared" si="41"/>
        <v>44399</v>
      </c>
      <c r="G272" s="161">
        <f t="shared" si="38"/>
        <v>1559.8213908960436</v>
      </c>
      <c r="H272" s="161">
        <f t="shared" si="39"/>
        <v>19.765266961839416</v>
      </c>
    </row>
    <row r="273" spans="1:8">
      <c r="A273" s="4"/>
      <c r="B273" s="19">
        <f t="shared" si="40"/>
        <v>44100</v>
      </c>
      <c r="C273" s="161">
        <f t="shared" si="40"/>
        <v>269</v>
      </c>
      <c r="D273" s="161">
        <f t="shared" si="36"/>
        <v>906.6180370549763</v>
      </c>
      <c r="E273" s="161">
        <f t="shared" si="37"/>
        <v>10.744145081515853</v>
      </c>
      <c r="F273" s="74">
        <f t="shared" si="41"/>
        <v>44400</v>
      </c>
      <c r="G273" s="161">
        <f t="shared" si="38"/>
        <v>1579.586657857883</v>
      </c>
      <c r="H273" s="161">
        <f t="shared" si="39"/>
        <v>20.007451864890299</v>
      </c>
    </row>
    <row r="274" spans="1:8">
      <c r="A274" s="4"/>
      <c r="B274" s="19">
        <f t="shared" si="40"/>
        <v>44101</v>
      </c>
      <c r="C274" s="161">
        <f t="shared" si="40"/>
        <v>270</v>
      </c>
      <c r="D274" s="161">
        <f t="shared" si="36"/>
        <v>917.36218213649215</v>
      </c>
      <c r="E274" s="161">
        <f t="shared" si="37"/>
        <v>10.869064325102613</v>
      </c>
      <c r="F274" s="74">
        <f t="shared" si="41"/>
        <v>44401</v>
      </c>
      <c r="G274" s="161">
        <f t="shared" si="38"/>
        <v>1599.5941097227733</v>
      </c>
      <c r="H274" s="161">
        <f t="shared" si="39"/>
        <v>20.252393563573605</v>
      </c>
    </row>
    <row r="275" spans="1:8">
      <c r="A275" s="4"/>
      <c r="B275" s="19">
        <f t="shared" si="40"/>
        <v>44102</v>
      </c>
      <c r="C275" s="161">
        <f t="shared" si="40"/>
        <v>271</v>
      </c>
      <c r="D275" s="161">
        <f t="shared" si="36"/>
        <v>928.23124646159476</v>
      </c>
      <c r="E275" s="161">
        <f t="shared" si="37"/>
        <v>10.995378604725715</v>
      </c>
      <c r="F275" s="74">
        <f t="shared" si="41"/>
        <v>44402</v>
      </c>
      <c r="G275" s="161">
        <f t="shared" si="38"/>
        <v>1619.8465032863469</v>
      </c>
      <c r="H275" s="161">
        <f t="shared" si="39"/>
        <v>20.500118068904385</v>
      </c>
    </row>
    <row r="276" spans="1:8">
      <c r="A276" s="4"/>
      <c r="B276" s="19">
        <f t="shared" si="40"/>
        <v>44103</v>
      </c>
      <c r="C276" s="161">
        <f t="shared" si="40"/>
        <v>272</v>
      </c>
      <c r="D276" s="161">
        <f t="shared" si="36"/>
        <v>939.22662506632048</v>
      </c>
      <c r="E276" s="161">
        <f t="shared" si="37"/>
        <v>11.123102132628333</v>
      </c>
      <c r="F276" s="74">
        <f t="shared" si="41"/>
        <v>44403</v>
      </c>
      <c r="G276" s="161">
        <f t="shared" si="38"/>
        <v>1640.3466213552513</v>
      </c>
      <c r="H276" s="161">
        <f t="shared" si="39"/>
        <v>20.750651497021181</v>
      </c>
    </row>
    <row r="277" spans="1:8">
      <c r="A277" s="4"/>
      <c r="B277" s="19">
        <f t="shared" si="40"/>
        <v>44104</v>
      </c>
      <c r="C277" s="161">
        <f t="shared" si="40"/>
        <v>273</v>
      </c>
      <c r="D277" s="161">
        <f t="shared" si="36"/>
        <v>950.34972719894881</v>
      </c>
      <c r="E277" s="161">
        <f t="shared" si="37"/>
        <v>11.252249232883401</v>
      </c>
      <c r="F277" s="74">
        <f t="shared" si="41"/>
        <v>44404</v>
      </c>
      <c r="G277" s="161">
        <f t="shared" si="38"/>
        <v>1661.0972728522725</v>
      </c>
      <c r="H277" s="161">
        <f t="shared" si="39"/>
        <v>21.004020065436634</v>
      </c>
    </row>
    <row r="278" spans="1:8">
      <c r="A278" s="4"/>
      <c r="B278" s="19">
        <f t="shared" ref="B278:C293" si="42">B277+1</f>
        <v>44105</v>
      </c>
      <c r="C278" s="161">
        <f t="shared" si="42"/>
        <v>274</v>
      </c>
      <c r="D278" s="161">
        <f t="shared" si="36"/>
        <v>961.60197643183221</v>
      </c>
      <c r="E278" s="161">
        <f t="shared" si="37"/>
        <v>11.382834341448074</v>
      </c>
      <c r="F278" s="74">
        <f t="shared" si="41"/>
        <v>44405</v>
      </c>
      <c r="G278" s="161">
        <f t="shared" si="38"/>
        <v>1682.1012929177091</v>
      </c>
      <c r="H278" s="161">
        <f t="shared" si="39"/>
        <v>21.260250089176907</v>
      </c>
    </row>
    <row r="279" spans="1:8">
      <c r="A279" s="4"/>
      <c r="B279" s="19">
        <f t="shared" si="42"/>
        <v>44106</v>
      </c>
      <c r="C279" s="161">
        <f t="shared" si="42"/>
        <v>275</v>
      </c>
      <c r="D279" s="161">
        <f t="shared" si="36"/>
        <v>972.98481077328029</v>
      </c>
      <c r="E279" s="161">
        <f t="shared" si="37"/>
        <v>11.514872006170208</v>
      </c>
      <c r="F279" s="74">
        <f t="shared" si="41"/>
        <v>44406</v>
      </c>
      <c r="G279" s="161">
        <f t="shared" si="38"/>
        <v>1703.361543006886</v>
      </c>
      <c r="H279" s="161">
        <f t="shared" si="39"/>
        <v>21.519367976750118</v>
      </c>
    </row>
    <row r="280" spans="1:8">
      <c r="A280" s="4"/>
      <c r="B280" s="19">
        <f t="shared" si="42"/>
        <v>44107</v>
      </c>
      <c r="C280" s="161">
        <f t="shared" si="42"/>
        <v>276</v>
      </c>
      <c r="D280" s="161">
        <f t="shared" si="36"/>
        <v>984.4996827794505</v>
      </c>
      <c r="E280" s="161">
        <f t="shared" si="37"/>
        <v>11.648376886789151</v>
      </c>
      <c r="F280" s="74">
        <f t="shared" si="41"/>
        <v>44407</v>
      </c>
      <c r="G280" s="161">
        <f t="shared" si="38"/>
        <v>1724.8809109836361</v>
      </c>
      <c r="H280" s="161">
        <f t="shared" si="39"/>
        <v>21.781400225979723</v>
      </c>
    </row>
    <row r="281" spans="1:8">
      <c r="A281" s="4"/>
      <c r="B281" s="19">
        <f t="shared" si="42"/>
        <v>44108</v>
      </c>
      <c r="C281" s="161">
        <f t="shared" si="42"/>
        <v>277</v>
      </c>
      <c r="D281" s="161">
        <f t="shared" si="36"/>
        <v>996.14805966623965</v>
      </c>
      <c r="E281" s="161">
        <f t="shared" si="37"/>
        <v>11.783363754885841</v>
      </c>
      <c r="F281" s="74">
        <f t="shared" si="41"/>
        <v>44408</v>
      </c>
      <c r="G281" s="161">
        <f t="shared" si="38"/>
        <v>1746.6623112096158</v>
      </c>
      <c r="H281" s="161">
        <f t="shared" si="39"/>
        <v>22.046373419674183</v>
      </c>
    </row>
    <row r="282" spans="1:8">
      <c r="A282" s="4"/>
      <c r="B282" s="19">
        <f t="shared" si="42"/>
        <v>44109</v>
      </c>
      <c r="C282" s="161">
        <f t="shared" si="42"/>
        <v>278</v>
      </c>
      <c r="D282" s="161">
        <f t="shared" si="36"/>
        <v>1007.9314234211255</v>
      </c>
      <c r="E282" s="161">
        <f t="shared" si="37"/>
        <v>11.919847493829366</v>
      </c>
      <c r="F282" s="74">
        <f t="shared" si="41"/>
        <v>44409</v>
      </c>
      <c r="G282" s="161">
        <f t="shared" si="38"/>
        <v>1768.70868462929</v>
      </c>
      <c r="H282" s="161">
        <f t="shared" si="39"/>
        <v>22.314314221144286</v>
      </c>
    </row>
    <row r="283" spans="1:8">
      <c r="A283" s="4"/>
      <c r="B283" s="19">
        <f t="shared" si="42"/>
        <v>44110</v>
      </c>
      <c r="C283" s="161">
        <f t="shared" si="42"/>
        <v>279</v>
      </c>
      <c r="D283" s="161">
        <f t="shared" si="36"/>
        <v>1019.8512709149549</v>
      </c>
      <c r="E283" s="161">
        <f t="shared" si="37"/>
        <v>12.057843098666012</v>
      </c>
      <c r="F283" s="74">
        <f t="shared" si="41"/>
        <v>44410</v>
      </c>
      <c r="G283" s="161">
        <f t="shared" si="38"/>
        <v>1791.0229988504343</v>
      </c>
      <c r="H283" s="161">
        <f t="shared" si="39"/>
        <v>22.585249369558369</v>
      </c>
    </row>
    <row r="284" spans="1:8">
      <c r="A284" s="4"/>
      <c r="B284" s="19">
        <f t="shared" si="42"/>
        <v>44111</v>
      </c>
      <c r="C284" s="161">
        <f t="shared" si="42"/>
        <v>280</v>
      </c>
      <c r="D284" s="161">
        <f t="shared" si="36"/>
        <v>1031.9091140136209</v>
      </c>
      <c r="E284" s="161">
        <f t="shared" si="37"/>
        <v>12.197365676008985</v>
      </c>
      <c r="F284" s="74">
        <f t="shared" si="41"/>
        <v>44411</v>
      </c>
      <c r="G284" s="161">
        <f t="shared" si="38"/>
        <v>1813.6082482199927</v>
      </c>
      <c r="H284" s="161">
        <f t="shared" si="39"/>
        <v>22.859205675128806</v>
      </c>
    </row>
    <row r="285" spans="1:8">
      <c r="A285" s="4"/>
      <c r="B285" s="19">
        <f t="shared" si="42"/>
        <v>44112</v>
      </c>
      <c r="C285" s="161">
        <f t="shared" si="42"/>
        <v>281</v>
      </c>
      <c r="D285" s="161">
        <f t="shared" si="36"/>
        <v>1044.1064796896299</v>
      </c>
      <c r="E285" s="161">
        <f t="shared" si="37"/>
        <v>12.33843044386299</v>
      </c>
      <c r="F285" s="74">
        <f t="shared" si="41"/>
        <v>44412</v>
      </c>
      <c r="G285" s="161">
        <f t="shared" si="38"/>
        <v>1836.4674538951215</v>
      </c>
      <c r="H285" s="161">
        <f t="shared" si="39"/>
        <v>23.136210014150947</v>
      </c>
    </row>
    <row r="286" spans="1:8">
      <c r="A286" s="4"/>
      <c r="B286" s="19">
        <f t="shared" si="42"/>
        <v>44113</v>
      </c>
      <c r="C286" s="161">
        <f t="shared" si="42"/>
        <v>282</v>
      </c>
      <c r="D286" s="161">
        <f t="shared" si="36"/>
        <v>1056.4449101334928</v>
      </c>
      <c r="E286" s="161">
        <f t="shared" si="37"/>
        <v>12.481052731450973</v>
      </c>
      <c r="F286" s="74">
        <f t="shared" si="41"/>
        <v>44413</v>
      </c>
      <c r="G286" s="161">
        <f t="shared" si="38"/>
        <v>1859.6036639092724</v>
      </c>
      <c r="H286" s="161">
        <f t="shared" si="39"/>
        <v>23.41628932384242</v>
      </c>
    </row>
    <row r="287" spans="1:8">
      <c r="A287" s="4"/>
      <c r="B287" s="19">
        <f t="shared" si="42"/>
        <v>44114</v>
      </c>
      <c r="C287" s="161">
        <f t="shared" si="42"/>
        <v>283</v>
      </c>
      <c r="D287" s="29">
        <f t="shared" si="36"/>
        <v>1068.9259628649438</v>
      </c>
      <c r="E287" s="29">
        <f t="shared" si="37"/>
        <v>12.625247978975267</v>
      </c>
      <c r="F287" s="74">
        <f t="shared" si="41"/>
        <v>44414</v>
      </c>
      <c r="G287" s="29">
        <f t="shared" si="38"/>
        <v>1883.0199532331148</v>
      </c>
      <c r="H287" s="29">
        <f t="shared" si="39"/>
        <v>23.699470597031677</v>
      </c>
    </row>
    <row r="288" spans="1:8">
      <c r="A288" s="4"/>
      <c r="B288" s="19">
        <f t="shared" si="42"/>
        <v>44115</v>
      </c>
      <c r="C288" s="161">
        <f t="shared" si="42"/>
        <v>284</v>
      </c>
      <c r="D288" s="161">
        <f t="shared" si="36"/>
        <v>1081.5512108439191</v>
      </c>
      <c r="E288" s="161">
        <f t="shared" si="37"/>
        <v>12.771031737374642</v>
      </c>
      <c r="F288" s="74">
        <f t="shared" si="41"/>
        <v>44415</v>
      </c>
      <c r="G288" s="161">
        <f t="shared" si="38"/>
        <v>1906.7194238301465</v>
      </c>
      <c r="H288" s="161">
        <f t="shared" si="39"/>
        <v>23.98578087666283</v>
      </c>
    </row>
    <row r="289" spans="1:12">
      <c r="A289" s="4"/>
      <c r="B289" s="19">
        <f t="shared" si="42"/>
        <v>44116</v>
      </c>
      <c r="C289" s="161">
        <f t="shared" si="42"/>
        <v>285</v>
      </c>
      <c r="D289" s="161">
        <f t="shared" si="36"/>
        <v>1094.3222425812937</v>
      </c>
      <c r="E289" s="161">
        <f t="shared" si="37"/>
        <v>12.918419668017805</v>
      </c>
      <c r="F289" s="74">
        <f t="shared" si="41"/>
        <v>44416</v>
      </c>
      <c r="G289" s="161">
        <f t="shared" si="38"/>
        <v>1930.7052047068094</v>
      </c>
      <c r="H289" s="161">
        <f t="shared" si="39"/>
        <v>24.275247250118127</v>
      </c>
    </row>
    <row r="290" spans="1:12">
      <c r="A290" s="4"/>
      <c r="B290" s="19">
        <f t="shared" si="42"/>
        <v>44117</v>
      </c>
      <c r="C290" s="161">
        <f t="shared" si="42"/>
        <v>286</v>
      </c>
      <c r="D290" s="161">
        <f t="shared" si="36"/>
        <v>1107.2406622493115</v>
      </c>
      <c r="E290" s="161">
        <f t="shared" si="37"/>
        <v>13.067427542388714</v>
      </c>
      <c r="F290" s="74">
        <f t="shared" si="41"/>
        <v>44417</v>
      </c>
      <c r="G290" s="161">
        <f t="shared" si="38"/>
        <v>1954.9804519569275</v>
      </c>
      <c r="H290" s="161">
        <f t="shared" si="39"/>
        <v>24.567896843357175</v>
      </c>
    </row>
    <row r="291" spans="1:12">
      <c r="A291" s="4"/>
      <c r="B291" s="19">
        <f t="shared" si="42"/>
        <v>44118</v>
      </c>
      <c r="C291" s="161">
        <f t="shared" si="42"/>
        <v>287</v>
      </c>
      <c r="D291" s="161">
        <f t="shared" si="36"/>
        <v>1120.3080897917002</v>
      </c>
      <c r="E291" s="161">
        <f t="shared" si="37"/>
        <v>13.218071241708913</v>
      </c>
      <c r="F291" s="74">
        <f t="shared" si="41"/>
        <v>44418</v>
      </c>
      <c r="G291" s="161">
        <f t="shared" si="38"/>
        <v>1979.5483488002847</v>
      </c>
      <c r="H291" s="161">
        <f t="shared" si="39"/>
        <v>24.863756814875615</v>
      </c>
    </row>
    <row r="292" spans="1:12">
      <c r="A292" s="4"/>
      <c r="B292" s="19">
        <f t="shared" si="42"/>
        <v>44119</v>
      </c>
      <c r="C292" s="161">
        <f t="shared" si="42"/>
        <v>288</v>
      </c>
      <c r="D292" s="161">
        <f t="shared" si="36"/>
        <v>1133.5261610334092</v>
      </c>
      <c r="E292" s="161">
        <f t="shared" si="37"/>
        <v>13.370366756545081</v>
      </c>
      <c r="F292" s="74">
        <f t="shared" si="41"/>
        <v>44419</v>
      </c>
      <c r="G292" s="161">
        <f t="shared" si="38"/>
        <v>2004.4121056151603</v>
      </c>
      <c r="H292" s="161">
        <f t="shared" si="39"/>
        <v>25.162854349460986</v>
      </c>
    </row>
    <row r="293" spans="1:12">
      <c r="A293" s="4"/>
      <c r="B293" s="19">
        <f t="shared" si="42"/>
        <v>44120</v>
      </c>
      <c r="C293" s="161">
        <f t="shared" si="42"/>
        <v>289</v>
      </c>
      <c r="D293" s="161">
        <f t="shared" si="36"/>
        <v>1146.8965277899542</v>
      </c>
      <c r="E293" s="161">
        <f t="shared" si="37"/>
        <v>13.524330186355201</v>
      </c>
      <c r="F293" s="74">
        <f t="shared" si="41"/>
        <v>44420</v>
      </c>
      <c r="G293" s="161">
        <f t="shared" si="38"/>
        <v>2029.5749599646213</v>
      </c>
      <c r="H293" s="161">
        <f t="shared" si="39"/>
        <v>25.465216651764649</v>
      </c>
    </row>
    <row r="294" spans="1:12">
      <c r="A294" s="4"/>
      <c r="B294" s="19">
        <f t="shared" ref="B294:C309" si="43">B293+1</f>
        <v>44121</v>
      </c>
      <c r="C294" s="161">
        <f t="shared" si="43"/>
        <v>290</v>
      </c>
      <c r="D294" s="161">
        <f t="shared" si="36"/>
        <v>1160.4208579763094</v>
      </c>
      <c r="E294" s="161">
        <f t="shared" si="37"/>
        <v>13.679977739019932</v>
      </c>
      <c r="F294" s="74">
        <f t="shared" si="41"/>
        <v>44421</v>
      </c>
      <c r="G294" s="161">
        <f t="shared" si="38"/>
        <v>2055.0401766163859</v>
      </c>
      <c r="H294" s="161">
        <f t="shared" si="39"/>
        <v>25.770870939681572</v>
      </c>
    </row>
    <row r="295" spans="1:12">
      <c r="A295" s="4"/>
      <c r="B295" s="19">
        <f t="shared" si="43"/>
        <v>44122</v>
      </c>
      <c r="C295" s="161">
        <f t="shared" si="43"/>
        <v>291</v>
      </c>
      <c r="D295" s="161">
        <f t="shared" si="36"/>
        <v>1174.1008357153294</v>
      </c>
      <c r="E295" s="161">
        <f t="shared" si="37"/>
        <v>13.837325730303519</v>
      </c>
      <c r="F295" s="74">
        <f t="shared" si="41"/>
        <v>44422</v>
      </c>
      <c r="G295" s="161">
        <f t="shared" si="38"/>
        <v>2080.8110475560675</v>
      </c>
      <c r="H295" s="161">
        <f t="shared" si="39"/>
        <v>26.079844437510474</v>
      </c>
    </row>
    <row r="296" spans="1:12">
      <c r="A296" s="4"/>
      <c r="B296" s="19">
        <f t="shared" si="43"/>
        <v>44123</v>
      </c>
      <c r="C296" s="161">
        <f t="shared" si="43"/>
        <v>292</v>
      </c>
      <c r="D296" s="161">
        <f t="shared" si="36"/>
        <v>1187.9381614456329</v>
      </c>
      <c r="E296" s="161">
        <f t="shared" si="37"/>
        <v>13.996390583304446</v>
      </c>
      <c r="F296" s="74">
        <f t="shared" si="41"/>
        <v>44423</v>
      </c>
      <c r="G296" s="161">
        <f t="shared" si="38"/>
        <v>2106.890891993578</v>
      </c>
      <c r="H296" s="161">
        <f t="shared" si="39"/>
        <v>26.392164368924114</v>
      </c>
    </row>
    <row r="297" spans="1:12">
      <c r="A297" s="4"/>
      <c r="B297" s="19">
        <f t="shared" si="43"/>
        <v>44124</v>
      </c>
      <c r="C297" s="161">
        <f t="shared" si="43"/>
        <v>293</v>
      </c>
      <c r="D297" s="161">
        <f t="shared" si="36"/>
        <v>1201.9345520289373</v>
      </c>
      <c r="E297" s="161">
        <f t="shared" si="37"/>
        <v>14.157188827830169</v>
      </c>
      <c r="F297" s="74">
        <f t="shared" si="41"/>
        <v>44424</v>
      </c>
      <c r="G297" s="161">
        <f t="shared" si="38"/>
        <v>2133.2830563625021</v>
      </c>
      <c r="H297" s="161">
        <f t="shared" si="39"/>
        <v>26.707857949735171</v>
      </c>
    </row>
    <row r="298" spans="1:12">
      <c r="A298" s="4"/>
      <c r="B298" s="19">
        <f t="shared" si="43"/>
        <v>44125</v>
      </c>
      <c r="C298" s="161">
        <f t="shared" si="43"/>
        <v>294</v>
      </c>
      <c r="D298" s="161">
        <f t="shared" si="36"/>
        <v>1216.0917408567675</v>
      </c>
      <c r="E298" s="161">
        <f t="shared" si="37"/>
        <v>14.319737099759777</v>
      </c>
      <c r="F298" s="74">
        <f t="shared" si="41"/>
        <v>44425</v>
      </c>
      <c r="G298" s="161">
        <f t="shared" si="38"/>
        <v>2159.9909143122372</v>
      </c>
      <c r="H298" s="161">
        <f t="shared" si="39"/>
        <v>27.026952380435887</v>
      </c>
      <c r="L298" s="159"/>
    </row>
    <row r="299" spans="1:12">
      <c r="A299" s="4"/>
      <c r="B299" s="19">
        <f t="shared" si="43"/>
        <v>44126</v>
      </c>
      <c r="C299" s="161">
        <f t="shared" si="43"/>
        <v>295</v>
      </c>
      <c r="D299" s="161">
        <f t="shared" si="36"/>
        <v>1230.4114779565273</v>
      </c>
      <c r="E299" s="161">
        <f t="shared" si="37"/>
        <v>14.484052140329823</v>
      </c>
      <c r="F299" s="74">
        <f t="shared" si="41"/>
        <v>44426</v>
      </c>
      <c r="G299" s="161">
        <f t="shared" si="38"/>
        <v>2187.0178666926731</v>
      </c>
      <c r="H299" s="161">
        <f t="shared" si="39"/>
        <v>27.349474838538299</v>
      </c>
      <c r="L299" s="159"/>
    </row>
    <row r="300" spans="1:12">
      <c r="A300" s="4"/>
      <c r="B300" s="19">
        <f t="shared" si="43"/>
        <v>44127</v>
      </c>
      <c r="C300" s="161">
        <f t="shared" si="43"/>
        <v>296</v>
      </c>
      <c r="D300" s="161">
        <f t="shared" si="36"/>
        <v>1244.8955300968571</v>
      </c>
      <c r="E300" s="161">
        <f t="shared" si="37"/>
        <v>14.650150795404898</v>
      </c>
      <c r="F300" s="74">
        <f t="shared" si="41"/>
        <v>44427</v>
      </c>
      <c r="G300" s="161">
        <f t="shared" si="38"/>
        <v>2214.3673415312114</v>
      </c>
      <c r="H300" s="161">
        <f t="shared" si="39"/>
        <v>27.675452470688924</v>
      </c>
    </row>
    <row r="301" spans="1:12">
      <c r="A301" s="4"/>
      <c r="B301" s="19">
        <f t="shared" si="43"/>
        <v>44128</v>
      </c>
      <c r="C301" s="161">
        <f t="shared" si="43"/>
        <v>297</v>
      </c>
      <c r="D301" s="161">
        <f t="shared" si="36"/>
        <v>1259.545680892262</v>
      </c>
      <c r="E301" s="161">
        <f t="shared" si="37"/>
        <v>14.818050014665232</v>
      </c>
      <c r="F301" s="74">
        <f t="shared" si="41"/>
        <v>44428</v>
      </c>
      <c r="G301" s="161">
        <f t="shared" si="38"/>
        <v>2242.0427940019003</v>
      </c>
      <c r="H301" s="161">
        <f t="shared" si="39"/>
        <v>28.00491238456334</v>
      </c>
    </row>
    <row r="302" spans="1:12">
      <c r="A302" s="4"/>
      <c r="B302" s="19">
        <f t="shared" si="43"/>
        <v>44129</v>
      </c>
      <c r="C302" s="161">
        <f t="shared" si="43"/>
        <v>298</v>
      </c>
      <c r="D302" s="161">
        <f t="shared" si="36"/>
        <v>1274.3637309069272</v>
      </c>
      <c r="E302" s="161">
        <f t="shared" si="37"/>
        <v>14.987766850784965</v>
      </c>
      <c r="F302" s="74">
        <f t="shared" si="41"/>
        <v>44429</v>
      </c>
      <c r="G302" s="161">
        <f t="shared" si="38"/>
        <v>2270.0477063864637</v>
      </c>
      <c r="H302" s="161">
        <f t="shared" si="39"/>
        <v>28.337881640530213</v>
      </c>
    </row>
    <row r="303" spans="1:12">
      <c r="A303" s="4"/>
      <c r="B303" s="19">
        <f t="shared" si="43"/>
        <v>44130</v>
      </c>
      <c r="C303" s="161">
        <f t="shared" si="43"/>
        <v>299</v>
      </c>
      <c r="D303" s="161">
        <f t="shared" si="36"/>
        <v>1289.3514977577122</v>
      </c>
      <c r="E303" s="161">
        <f t="shared" si="37"/>
        <v>15.15931845852424</v>
      </c>
      <c r="F303" s="74">
        <f t="shared" si="41"/>
        <v>44430</v>
      </c>
      <c r="G303" s="161">
        <f t="shared" si="38"/>
        <v>2298.3855880269939</v>
      </c>
      <c r="H303" s="161">
        <f t="shared" si="39"/>
        <v>28.674387243109322</v>
      </c>
    </row>
    <row r="304" spans="1:12">
      <c r="A304" s="4"/>
      <c r="B304" s="19">
        <f t="shared" si="43"/>
        <v>44131</v>
      </c>
      <c r="C304" s="161">
        <f t="shared" si="43"/>
        <v>300</v>
      </c>
      <c r="D304" s="161">
        <f t="shared" si="36"/>
        <v>1304.5108162162364</v>
      </c>
      <c r="E304" s="161">
        <f t="shared" si="37"/>
        <v>15.332722093788107</v>
      </c>
      <c r="F304" s="74">
        <f t="shared" si="41"/>
        <v>44431</v>
      </c>
      <c r="G304" s="161">
        <f t="shared" si="38"/>
        <v>2327.0599752701032</v>
      </c>
      <c r="H304" s="161">
        <f t="shared" si="39"/>
        <v>29.014456132164923</v>
      </c>
    </row>
    <row r="305" spans="1:12">
      <c r="A305" s="4"/>
      <c r="B305" s="19">
        <f t="shared" si="43"/>
        <v>44132</v>
      </c>
      <c r="C305" s="161">
        <f t="shared" si="43"/>
        <v>301</v>
      </c>
      <c r="D305" s="161">
        <f t="shared" si="36"/>
        <v>1319.8435383100245</v>
      </c>
      <c r="E305" s="161">
        <f t="shared" si="37"/>
        <v>15.507995112639492</v>
      </c>
      <c r="F305" s="74">
        <f t="shared" si="41"/>
        <v>44432</v>
      </c>
      <c r="G305" s="161">
        <f t="shared" si="38"/>
        <v>2356.0744314022681</v>
      </c>
      <c r="H305" s="161">
        <f t="shared" si="39"/>
        <v>29.358115173888109</v>
      </c>
    </row>
    <row r="306" spans="1:12">
      <c r="A306" s="4"/>
      <c r="B306" s="19">
        <f t="shared" si="43"/>
        <v>44133</v>
      </c>
      <c r="C306" s="161">
        <f t="shared" si="43"/>
        <v>302</v>
      </c>
      <c r="D306" s="161">
        <f t="shared" si="36"/>
        <v>1335.351533422664</v>
      </c>
      <c r="E306" s="161">
        <f t="shared" si="37"/>
        <v>15.685154970231679</v>
      </c>
      <c r="F306" s="74">
        <f t="shared" si="41"/>
        <v>44433</v>
      </c>
      <c r="G306" s="161">
        <f t="shared" si="38"/>
        <v>2385.4325465761563</v>
      </c>
      <c r="H306" s="161">
        <f t="shared" si="39"/>
        <v>29.705391151534513</v>
      </c>
      <c r="L306" s="161">
        <v>1</v>
      </c>
    </row>
    <row r="307" spans="1:12">
      <c r="A307" s="4"/>
      <c r="B307" s="19">
        <f t="shared" si="43"/>
        <v>44134</v>
      </c>
      <c r="C307" s="161">
        <f t="shared" si="43"/>
        <v>303</v>
      </c>
      <c r="D307" s="161">
        <f t="shared" si="36"/>
        <v>1351.0366883928957</v>
      </c>
      <c r="E307" s="161">
        <f t="shared" si="37"/>
        <v>15.864219219720098</v>
      </c>
      <c r="F307" s="74">
        <f t="shared" si="41"/>
        <v>44434</v>
      </c>
      <c r="G307" s="161">
        <f t="shared" si="38"/>
        <v>2415.1379377276908</v>
      </c>
      <c r="H307" s="161">
        <f t="shared" si="39"/>
        <v>30.056310755920094</v>
      </c>
      <c r="L307" s="161">
        <v>0</v>
      </c>
    </row>
    <row r="308" spans="1:12">
      <c r="A308" s="4"/>
      <c r="B308" s="19">
        <f t="shared" si="43"/>
        <v>44135</v>
      </c>
      <c r="C308" s="161">
        <f t="shared" si="43"/>
        <v>304</v>
      </c>
      <c r="D308" s="161">
        <f t="shared" si="36"/>
        <v>1366.9009076126158</v>
      </c>
      <c r="E308" s="161">
        <f t="shared" si="37"/>
        <v>16.045205511083395</v>
      </c>
      <c r="F308" s="74">
        <f t="shared" si="41"/>
        <v>44435</v>
      </c>
      <c r="G308" s="161">
        <f t="shared" si="38"/>
        <v>2445.1942484836109</v>
      </c>
      <c r="H308" s="161">
        <f t="shared" si="39"/>
        <v>30.410900575665892</v>
      </c>
      <c r="L308" s="161">
        <v>0</v>
      </c>
    </row>
    <row r="309" spans="1:12">
      <c r="A309" s="4"/>
      <c r="B309" s="19">
        <f t="shared" si="43"/>
        <v>44136</v>
      </c>
      <c r="C309" s="161">
        <f t="shared" si="43"/>
        <v>305</v>
      </c>
      <c r="D309" s="161">
        <f t="shared" si="36"/>
        <v>1382.9461131236992</v>
      </c>
      <c r="E309" s="161">
        <f t="shared" si="37"/>
        <v>16.228131589918576</v>
      </c>
      <c r="F309" s="74">
        <f t="shared" si="41"/>
        <v>44436</v>
      </c>
      <c r="G309" s="161">
        <f t="shared" si="38"/>
        <v>2475.6051490592768</v>
      </c>
      <c r="H309" s="161">
        <f t="shared" si="39"/>
        <v>30.769187087210867</v>
      </c>
      <c r="L309" s="151">
        <v>0</v>
      </c>
    </row>
    <row r="310" spans="1:12">
      <c r="A310" s="4"/>
      <c r="B310" s="19">
        <f t="shared" ref="B310:C325" si="44">B309+1</f>
        <v>44137</v>
      </c>
      <c r="C310" s="161">
        <f t="shared" si="44"/>
        <v>306</v>
      </c>
      <c r="D310" s="161">
        <f t="shared" si="36"/>
        <v>1399.1742447136178</v>
      </c>
      <c r="E310" s="161">
        <f t="shared" si="37"/>
        <v>16.413015296144749</v>
      </c>
      <c r="F310" s="74">
        <f t="shared" si="41"/>
        <v>44437</v>
      </c>
      <c r="G310" s="161">
        <f t="shared" si="38"/>
        <v>2506.3743361464876</v>
      </c>
      <c r="H310" s="161">
        <f t="shared" si="39"/>
        <v>31.13119664455462</v>
      </c>
      <c r="L310" s="151">
        <v>0</v>
      </c>
    </row>
    <row r="311" spans="1:12">
      <c r="A311" s="4"/>
      <c r="B311" s="19">
        <f t="shared" si="44"/>
        <v>44138</v>
      </c>
      <c r="C311" s="161">
        <f t="shared" si="44"/>
        <v>307</v>
      </c>
      <c r="D311" s="161">
        <f t="shared" si="36"/>
        <v>1415.5872600097625</v>
      </c>
      <c r="E311" s="161">
        <f t="shared" si="37"/>
        <v>16.599874562680952</v>
      </c>
      <c r="F311" s="74">
        <f t="shared" si="41"/>
        <v>44438</v>
      </c>
      <c r="G311" s="161">
        <f t="shared" si="38"/>
        <v>2537.5055327910422</v>
      </c>
      <c r="H311" s="161">
        <f t="shared" si="39"/>
        <v>31.496955468751366</v>
      </c>
      <c r="L311" s="151">
        <v>0</v>
      </c>
    </row>
    <row r="312" spans="1:12">
      <c r="A312" s="4"/>
      <c r="B312" s="19">
        <f t="shared" si="44"/>
        <v>44139</v>
      </c>
      <c r="C312" s="161">
        <f t="shared" si="44"/>
        <v>308</v>
      </c>
      <c r="D312" s="161">
        <f t="shared" si="36"/>
        <v>1432.1871345724435</v>
      </c>
      <c r="E312" s="161">
        <f t="shared" si="37"/>
        <v>16.788727414025288</v>
      </c>
      <c r="F312" s="74">
        <f t="shared" si="41"/>
        <v>44439</v>
      </c>
      <c r="G312" s="161">
        <f t="shared" si="38"/>
        <v>2569.0024882597936</v>
      </c>
      <c r="H312" s="161">
        <f t="shared" si="39"/>
        <v>31.866489637164705</v>
      </c>
      <c r="L312" s="151">
        <v>0</v>
      </c>
    </row>
    <row r="313" spans="1:12">
      <c r="A313" s="4"/>
      <c r="B313" s="19">
        <f t="shared" si="44"/>
        <v>44140</v>
      </c>
      <c r="C313" s="161">
        <f t="shared" si="44"/>
        <v>309</v>
      </c>
      <c r="D313" s="161">
        <f t="shared" si="36"/>
        <v>1448.9758619864688</v>
      </c>
      <c r="E313" s="161">
        <f t="shared" si="37"/>
        <v>16.979591964806559</v>
      </c>
      <c r="F313" s="74">
        <f t="shared" si="41"/>
        <v>44440</v>
      </c>
      <c r="G313" s="161">
        <f t="shared" si="38"/>
        <v>2600.8689778969583</v>
      </c>
      <c r="H313" s="161">
        <f t="shared" si="39"/>
        <v>32.239825072428175</v>
      </c>
      <c r="L313" s="151">
        <v>0</v>
      </c>
    </row>
    <row r="314" spans="1:12">
      <c r="A314" s="4"/>
      <c r="B314" s="19">
        <f t="shared" si="44"/>
        <v>44141</v>
      </c>
      <c r="C314" s="161">
        <f t="shared" si="44"/>
        <v>310</v>
      </c>
      <c r="D314" s="161">
        <f t="shared" si="36"/>
        <v>1465.9554539512753</v>
      </c>
      <c r="E314" s="161">
        <f t="shared" si="37"/>
        <v>17.172486418239714</v>
      </c>
      <c r="F314" s="74">
        <f t="shared" si="41"/>
        <v>44441</v>
      </c>
      <c r="G314" s="161">
        <f t="shared" si="38"/>
        <v>2633.1088029693865</v>
      </c>
      <c r="H314" s="161">
        <f t="shared" si="39"/>
        <v>32.616987531170707</v>
      </c>
      <c r="L314" s="151">
        <v>0</v>
      </c>
    </row>
    <row r="315" spans="1:12">
      <c r="A315" s="4"/>
      <c r="B315" s="19">
        <f t="shared" si="44"/>
        <v>44142</v>
      </c>
      <c r="C315" s="161">
        <f t="shared" si="44"/>
        <v>311</v>
      </c>
      <c r="D315" s="161">
        <f t="shared" si="36"/>
        <v>1483.127940369515</v>
      </c>
      <c r="E315" s="161">
        <f t="shared" si="37"/>
        <v>17.367429064540829</v>
      </c>
      <c r="F315" s="74">
        <f t="shared" si="41"/>
        <v>44442</v>
      </c>
      <c r="G315" s="161">
        <f t="shared" si="38"/>
        <v>2665.7257905005572</v>
      </c>
      <c r="H315" s="161">
        <f t="shared" si="39"/>
        <v>32.998002592459216</v>
      </c>
      <c r="L315" s="151">
        <v>0</v>
      </c>
    </row>
    <row r="316" spans="1:12">
      <c r="A316" s="4"/>
      <c r="B316" s="19">
        <f t="shared" si="44"/>
        <v>44143</v>
      </c>
      <c r="C316" s="161">
        <f t="shared" si="44"/>
        <v>312</v>
      </c>
      <c r="D316" s="161">
        <f t="shared" si="36"/>
        <v>1500.4953694340559</v>
      </c>
      <c r="E316" s="161">
        <f t="shared" si="37"/>
        <v>17.564438279250908</v>
      </c>
      <c r="F316" s="74">
        <f t="shared" si="41"/>
        <v>44443</v>
      </c>
      <c r="G316" s="161">
        <f t="shared" si="38"/>
        <v>2698.7237930930164</v>
      </c>
      <c r="H316" s="161">
        <f t="shared" si="39"/>
        <v>33.38289564598108</v>
      </c>
      <c r="L316" s="151">
        <v>0</v>
      </c>
    </row>
    <row r="317" spans="1:12">
      <c r="A317" s="4"/>
      <c r="B317" s="19">
        <f t="shared" si="44"/>
        <v>44144</v>
      </c>
      <c r="C317" s="161">
        <f t="shared" si="44"/>
        <v>313</v>
      </c>
      <c r="D317" s="161">
        <f t="shared" si="36"/>
        <v>1518.0598077133068</v>
      </c>
      <c r="E317" s="161">
        <f t="shared" si="37"/>
        <v>17.763532521516254</v>
      </c>
      <c r="F317" s="74">
        <f t="shared" si="41"/>
        <v>44444</v>
      </c>
      <c r="G317" s="161">
        <f t="shared" si="38"/>
        <v>2732.1066887389975</v>
      </c>
      <c r="H317" s="161">
        <f t="shared" si="39"/>
        <v>33.771691879951049</v>
      </c>
      <c r="L317" s="151">
        <v>0</v>
      </c>
    </row>
    <row r="318" spans="1:12">
      <c r="A318" s="4"/>
      <c r="B318" s="19">
        <f t="shared" si="44"/>
        <v>44145</v>
      </c>
      <c r="C318" s="161">
        <f t="shared" si="44"/>
        <v>314</v>
      </c>
      <c r="D318" s="161">
        <f t="shared" si="36"/>
        <v>1535.823340234823</v>
      </c>
      <c r="E318" s="161">
        <f t="shared" si="37"/>
        <v>17.964730332271301</v>
      </c>
      <c r="F318" s="74">
        <f t="shared" si="41"/>
        <v>44445</v>
      </c>
      <c r="G318" s="161">
        <f t="shared" si="38"/>
        <v>2765.8783806189485</v>
      </c>
      <c r="H318" s="161">
        <f t="shared" si="39"/>
        <v>34.164416268738478</v>
      </c>
      <c r="L318" s="151">
        <v>0</v>
      </c>
    </row>
    <row r="319" spans="1:12">
      <c r="A319" s="4"/>
      <c r="B319" s="19">
        <f t="shared" si="44"/>
        <v>44146</v>
      </c>
      <c r="C319" s="161">
        <f t="shared" si="44"/>
        <v>315</v>
      </c>
      <c r="D319" s="161">
        <f t="shared" si="36"/>
        <v>1553.7880705670943</v>
      </c>
      <c r="E319" s="161">
        <f t="shared" si="37"/>
        <v>18.168050332373241</v>
      </c>
      <c r="F319" s="74">
        <f t="shared" si="41"/>
        <v>44446</v>
      </c>
      <c r="G319" s="161">
        <f t="shared" si="38"/>
        <v>2800.042796887687</v>
      </c>
      <c r="H319" s="161">
        <f t="shared" si="39"/>
        <v>34.561093560226709</v>
      </c>
      <c r="L319" s="151">
        <v>0</v>
      </c>
    </row>
    <row r="320" spans="1:12">
      <c r="A320" s="4"/>
      <c r="B320" s="19">
        <f t="shared" si="44"/>
        <v>44147</v>
      </c>
      <c r="C320" s="161">
        <f t="shared" si="44"/>
        <v>316</v>
      </c>
      <c r="D320" s="161">
        <f t="shared" si="36"/>
        <v>1571.9561208994676</v>
      </c>
      <c r="E320" s="161">
        <f t="shared" si="37"/>
        <v>18.373511220640921</v>
      </c>
      <c r="F320" s="74">
        <f t="shared" si="41"/>
        <v>44447</v>
      </c>
      <c r="G320" s="161">
        <f t="shared" si="38"/>
        <v>2834.6038904479137</v>
      </c>
      <c r="H320" s="161">
        <f t="shared" si="39"/>
        <v>34.961748262883248</v>
      </c>
      <c r="L320" s="151">
        <v>0</v>
      </c>
    </row>
    <row r="321" spans="1:12">
      <c r="A321" s="4"/>
      <c r="B321" s="19">
        <f t="shared" si="44"/>
        <v>44148</v>
      </c>
      <c r="C321" s="161">
        <f t="shared" si="44"/>
        <v>317</v>
      </c>
      <c r="D321" s="161">
        <f t="shared" si="36"/>
        <v>1590.3296321201085</v>
      </c>
      <c r="E321" s="161">
        <f t="shared" si="37"/>
        <v>18.581131771846003</v>
      </c>
      <c r="F321" s="74">
        <f t="shared" si="41"/>
        <v>44448</v>
      </c>
      <c r="G321" s="161">
        <f t="shared" si="38"/>
        <v>2869.565638710797</v>
      </c>
      <c r="H321" s="161">
        <f t="shared" si="39"/>
        <v>35.366404632553895</v>
      </c>
      <c r="L321" s="151">
        <v>0</v>
      </c>
    </row>
    <row r="322" spans="1:12">
      <c r="A322" s="4"/>
      <c r="B322" s="19">
        <f t="shared" si="44"/>
        <v>44149</v>
      </c>
      <c r="C322" s="161">
        <f t="shared" si="44"/>
        <v>318</v>
      </c>
      <c r="D322" s="161">
        <f t="shared" si="36"/>
        <v>1608.9107638919545</v>
      </c>
      <c r="E322" s="161">
        <f t="shared" si="37"/>
        <v>18.790930834589517</v>
      </c>
      <c r="F322" s="74">
        <f t="shared" si="41"/>
        <v>44449</v>
      </c>
      <c r="G322" s="161">
        <f t="shared" si="38"/>
        <v>2904.9320433433509</v>
      </c>
      <c r="H322" s="161">
        <f t="shared" si="39"/>
        <v>35.775086658966302</v>
      </c>
      <c r="L322" s="151">
        <v>0</v>
      </c>
    </row>
    <row r="323" spans="1:12">
      <c r="A323" s="4"/>
      <c r="B323" s="19">
        <f t="shared" si="44"/>
        <v>44150</v>
      </c>
      <c r="C323" s="161">
        <f t="shared" si="44"/>
        <v>319</v>
      </c>
      <c r="D323" s="161">
        <f t="shared" si="36"/>
        <v>1627.701694726544</v>
      </c>
      <c r="E323" s="161">
        <f t="shared" si="37"/>
        <v>19.002927329145223</v>
      </c>
      <c r="F323" s="74">
        <f t="shared" si="41"/>
        <v>44450</v>
      </c>
      <c r="G323" s="161">
        <f t="shared" si="38"/>
        <v>2940.7071300023172</v>
      </c>
      <c r="H323" s="161">
        <f t="shared" si="39"/>
        <v>36.187818051961585</v>
      </c>
      <c r="L323" s="151">
        <v>0</v>
      </c>
    </row>
    <row r="324" spans="1:12">
      <c r="A324" s="4"/>
      <c r="B324" s="19">
        <f t="shared" si="44"/>
        <v>44151</v>
      </c>
      <c r="C324" s="161">
        <f t="shared" si="44"/>
        <v>320</v>
      </c>
      <c r="D324" s="161">
        <f t="shared" si="36"/>
        <v>1646.7046220556892</v>
      </c>
      <c r="E324" s="161">
        <f t="shared" si="37"/>
        <v>19.217140245177688</v>
      </c>
      <c r="F324" s="74">
        <f t="shared" si="41"/>
        <v>44451</v>
      </c>
      <c r="G324" s="161">
        <f t="shared" si="38"/>
        <v>2976.8949480542788</v>
      </c>
      <c r="H324" s="161">
        <f t="shared" si="39"/>
        <v>36.604622227388063</v>
      </c>
      <c r="L324" s="151">
        <v>0</v>
      </c>
    </row>
    <row r="325" spans="1:12">
      <c r="A325" s="4"/>
      <c r="B325" s="19">
        <f t="shared" si="44"/>
        <v>44152</v>
      </c>
      <c r="C325" s="161">
        <f t="shared" si="44"/>
        <v>321</v>
      </c>
      <c r="D325" s="161">
        <f t="shared" ref="D325:D388" si="45">$D$1/(($D$1-1)*EXP(-$E$1*($F325-$B$4))+1)</f>
        <v>1665.9217623008669</v>
      </c>
      <c r="E325" s="161">
        <f t="shared" ref="E325:E388" si="46">D326-D325</f>
        <v>19.433588639421714</v>
      </c>
      <c r="F325" s="74">
        <f t="shared" si="41"/>
        <v>44452</v>
      </c>
      <c r="G325" s="161">
        <f t="shared" ref="G325:G388" si="47">$D$1/(($D$1-1)*EXP(-$G$1*($F325-$B$4))+1)</f>
        <v>3013.4995702816668</v>
      </c>
      <c r="H325" s="161">
        <f t="shared" ref="H325:H388" si="48">G326-G325</f>
        <v>37.025522292803089</v>
      </c>
      <c r="L325" s="151">
        <v>1</v>
      </c>
    </row>
    <row r="326" spans="1:12">
      <c r="A326" s="4"/>
      <c r="B326" s="19">
        <f t="shared" ref="B326:C341" si="49">B325+1</f>
        <v>44153</v>
      </c>
      <c r="C326" s="161">
        <f t="shared" si="49"/>
        <v>322</v>
      </c>
      <c r="D326" s="161">
        <f t="shared" si="45"/>
        <v>1685.3553509402886</v>
      </c>
      <c r="E326" s="161">
        <f t="shared" si="46"/>
        <v>19.652291633235336</v>
      </c>
      <c r="F326" s="74">
        <f t="shared" ref="F326:F389" si="50">F325+1</f>
        <v>44453</v>
      </c>
      <c r="G326" s="161">
        <f t="shared" si="47"/>
        <v>3050.5250925744699</v>
      </c>
      <c r="H326" s="161">
        <f t="shared" si="48"/>
        <v>37.45054103276334</v>
      </c>
      <c r="L326" s="151">
        <v>1</v>
      </c>
    </row>
    <row r="327" spans="1:12">
      <c r="A327" s="4"/>
      <c r="B327" s="19">
        <f t="shared" si="49"/>
        <v>44154</v>
      </c>
      <c r="C327" s="161">
        <f t="shared" si="49"/>
        <v>323</v>
      </c>
      <c r="D327" s="161">
        <f t="shared" si="45"/>
        <v>1705.007642573524</v>
      </c>
      <c r="E327" s="161">
        <f t="shared" si="46"/>
        <v>19.873268410113724</v>
      </c>
      <c r="F327" s="74">
        <f t="shared" si="50"/>
        <v>44454</v>
      </c>
      <c r="G327" s="161">
        <f t="shared" si="47"/>
        <v>3087.9756336072332</v>
      </c>
      <c r="H327" s="161">
        <f t="shared" si="48"/>
        <v>37.879700893900917</v>
      </c>
      <c r="L327" s="151">
        <v>1</v>
      </c>
    </row>
    <row r="328" spans="1:12">
      <c r="A328" s="4"/>
      <c r="B328" s="19">
        <f t="shared" si="49"/>
        <v>44155</v>
      </c>
      <c r="C328" s="161">
        <f t="shared" si="49"/>
        <v>324</v>
      </c>
      <c r="D328" s="161">
        <f t="shared" si="45"/>
        <v>1724.8809109836377</v>
      </c>
      <c r="E328" s="161">
        <f t="shared" si="46"/>
        <v>20.09653821306938</v>
      </c>
      <c r="F328" s="74">
        <f t="shared" si="50"/>
        <v>44455</v>
      </c>
      <c r="G328" s="161">
        <f t="shared" si="47"/>
        <v>3125.8553345011342</v>
      </c>
      <c r="H328" s="161">
        <f t="shared" si="48"/>
        <v>38.313023969677033</v>
      </c>
      <c r="L328" s="151">
        <v>1</v>
      </c>
    </row>
    <row r="329" spans="1:12">
      <c r="A329" s="4"/>
      <c r="B329" s="19">
        <f t="shared" si="49"/>
        <v>44156</v>
      </c>
      <c r="C329" s="161">
        <f t="shared" si="49"/>
        <v>325</v>
      </c>
      <c r="D329" s="161">
        <f t="shared" si="45"/>
        <v>1744.9774491967071</v>
      </c>
      <c r="E329" s="161">
        <f t="shared" si="46"/>
        <v>20.322120341973232</v>
      </c>
      <c r="F329" s="74">
        <f t="shared" si="50"/>
        <v>44456</v>
      </c>
      <c r="G329" s="161">
        <f t="shared" si="47"/>
        <v>3164.1683584708112</v>
      </c>
      <c r="H329" s="161">
        <f t="shared" si="48"/>
        <v>38.750531984839199</v>
      </c>
      <c r="L329" s="151">
        <v>1</v>
      </c>
    </row>
    <row r="330" spans="1:12">
      <c r="A330" s="4"/>
      <c r="B330" s="19">
        <f t="shared" si="49"/>
        <v>44157</v>
      </c>
      <c r="C330" s="161">
        <f t="shared" si="49"/>
        <v>326</v>
      </c>
      <c r="D330" s="161">
        <f t="shared" si="45"/>
        <v>1765.2995695386803</v>
      </c>
      <c r="E330" s="161">
        <f t="shared" si="46"/>
        <v>20.550034150753163</v>
      </c>
      <c r="F330" s="74">
        <f t="shared" si="50"/>
        <v>44457</v>
      </c>
      <c r="G330" s="161">
        <f t="shared" si="47"/>
        <v>3202.9188904556504</v>
      </c>
      <c r="H330" s="161">
        <f t="shared" si="48"/>
        <v>39.192246279576921</v>
      </c>
      <c r="L330" s="151">
        <v>0</v>
      </c>
    </row>
    <row r="331" spans="1:12">
      <c r="A331" s="4"/>
      <c r="B331" s="19">
        <f t="shared" si="49"/>
        <v>44158</v>
      </c>
      <c r="C331" s="161">
        <f t="shared" si="49"/>
        <v>327</v>
      </c>
      <c r="D331" s="161">
        <f t="shared" si="45"/>
        <v>1785.8496036894335</v>
      </c>
      <c r="E331" s="161">
        <f t="shared" si="46"/>
        <v>20.780299044556386</v>
      </c>
      <c r="F331" s="74">
        <f t="shared" si="50"/>
        <v>44458</v>
      </c>
      <c r="G331" s="161">
        <f t="shared" si="47"/>
        <v>3242.1111367352273</v>
      </c>
      <c r="H331" s="161">
        <f t="shared" si="48"/>
        <v>39.63818779338817</v>
      </c>
      <c r="L331" s="151">
        <v>0</v>
      </c>
    </row>
    <row r="332" spans="1:12">
      <c r="A332" s="4"/>
      <c r="B332" s="19">
        <f t="shared" si="49"/>
        <v>44159</v>
      </c>
      <c r="C332" s="161">
        <f t="shared" si="49"/>
        <v>328</v>
      </c>
      <c r="D332" s="161">
        <f t="shared" si="45"/>
        <v>1806.6299027339899</v>
      </c>
      <c r="E332" s="161">
        <f t="shared" si="46"/>
        <v>21.012934476765849</v>
      </c>
      <c r="F332" s="74">
        <f t="shared" si="50"/>
        <v>44459</v>
      </c>
      <c r="G332" s="161">
        <f t="shared" si="47"/>
        <v>3281.7493245286155</v>
      </c>
      <c r="H332" s="161">
        <f t="shared" si="48"/>
        <v>40.088377048631628</v>
      </c>
      <c r="L332" s="151">
        <v>0</v>
      </c>
    </row>
    <row r="333" spans="1:12">
      <c r="A333" s="4"/>
      <c r="B333" s="19">
        <f t="shared" si="49"/>
        <v>44160</v>
      </c>
      <c r="C333" s="161">
        <f t="shared" si="49"/>
        <v>329</v>
      </c>
      <c r="D333" s="161">
        <f t="shared" si="45"/>
        <v>1827.6428372107557</v>
      </c>
      <c r="E333" s="161">
        <f t="shared" si="46"/>
        <v>21.247959945968205</v>
      </c>
      <c r="F333" s="74">
        <f t="shared" si="50"/>
        <v>44460</v>
      </c>
      <c r="G333" s="161">
        <f t="shared" si="47"/>
        <v>3321.8377015772471</v>
      </c>
      <c r="H333" s="161">
        <f t="shared" si="48"/>
        <v>40.542834133785163</v>
      </c>
      <c r="I333">
        <v>124.33897684539261</v>
      </c>
      <c r="L333" s="151">
        <v>0</v>
      </c>
    </row>
    <row r="334" spans="1:12">
      <c r="A334" s="4"/>
      <c r="B334" s="19">
        <f t="shared" si="49"/>
        <v>44161</v>
      </c>
      <c r="C334" s="161">
        <f t="shared" si="49"/>
        <v>330</v>
      </c>
      <c r="D334" s="161">
        <f t="shared" si="45"/>
        <v>1848.8907971567239</v>
      </c>
      <c r="E334" s="161">
        <f t="shared" si="46"/>
        <v>21.485394992783085</v>
      </c>
      <c r="F334" s="74">
        <f t="shared" si="50"/>
        <v>44461</v>
      </c>
      <c r="G334" s="161">
        <f t="shared" si="47"/>
        <v>3362.3805357110323</v>
      </c>
      <c r="H334" s="161">
        <f t="shared" si="48"/>
        <v>41.001578686402354</v>
      </c>
      <c r="L334" s="151">
        <v>0</v>
      </c>
    </row>
    <row r="335" spans="1:12">
      <c r="A335" s="4"/>
      <c r="B335" s="19">
        <f t="shared" si="49"/>
        <v>44162</v>
      </c>
      <c r="C335" s="161">
        <f t="shared" si="49"/>
        <v>331</v>
      </c>
      <c r="D335" s="161">
        <f t="shared" si="45"/>
        <v>1870.376192149507</v>
      </c>
      <c r="E335" s="161">
        <f t="shared" si="46"/>
        <v>21.725259196634624</v>
      </c>
      <c r="F335" s="74">
        <f t="shared" si="50"/>
        <v>44462</v>
      </c>
      <c r="G335" s="161">
        <f t="shared" si="47"/>
        <v>3403.3821143974346</v>
      </c>
      <c r="H335" s="161">
        <f t="shared" si="48"/>
        <v>41.464629875761148</v>
      </c>
      <c r="L335" s="151">
        <v>0</v>
      </c>
    </row>
    <row r="336" spans="1:12">
      <c r="A336" s="4"/>
      <c r="B336" s="19">
        <f t="shared" si="49"/>
        <v>44163</v>
      </c>
      <c r="C336" s="161">
        <f t="shared" si="49"/>
        <v>332</v>
      </c>
      <c r="D336" s="161">
        <f t="shared" si="45"/>
        <v>1892.1014513461416</v>
      </c>
      <c r="E336" s="161">
        <f t="shared" si="46"/>
        <v>21.967572172383825</v>
      </c>
      <c r="F336" s="74">
        <f t="shared" si="50"/>
        <v>44463</v>
      </c>
      <c r="G336" s="161">
        <f t="shared" si="47"/>
        <v>3444.8467442731958</v>
      </c>
      <c r="H336" s="161">
        <f t="shared" si="48"/>
        <v>41.932006385221484</v>
      </c>
      <c r="L336" s="151">
        <v>0</v>
      </c>
    </row>
    <row r="337" spans="1:12">
      <c r="A337" s="4"/>
      <c r="B337" s="19">
        <f t="shared" si="49"/>
        <v>44164</v>
      </c>
      <c r="C337" s="161">
        <f t="shared" si="49"/>
        <v>333</v>
      </c>
      <c r="D337" s="161">
        <f t="shared" si="45"/>
        <v>1914.0690235185255</v>
      </c>
      <c r="E337" s="161">
        <f t="shared" si="46"/>
        <v>22.212353566894535</v>
      </c>
      <c r="F337" s="74">
        <f t="shared" si="50"/>
        <v>44464</v>
      </c>
      <c r="G337" s="161">
        <f t="shared" si="47"/>
        <v>3486.7787506584173</v>
      </c>
      <c r="H337" s="161">
        <f t="shared" si="48"/>
        <v>42.403726394262321</v>
      </c>
      <c r="L337" s="151">
        <v>0</v>
      </c>
    </row>
    <row r="338" spans="1:12">
      <c r="A338" s="4"/>
      <c r="B338" s="19">
        <f t="shared" si="49"/>
        <v>44165</v>
      </c>
      <c r="C338" s="161">
        <f t="shared" si="49"/>
        <v>334</v>
      </c>
      <c r="D338" s="161">
        <f t="shared" si="45"/>
        <v>1936.28137708542</v>
      </c>
      <c r="E338" s="161">
        <f t="shared" si="46"/>
        <v>22.459623055461407</v>
      </c>
      <c r="F338" s="74">
        <f t="shared" si="50"/>
        <v>44465</v>
      </c>
      <c r="G338" s="161">
        <f t="shared" si="47"/>
        <v>3529.1824770526796</v>
      </c>
      <c r="H338" s="161">
        <f t="shared" si="48"/>
        <v>42.879807560237168</v>
      </c>
      <c r="L338" s="151">
        <v>0</v>
      </c>
    </row>
    <row r="339" spans="1:12">
      <c r="A339" s="4"/>
      <c r="B339" s="19">
        <f t="shared" si="49"/>
        <v>44166</v>
      </c>
      <c r="C339" s="161">
        <f t="shared" si="49"/>
        <v>335</v>
      </c>
      <c r="D339" s="161">
        <f t="shared" si="45"/>
        <v>1958.7410001408814</v>
      </c>
      <c r="E339" s="161">
        <f t="shared" si="46"/>
        <v>22.709400338171235</v>
      </c>
      <c r="F339" s="74">
        <f t="shared" si="50"/>
        <v>44466</v>
      </c>
      <c r="G339" s="161">
        <f t="shared" si="47"/>
        <v>3572.0622846129168</v>
      </c>
      <c r="H339" s="161">
        <f t="shared" si="48"/>
        <v>43.360266999808573</v>
      </c>
      <c r="L339" s="151">
        <v>0</v>
      </c>
    </row>
    <row r="340" spans="1:12">
      <c r="A340" s="4"/>
      <c r="B340" s="19">
        <f t="shared" si="49"/>
        <v>44167</v>
      </c>
      <c r="C340" s="161">
        <f t="shared" si="49"/>
        <v>336</v>
      </c>
      <c r="D340" s="161">
        <f t="shared" si="45"/>
        <v>1981.4504004790526</v>
      </c>
      <c r="E340" s="161">
        <f t="shared" si="46"/>
        <v>22.961705136109231</v>
      </c>
      <c r="F340" s="74">
        <f t="shared" si="50"/>
        <v>44467</v>
      </c>
      <c r="G340" s="161">
        <f t="shared" si="47"/>
        <v>3615.4225516127253</v>
      </c>
      <c r="H340" s="161">
        <f t="shared" si="48"/>
        <v>43.845121270100663</v>
      </c>
      <c r="L340" s="151">
        <v>1</v>
      </c>
    </row>
    <row r="341" spans="1:12">
      <c r="A341" s="4"/>
      <c r="B341" s="19">
        <f t="shared" si="49"/>
        <v>44168</v>
      </c>
      <c r="C341" s="161">
        <f t="shared" si="49"/>
        <v>337</v>
      </c>
      <c r="D341" s="161">
        <f t="shared" si="45"/>
        <v>2004.4121056151619</v>
      </c>
      <c r="E341" s="161">
        <f t="shared" si="46"/>
        <v>23.216557187510489</v>
      </c>
      <c r="F341" s="74">
        <f t="shared" si="50"/>
        <v>44468</v>
      </c>
      <c r="G341" s="161">
        <f t="shared" si="47"/>
        <v>3659.267672882826</v>
      </c>
      <c r="H341" s="161">
        <f t="shared" si="48"/>
        <v>44.33438634954382</v>
      </c>
      <c r="L341" s="151">
        <v>0</v>
      </c>
    </row>
    <row r="342" spans="1:12">
      <c r="A342" s="4"/>
      <c r="B342" s="19">
        <f t="shared" ref="B342:C357" si="51">B341+1</f>
        <v>44169</v>
      </c>
      <c r="C342" s="161">
        <f t="shared" si="51"/>
        <v>338</v>
      </c>
      <c r="D342" s="161">
        <f t="shared" si="45"/>
        <v>2027.6286628026724</v>
      </c>
      <c r="E342" s="161">
        <f t="shared" si="46"/>
        <v>23.473976243747984</v>
      </c>
      <c r="F342" s="74">
        <f t="shared" si="50"/>
        <v>44469</v>
      </c>
      <c r="G342" s="161">
        <f t="shared" si="47"/>
        <v>3703.6020592323698</v>
      </c>
      <c r="H342" s="161">
        <f t="shared" si="48"/>
        <v>44.828077618388306</v>
      </c>
      <c r="L342" s="151">
        <v>1</v>
      </c>
    </row>
    <row r="343" spans="1:12">
      <c r="A343" s="4"/>
      <c r="B343" s="19">
        <f t="shared" si="51"/>
        <v>44170</v>
      </c>
      <c r="C343" s="161">
        <f t="shared" si="51"/>
        <v>339</v>
      </c>
      <c r="D343" s="161">
        <f t="shared" si="45"/>
        <v>2051.1026390464203</v>
      </c>
      <c r="E343" s="161">
        <f t="shared" si="46"/>
        <v>23.73398206524962</v>
      </c>
      <c r="F343" s="74">
        <f t="shared" si="50"/>
        <v>44470</v>
      </c>
      <c r="G343" s="161">
        <f t="shared" si="47"/>
        <v>3748.4301368507581</v>
      </c>
      <c r="H343" s="161">
        <f t="shared" si="48"/>
        <v>45.326209839020976</v>
      </c>
      <c r="L343" s="151">
        <v>1</v>
      </c>
    </row>
    <row r="344" spans="1:12">
      <c r="A344" s="4"/>
      <c r="B344" s="19">
        <f t="shared" si="51"/>
        <v>44171</v>
      </c>
      <c r="C344" s="161">
        <f t="shared" si="51"/>
        <v>340</v>
      </c>
      <c r="D344" s="161">
        <f t="shared" si="45"/>
        <v>2074.83662111167</v>
      </c>
      <c r="E344" s="161">
        <f t="shared" si="46"/>
        <v>23.996594417278175</v>
      </c>
      <c r="F344" s="74">
        <f t="shared" si="50"/>
        <v>44471</v>
      </c>
      <c r="G344" s="161">
        <f t="shared" si="47"/>
        <v>3793.7563466897791</v>
      </c>
      <c r="H344" s="161">
        <f t="shared" si="48"/>
        <v>45.828797135850436</v>
      </c>
      <c r="L344" s="151">
        <v>0</v>
      </c>
    </row>
    <row r="345" spans="1:12">
      <c r="A345" s="4"/>
      <c r="B345" s="19">
        <f t="shared" si="51"/>
        <v>44172</v>
      </c>
      <c r="C345" s="161">
        <f t="shared" si="51"/>
        <v>341</v>
      </c>
      <c r="D345" s="161">
        <f t="shared" si="45"/>
        <v>2098.8332155289481</v>
      </c>
      <c r="E345" s="161">
        <f t="shared" si="46"/>
        <v>24.261833065590508</v>
      </c>
      <c r="F345" s="74">
        <f t="shared" si="50"/>
        <v>44472</v>
      </c>
      <c r="G345" s="161">
        <f t="shared" si="47"/>
        <v>3839.5851438256295</v>
      </c>
      <c r="H345" s="161">
        <f t="shared" si="48"/>
        <v>46.335852975003036</v>
      </c>
      <c r="L345" s="151">
        <v>0</v>
      </c>
    </row>
    <row r="346" spans="1:12">
      <c r="A346" s="4"/>
      <c r="B346" s="19">
        <f t="shared" si="51"/>
        <v>44173</v>
      </c>
      <c r="C346" s="161">
        <f t="shared" si="51"/>
        <v>342</v>
      </c>
      <c r="D346" s="161">
        <f t="shared" si="45"/>
        <v>2123.0950485945386</v>
      </c>
      <c r="E346" s="161">
        <f t="shared" si="46"/>
        <v>24.529717772009917</v>
      </c>
      <c r="F346" s="74">
        <f t="shared" si="50"/>
        <v>44473</v>
      </c>
      <c r="G346" s="161">
        <f t="shared" si="47"/>
        <v>3885.9209968006326</v>
      </c>
      <c r="H346" s="161">
        <f t="shared" si="48"/>
        <v>46.847390143689154</v>
      </c>
      <c r="L346" s="151">
        <v>0</v>
      </c>
    </row>
    <row r="347" spans="1:12">
      <c r="A347" s="4"/>
      <c r="B347" s="19">
        <f t="shared" si="51"/>
        <v>44174</v>
      </c>
      <c r="C347" s="161">
        <f t="shared" si="51"/>
        <v>343</v>
      </c>
      <c r="D347" s="161">
        <f t="shared" si="45"/>
        <v>2147.6247663665486</v>
      </c>
      <c r="E347" s="161">
        <f t="shared" si="46"/>
        <v>24.80026828983091</v>
      </c>
      <c r="F347" s="74">
        <f t="shared" si="50"/>
        <v>44474</v>
      </c>
      <c r="G347" s="161">
        <f t="shared" si="47"/>
        <v>3932.7683869443217</v>
      </c>
      <c r="H347" s="161">
        <f t="shared" si="48"/>
        <v>47.363420729290283</v>
      </c>
      <c r="L347" s="151">
        <v>1</v>
      </c>
    </row>
    <row r="348" spans="1:12">
      <c r="A348" s="4"/>
      <c r="B348" s="19">
        <f t="shared" si="51"/>
        <v>44175</v>
      </c>
      <c r="C348" s="161">
        <f t="shared" si="51"/>
        <v>344</v>
      </c>
      <c r="D348" s="161">
        <f t="shared" si="45"/>
        <v>2172.4250346563795</v>
      </c>
      <c r="E348" s="161">
        <f t="shared" si="46"/>
        <v>25.073504359155322</v>
      </c>
      <c r="F348" s="74">
        <f t="shared" si="50"/>
        <v>44475</v>
      </c>
      <c r="G348" s="161">
        <f t="shared" si="47"/>
        <v>3980.131807673612</v>
      </c>
      <c r="H348" s="161">
        <f t="shared" si="48"/>
        <v>47.883956098147337</v>
      </c>
      <c r="L348" s="151">
        <v>1</v>
      </c>
    </row>
    <row r="349" spans="1:12">
      <c r="A349" s="4"/>
      <c r="B349" s="19">
        <f t="shared" si="51"/>
        <v>44176</v>
      </c>
      <c r="C349" s="161">
        <f t="shared" si="51"/>
        <v>345</v>
      </c>
      <c r="D349" s="161">
        <f t="shared" si="45"/>
        <v>2197.4985390155348</v>
      </c>
      <c r="E349" s="161">
        <f t="shared" si="46"/>
        <v>25.349445702050616</v>
      </c>
      <c r="F349" s="74">
        <f t="shared" si="50"/>
        <v>44476</v>
      </c>
      <c r="G349" s="161">
        <f t="shared" si="47"/>
        <v>4028.0157637717593</v>
      </c>
      <c r="H349" s="161">
        <f t="shared" si="48"/>
        <v>48.409006874096576</v>
      </c>
      <c r="L349" s="151">
        <v>1</v>
      </c>
    </row>
    <row r="350" spans="1:12">
      <c r="A350" s="4"/>
      <c r="B350" s="19">
        <f t="shared" si="51"/>
        <v>44177</v>
      </c>
      <c r="C350" s="161">
        <f t="shared" si="51"/>
        <v>346</v>
      </c>
      <c r="D350" s="161">
        <f t="shared" si="45"/>
        <v>2222.8479847175854</v>
      </c>
      <c r="E350" s="161">
        <f t="shared" si="46"/>
        <v>25.628112017635885</v>
      </c>
      <c r="F350" s="74">
        <f t="shared" si="50"/>
        <v>44477</v>
      </c>
      <c r="G350" s="161">
        <f t="shared" si="47"/>
        <v>4076.4247706458559</v>
      </c>
      <c r="H350" s="161">
        <f t="shared" si="48"/>
        <v>48.938582916700852</v>
      </c>
      <c r="L350" s="151">
        <v>1</v>
      </c>
    </row>
    <row r="351" spans="1:12">
      <c r="A351" s="4"/>
      <c r="B351" s="19">
        <f t="shared" si="51"/>
        <v>44178</v>
      </c>
      <c r="C351" s="161">
        <f t="shared" si="51"/>
        <v>347</v>
      </c>
      <c r="D351" s="161">
        <f t="shared" si="45"/>
        <v>2248.4760967352213</v>
      </c>
      <c r="E351" s="161">
        <f t="shared" si="46"/>
        <v>25.909522976990957</v>
      </c>
      <c r="F351" s="74">
        <f t="shared" si="50"/>
        <v>44478</v>
      </c>
      <c r="G351" s="161">
        <f t="shared" si="47"/>
        <v>4125.3633535625568</v>
      </c>
      <c r="H351" s="161">
        <f t="shared" si="48"/>
        <v>49.472693299227103</v>
      </c>
      <c r="L351" s="151">
        <v>0</v>
      </c>
    </row>
    <row r="352" spans="1:12">
      <c r="A352" s="4"/>
      <c r="B352" s="19">
        <f t="shared" si="51"/>
        <v>44179</v>
      </c>
      <c r="C352" s="161">
        <f t="shared" si="51"/>
        <v>348</v>
      </c>
      <c r="D352" s="161">
        <f t="shared" si="45"/>
        <v>2274.3856197122122</v>
      </c>
      <c r="E352" s="161">
        <f t="shared" si="46"/>
        <v>26.193698217980909</v>
      </c>
      <c r="F352" s="74">
        <f t="shared" si="50"/>
        <v>44479</v>
      </c>
      <c r="G352" s="161">
        <f t="shared" si="47"/>
        <v>4174.8360468617839</v>
      </c>
      <c r="H352" s="161">
        <f t="shared" si="48"/>
        <v>50.011346286342814</v>
      </c>
      <c r="L352" s="151">
        <v>0</v>
      </c>
    </row>
    <row r="353" spans="1:12">
      <c r="A353" s="4"/>
      <c r="B353" s="19">
        <f t="shared" si="51"/>
        <v>44180</v>
      </c>
      <c r="C353" s="161">
        <f t="shared" si="51"/>
        <v>349</v>
      </c>
      <c r="D353" s="161">
        <f t="shared" si="45"/>
        <v>2300.5793179301932</v>
      </c>
      <c r="E353" s="161">
        <f t="shared" si="46"/>
        <v>26.480657339910067</v>
      </c>
      <c r="F353" s="74">
        <f t="shared" si="50"/>
        <v>44480</v>
      </c>
      <c r="G353" s="161">
        <f t="shared" si="47"/>
        <v>4224.8473931481267</v>
      </c>
      <c r="H353" s="161">
        <f t="shared" si="48"/>
        <v>50.554549311558731</v>
      </c>
      <c r="L353" s="151">
        <v>0</v>
      </c>
    </row>
    <row r="354" spans="1:12">
      <c r="A354" s="4"/>
      <c r="B354" s="19">
        <f t="shared" si="51"/>
        <v>44181</v>
      </c>
      <c r="C354" s="161">
        <f t="shared" si="51"/>
        <v>350</v>
      </c>
      <c r="D354" s="161">
        <f t="shared" si="45"/>
        <v>2327.0599752701032</v>
      </c>
      <c r="E354" s="161">
        <f t="shared" si="46"/>
        <v>26.770419898082309</v>
      </c>
      <c r="F354" s="74">
        <f t="shared" si="50"/>
        <v>44481</v>
      </c>
      <c r="G354" s="161">
        <f t="shared" si="47"/>
        <v>4275.4019424596854</v>
      </c>
      <c r="H354" s="161">
        <f t="shared" si="48"/>
        <v>51.102308954410546</v>
      </c>
      <c r="L354" s="151">
        <v>0</v>
      </c>
    </row>
    <row r="355" spans="1:12">
      <c r="A355" s="4"/>
      <c r="B355" s="19">
        <f t="shared" si="51"/>
        <v>44182</v>
      </c>
      <c r="C355" s="161">
        <f t="shared" si="51"/>
        <v>351</v>
      </c>
      <c r="D355" s="161">
        <f t="shared" si="45"/>
        <v>2353.8303951681855</v>
      </c>
      <c r="E355" s="161">
        <f t="shared" si="46"/>
        <v>27.063005398183122</v>
      </c>
      <c r="F355" s="74">
        <f t="shared" si="50"/>
        <v>44482</v>
      </c>
      <c r="G355" s="161">
        <f t="shared" si="47"/>
        <v>4326.504251414096</v>
      </c>
      <c r="H355" s="161">
        <f t="shared" si="48"/>
        <v>51.654630917388204</v>
      </c>
      <c r="L355" s="151">
        <v>0</v>
      </c>
    </row>
    <row r="356" spans="1:12">
      <c r="A356" s="4"/>
      <c r="B356" s="19">
        <f t="shared" si="51"/>
        <v>44183</v>
      </c>
      <c r="C356" s="161">
        <f t="shared" si="51"/>
        <v>352</v>
      </c>
      <c r="D356" s="161">
        <f t="shared" si="45"/>
        <v>2380.8934005663687</v>
      </c>
      <c r="E356" s="161">
        <f t="shared" si="46"/>
        <v>27.358433290577977</v>
      </c>
      <c r="F356" s="74">
        <f t="shared" si="50"/>
        <v>44483</v>
      </c>
      <c r="G356" s="161">
        <f t="shared" si="47"/>
        <v>4378.1588823314842</v>
      </c>
      <c r="H356" s="161">
        <f t="shared" si="48"/>
        <v>52.211520002617362</v>
      </c>
      <c r="L356" s="151">
        <v>0</v>
      </c>
    </row>
    <row r="357" spans="1:12">
      <c r="A357" s="4"/>
      <c r="B357" s="19">
        <f t="shared" si="51"/>
        <v>44184</v>
      </c>
      <c r="C357" s="161">
        <f t="shared" si="51"/>
        <v>353</v>
      </c>
      <c r="D357" s="161">
        <f t="shared" si="45"/>
        <v>2408.2518338569466</v>
      </c>
      <c r="E357" s="161">
        <f t="shared" si="46"/>
        <v>27.656722964411983</v>
      </c>
      <c r="F357" s="74">
        <f t="shared" si="50"/>
        <v>44484</v>
      </c>
      <c r="G357" s="161">
        <f t="shared" si="47"/>
        <v>4430.3704023341015</v>
      </c>
      <c r="H357" s="161">
        <f t="shared" si="48"/>
        <v>52.772980088306213</v>
      </c>
      <c r="L357" s="151">
        <v>2</v>
      </c>
    </row>
    <row r="358" spans="1:12">
      <c r="A358" s="4"/>
      <c r="B358" s="19">
        <f t="shared" ref="B358:C373" si="52">B357+1</f>
        <v>44185</v>
      </c>
      <c r="C358" s="161">
        <f t="shared" si="52"/>
        <v>354</v>
      </c>
      <c r="D358" s="161">
        <f t="shared" si="45"/>
        <v>2435.9085568213586</v>
      </c>
      <c r="E358" s="161">
        <f t="shared" si="46"/>
        <v>27.95789374163769</v>
      </c>
      <c r="F358" s="74">
        <f t="shared" si="50"/>
        <v>44485</v>
      </c>
      <c r="G358" s="161">
        <f t="shared" si="47"/>
        <v>4483.1433824224077</v>
      </c>
      <c r="H358" s="161">
        <f t="shared" si="48"/>
        <v>53.339014104952184</v>
      </c>
      <c r="L358" s="151">
        <v>0</v>
      </c>
    </row>
    <row r="359" spans="1:12">
      <c r="A359" s="4"/>
      <c r="B359" s="19">
        <f t="shared" si="52"/>
        <v>44186</v>
      </c>
      <c r="C359" s="161">
        <f t="shared" si="52"/>
        <v>355</v>
      </c>
      <c r="D359" s="161">
        <f t="shared" si="45"/>
        <v>2463.8664505629963</v>
      </c>
      <c r="E359" s="161">
        <f t="shared" si="46"/>
        <v>28.261964870827342</v>
      </c>
      <c r="F359" s="74">
        <f t="shared" si="50"/>
        <v>44486</v>
      </c>
      <c r="G359" s="161">
        <f t="shared" si="47"/>
        <v>4536.4823965273599</v>
      </c>
      <c r="H359" s="161">
        <f t="shared" si="48"/>
        <v>53.909624011343112</v>
      </c>
      <c r="L359" s="151">
        <v>2</v>
      </c>
    </row>
    <row r="360" spans="1:12">
      <c r="A360" s="4"/>
      <c r="B360" s="19">
        <f t="shared" si="52"/>
        <v>44187</v>
      </c>
      <c r="C360" s="161">
        <f t="shared" si="52"/>
        <v>356</v>
      </c>
      <c r="D360" s="161">
        <f t="shared" si="45"/>
        <v>2492.1284154338236</v>
      </c>
      <c r="E360" s="161">
        <f t="shared" si="46"/>
        <v>28.568955520921008</v>
      </c>
      <c r="F360" s="74">
        <f t="shared" si="50"/>
        <v>44487</v>
      </c>
      <c r="G360" s="161">
        <f t="shared" si="47"/>
        <v>4590.392020538703</v>
      </c>
      <c r="H360" s="161">
        <f t="shared" si="48"/>
        <v>54.48481077028373</v>
      </c>
      <c r="L360" s="151">
        <v>4</v>
      </c>
    </row>
    <row r="361" spans="1:12">
      <c r="A361" s="4"/>
      <c r="B361" s="19">
        <f t="shared" si="52"/>
        <v>44188</v>
      </c>
      <c r="C361" s="161">
        <f t="shared" si="52"/>
        <v>357</v>
      </c>
      <c r="D361" s="161">
        <f t="shared" si="45"/>
        <v>2520.6973709547447</v>
      </c>
      <c r="E361" s="161">
        <f t="shared" si="46"/>
        <v>28.878884774751441</v>
      </c>
      <c r="F361" s="74">
        <f t="shared" si="50"/>
        <v>44488</v>
      </c>
      <c r="G361" s="161">
        <f t="shared" si="47"/>
        <v>4644.8768313089868</v>
      </c>
      <c r="H361" s="161">
        <f t="shared" si="48"/>
        <v>55.064574324233945</v>
      </c>
      <c r="L361" s="151">
        <v>1</v>
      </c>
    </row>
    <row r="362" spans="1:12">
      <c r="A362" s="4"/>
      <c r="B362" s="19">
        <f t="shared" si="52"/>
        <v>44189</v>
      </c>
      <c r="C362" s="161">
        <f t="shared" si="52"/>
        <v>358</v>
      </c>
      <c r="D362" s="161">
        <f t="shared" si="45"/>
        <v>2549.5762557294961</v>
      </c>
      <c r="E362" s="161">
        <f t="shared" si="46"/>
        <v>29.191771622493889</v>
      </c>
      <c r="F362" s="74">
        <f t="shared" si="50"/>
        <v>44489</v>
      </c>
      <c r="G362" s="161">
        <f t="shared" si="47"/>
        <v>4699.9414056332207</v>
      </c>
      <c r="H362" s="161">
        <f t="shared" si="48"/>
        <v>55.648913570590594</v>
      </c>
      <c r="L362" s="151">
        <v>1</v>
      </c>
    </row>
    <row r="363" spans="1:12">
      <c r="A363" s="4"/>
      <c r="B363" s="19">
        <f t="shared" si="52"/>
        <v>44190</v>
      </c>
      <c r="C363" s="161">
        <f t="shared" si="52"/>
        <v>359</v>
      </c>
      <c r="D363" s="161">
        <f t="shared" si="45"/>
        <v>2578.76802735199</v>
      </c>
      <c r="E363" s="161">
        <f t="shared" si="46"/>
        <v>29.507634954908099</v>
      </c>
      <c r="F363" s="74">
        <f t="shared" si="50"/>
        <v>44490</v>
      </c>
      <c r="G363" s="161">
        <f t="shared" si="47"/>
        <v>4755.5903192038113</v>
      </c>
      <c r="H363" s="161">
        <f t="shared" si="48"/>
        <v>56.237826336898252</v>
      </c>
      <c r="I363">
        <v>78.165773000160698</v>
      </c>
      <c r="L363" s="151">
        <v>2</v>
      </c>
    </row>
    <row r="364" spans="1:12">
      <c r="A364" s="4"/>
      <c r="B364" s="19">
        <f t="shared" si="52"/>
        <v>44191</v>
      </c>
      <c r="C364" s="161">
        <f t="shared" si="52"/>
        <v>360</v>
      </c>
      <c r="D364" s="161">
        <f t="shared" si="45"/>
        <v>2608.2756623068981</v>
      </c>
      <c r="E364" s="161">
        <f t="shared" si="46"/>
        <v>29.826493556483001</v>
      </c>
      <c r="F364" s="74">
        <f t="shared" si="50"/>
        <v>44491</v>
      </c>
      <c r="G364" s="161">
        <f t="shared" si="47"/>
        <v>4811.8281455407096</v>
      </c>
      <c r="H364" s="161">
        <f t="shared" si="48"/>
        <v>56.831309355830854</v>
      </c>
      <c r="L364" s="151">
        <v>1</v>
      </c>
    </row>
    <row r="365" spans="1:12">
      <c r="A365" s="4"/>
      <c r="B365" s="19">
        <f t="shared" si="52"/>
        <v>44192</v>
      </c>
      <c r="C365" s="161">
        <f t="shared" si="52"/>
        <v>361</v>
      </c>
      <c r="D365" s="161">
        <f t="shared" si="45"/>
        <v>2638.1021558633811</v>
      </c>
      <c r="E365" s="161">
        <f t="shared" si="46"/>
        <v>30.148366098375391</v>
      </c>
      <c r="F365" s="74">
        <f t="shared" si="50"/>
        <v>44492</v>
      </c>
      <c r="G365" s="161">
        <f t="shared" si="47"/>
        <v>4868.6594548965404</v>
      </c>
      <c r="H365" s="161">
        <f t="shared" si="48"/>
        <v>57.429358240005058</v>
      </c>
      <c r="L365" s="151">
        <v>2</v>
      </c>
    </row>
    <row r="366" spans="1:12">
      <c r="A366" s="4"/>
      <c r="B366" s="19">
        <f t="shared" si="52"/>
        <v>44193</v>
      </c>
      <c r="C366" s="161">
        <f t="shared" si="52"/>
        <v>362</v>
      </c>
      <c r="D366" s="161">
        <f t="shared" si="45"/>
        <v>2668.2505219617565</v>
      </c>
      <c r="E366" s="161">
        <f t="shared" si="46"/>
        <v>30.473271131261754</v>
      </c>
      <c r="F366" s="74">
        <f t="shared" si="50"/>
        <v>44493</v>
      </c>
      <c r="G366" s="161">
        <f t="shared" si="47"/>
        <v>4926.0888131365455</v>
      </c>
      <c r="H366" s="161">
        <f t="shared" si="48"/>
        <v>58.031967456646271</v>
      </c>
      <c r="L366" s="151">
        <v>2</v>
      </c>
    </row>
    <row r="367" spans="1:12">
      <c r="A367" s="4"/>
      <c r="B367" s="19">
        <f t="shared" si="52"/>
        <v>44194</v>
      </c>
      <c r="C367" s="161">
        <f t="shared" si="52"/>
        <v>363</v>
      </c>
      <c r="D367" s="161">
        <f t="shared" si="45"/>
        <v>2698.7237930930182</v>
      </c>
      <c r="E367" s="161">
        <f t="shared" si="46"/>
        <v>30.801227077958629</v>
      </c>
      <c r="F367" s="74">
        <f t="shared" si="50"/>
        <v>44494</v>
      </c>
      <c r="G367" s="161">
        <f t="shared" si="47"/>
        <v>4984.1207805931917</v>
      </c>
      <c r="H367" s="161">
        <f t="shared" si="48"/>
        <v>58.639130302090052</v>
      </c>
      <c r="L367" s="151">
        <v>7</v>
      </c>
    </row>
    <row r="368" spans="1:12">
      <c r="A368" s="4"/>
      <c r="B368" s="19">
        <f t="shared" si="52"/>
        <v>44195</v>
      </c>
      <c r="C368" s="161">
        <f t="shared" si="52"/>
        <v>364</v>
      </c>
      <c r="D368" s="161">
        <f t="shared" si="45"/>
        <v>2729.5250201709769</v>
      </c>
      <c r="E368" s="161">
        <f t="shared" si="46"/>
        <v>31.132252225968386</v>
      </c>
      <c r="F368" s="74">
        <f t="shared" si="50"/>
        <v>44495</v>
      </c>
      <c r="G368" s="161">
        <f t="shared" si="47"/>
        <v>5042.7599108952818</v>
      </c>
      <c r="H368" s="161">
        <f t="shared" si="48"/>
        <v>59.250838876154376</v>
      </c>
      <c r="L368" s="151">
        <v>2</v>
      </c>
    </row>
    <row r="369" spans="1:12">
      <c r="A369" s="4"/>
      <c r="B369" s="19">
        <f t="shared" si="52"/>
        <v>44196</v>
      </c>
      <c r="C369" s="161">
        <f t="shared" si="52"/>
        <v>365</v>
      </c>
      <c r="D369" s="161">
        <f t="shared" si="45"/>
        <v>2760.6572723969452</v>
      </c>
      <c r="E369" s="161">
        <f t="shared" si="46"/>
        <v>31.466364719793546</v>
      </c>
      <c r="F369" s="74">
        <f t="shared" si="50"/>
        <v>44496</v>
      </c>
      <c r="G369" s="161">
        <f t="shared" si="47"/>
        <v>5102.0107497714362</v>
      </c>
      <c r="H369" s="161">
        <f t="shared" si="48"/>
        <v>59.867084056397289</v>
      </c>
      <c r="L369" s="151">
        <v>2</v>
      </c>
    </row>
    <row r="370" spans="1:12">
      <c r="A370" s="43"/>
      <c r="B370" s="42">
        <f t="shared" si="52"/>
        <v>44197</v>
      </c>
      <c r="C370" s="41">
        <f t="shared" si="52"/>
        <v>366</v>
      </c>
      <c r="D370" s="41">
        <f t="shared" si="45"/>
        <v>2792.1236371167388</v>
      </c>
      <c r="E370" s="41">
        <f t="shared" si="46"/>
        <v>31.803582553155138</v>
      </c>
      <c r="F370" s="74">
        <f t="shared" si="50"/>
        <v>44497</v>
      </c>
      <c r="G370" s="41">
        <f t="shared" si="47"/>
        <v>5161.8778338278335</v>
      </c>
      <c r="H370" s="41">
        <f t="shared" si="48"/>
        <v>60.487855472246338</v>
      </c>
      <c r="L370" s="151">
        <v>2</v>
      </c>
    </row>
    <row r="371" spans="1:12">
      <c r="A371" s="41"/>
      <c r="B371" s="19">
        <f t="shared" si="52"/>
        <v>44198</v>
      </c>
      <c r="C371" s="161">
        <f t="shared" si="52"/>
        <v>367</v>
      </c>
      <c r="D371" s="161">
        <f t="shared" si="45"/>
        <v>2823.9272196698939</v>
      </c>
      <c r="E371" s="161">
        <f t="shared" si="46"/>
        <v>32.143923561004613</v>
      </c>
      <c r="F371" s="74">
        <f t="shared" si="50"/>
        <v>44498</v>
      </c>
      <c r="G371" s="161">
        <f t="shared" si="47"/>
        <v>5222.3656893000798</v>
      </c>
      <c r="H371" s="161">
        <f t="shared" si="48"/>
        <v>61.11314147903613</v>
      </c>
      <c r="L371" s="151">
        <v>1</v>
      </c>
    </row>
    <row r="372" spans="1:12">
      <c r="A372" s="41"/>
      <c r="B372" s="19">
        <f t="shared" si="52"/>
        <v>44199</v>
      </c>
      <c r="C372" s="161">
        <f t="shared" si="52"/>
        <v>368</v>
      </c>
      <c r="D372" s="161">
        <f t="shared" si="45"/>
        <v>2856.0711432308985</v>
      </c>
      <c r="E372" s="161">
        <f t="shared" si="46"/>
        <v>32.487405411397049</v>
      </c>
      <c r="F372" s="74">
        <f t="shared" si="50"/>
        <v>44499</v>
      </c>
      <c r="G372" s="161">
        <f t="shared" si="47"/>
        <v>5283.4788307791159</v>
      </c>
      <c r="H372" s="161">
        <f t="shared" si="48"/>
        <v>61.742929131961318</v>
      </c>
      <c r="L372" s="151">
        <v>1</v>
      </c>
    </row>
    <row r="373" spans="1:12">
      <c r="A373" s="41"/>
      <c r="B373" s="19">
        <f t="shared" si="52"/>
        <v>44200</v>
      </c>
      <c r="C373" s="161">
        <f t="shared" si="52"/>
        <v>369</v>
      </c>
      <c r="D373" s="161">
        <f t="shared" si="45"/>
        <v>2888.5585486422956</v>
      </c>
      <c r="E373" s="161">
        <f t="shared" si="46"/>
        <v>32.83404559720293</v>
      </c>
      <c r="F373" s="74">
        <f t="shared" si="50"/>
        <v>44500</v>
      </c>
      <c r="G373" s="161">
        <f t="shared" si="47"/>
        <v>5345.2217599110772</v>
      </c>
      <c r="H373" s="161">
        <f t="shared" si="48"/>
        <v>62.377204159976827</v>
      </c>
      <c r="L373" s="151">
        <v>4</v>
      </c>
    </row>
    <row r="374" spans="1:12">
      <c r="A374" s="41"/>
      <c r="B374" s="19">
        <f t="shared" ref="B374:C389" si="53">B373+1</f>
        <v>44201</v>
      </c>
      <c r="C374" s="161">
        <f t="shared" si="53"/>
        <v>370</v>
      </c>
      <c r="D374" s="161">
        <f t="shared" si="45"/>
        <v>2921.3925942394985</v>
      </c>
      <c r="E374" s="161">
        <f t="shared" si="46"/>
        <v>33.183861427646661</v>
      </c>
      <c r="F374" s="74">
        <f t="shared" si="50"/>
        <v>44501</v>
      </c>
      <c r="G374" s="161">
        <f t="shared" si="47"/>
        <v>5407.5989640710541</v>
      </c>
      <c r="H374" s="161">
        <f t="shared" si="48"/>
        <v>63.015950939604409</v>
      </c>
      <c r="L374" s="151">
        <v>2</v>
      </c>
    </row>
    <row r="375" spans="1:12">
      <c r="A375" s="41"/>
      <c r="B375" s="19">
        <f t="shared" si="53"/>
        <v>44202</v>
      </c>
      <c r="C375" s="161">
        <f t="shared" si="53"/>
        <v>371</v>
      </c>
      <c r="D375" s="161">
        <f t="shared" si="45"/>
        <v>2954.5764556671452</v>
      </c>
      <c r="E375" s="161">
        <f t="shared" si="46"/>
        <v>33.536870019705475</v>
      </c>
      <c r="F375" s="74">
        <f t="shared" si="50"/>
        <v>44502</v>
      </c>
      <c r="G375" s="161">
        <f t="shared" si="47"/>
        <v>5470.6149150106585</v>
      </c>
      <c r="H375" s="161">
        <f t="shared" si="48"/>
        <v>63.65915246874556</v>
      </c>
      <c r="L375" s="151">
        <v>3</v>
      </c>
    </row>
    <row r="376" spans="1:12">
      <c r="A376" s="41"/>
      <c r="B376" s="19">
        <f t="shared" si="53"/>
        <v>44203</v>
      </c>
      <c r="C376" s="161">
        <f t="shared" si="53"/>
        <v>372</v>
      </c>
      <c r="D376" s="161">
        <f t="shared" si="45"/>
        <v>2988.1133256868507</v>
      </c>
      <c r="E376" s="161">
        <f t="shared" si="46"/>
        <v>33.893088289275966</v>
      </c>
      <c r="F376" s="74">
        <f t="shared" si="50"/>
        <v>44503</v>
      </c>
      <c r="G376" s="161">
        <f t="shared" si="47"/>
        <v>5534.274067479404</v>
      </c>
      <c r="H376" s="161">
        <f t="shared" si="48"/>
        <v>64.306790340441694</v>
      </c>
      <c r="L376" s="3">
        <v>13</v>
      </c>
    </row>
    <row r="377" spans="1:12">
      <c r="A377" s="41"/>
      <c r="B377" s="19">
        <f t="shared" si="53"/>
        <v>44204</v>
      </c>
      <c r="C377" s="161">
        <f t="shared" si="53"/>
        <v>373</v>
      </c>
      <c r="D377" s="161">
        <f t="shared" si="45"/>
        <v>3022.0064139761266</v>
      </c>
      <c r="E377" s="161">
        <f t="shared" si="46"/>
        <v>34.252532942274229</v>
      </c>
      <c r="F377" s="74">
        <f t="shared" si="50"/>
        <v>44504</v>
      </c>
      <c r="G377" s="161">
        <f t="shared" si="47"/>
        <v>5598.5808578198457</v>
      </c>
      <c r="H377" s="161">
        <f t="shared" si="48"/>
        <v>64.958844716645217</v>
      </c>
      <c r="L377" s="3">
        <v>3</v>
      </c>
    </row>
    <row r="378" spans="1:12">
      <c r="A378" s="41"/>
      <c r="B378" s="19">
        <f t="shared" si="53"/>
        <v>44205</v>
      </c>
      <c r="C378" s="161">
        <f t="shared" si="53"/>
        <v>374</v>
      </c>
      <c r="D378" s="161">
        <f t="shared" si="45"/>
        <v>3056.2589469184009</v>
      </c>
      <c r="E378" s="161">
        <f t="shared" si="46"/>
        <v>34.615220465472703</v>
      </c>
      <c r="F378" s="74">
        <f t="shared" si="50"/>
        <v>44505</v>
      </c>
      <c r="G378" s="161">
        <f t="shared" si="47"/>
        <v>5663.5397025364909</v>
      </c>
      <c r="H378" s="161">
        <f t="shared" si="48"/>
        <v>65.615294301968788</v>
      </c>
      <c r="L378" s="3">
        <v>7</v>
      </c>
    </row>
    <row r="379" spans="1:12">
      <c r="A379" s="41"/>
      <c r="B379" s="19">
        <f t="shared" si="53"/>
        <v>44206</v>
      </c>
      <c r="C379" s="161">
        <f t="shared" si="53"/>
        <v>375</v>
      </c>
      <c r="D379" s="161">
        <f t="shared" si="45"/>
        <v>3090.8741673838736</v>
      </c>
      <c r="E379" s="161">
        <f t="shared" si="46"/>
        <v>34.981167117260611</v>
      </c>
      <c r="F379" s="74">
        <f t="shared" si="50"/>
        <v>44506</v>
      </c>
      <c r="G379" s="161">
        <f t="shared" si="47"/>
        <v>5729.1549968384597</v>
      </c>
      <c r="H379" s="161">
        <f t="shared" si="48"/>
        <v>66.276116317552805</v>
      </c>
      <c r="L379" s="3">
        <v>5</v>
      </c>
    </row>
    <row r="380" spans="1:12">
      <c r="A380" s="41"/>
      <c r="B380" s="19">
        <f t="shared" si="53"/>
        <v>44207</v>
      </c>
      <c r="C380" s="161">
        <f t="shared" si="53"/>
        <v>376</v>
      </c>
      <c r="D380" s="161">
        <f t="shared" si="45"/>
        <v>3125.8553345011342</v>
      </c>
      <c r="E380" s="161">
        <f t="shared" si="46"/>
        <v>35.350388918113367</v>
      </c>
      <c r="F380" s="74">
        <f t="shared" si="50"/>
        <v>44507</v>
      </c>
      <c r="G380" s="161">
        <f t="shared" si="47"/>
        <v>5795.4311131560125</v>
      </c>
      <c r="H380" s="161">
        <f t="shared" si="48"/>
        <v>66.94128647487014</v>
      </c>
      <c r="L380" s="3">
        <v>6</v>
      </c>
    </row>
    <row r="381" spans="1:12">
      <c r="A381" s="41"/>
      <c r="B381" s="19">
        <f t="shared" si="53"/>
        <v>44208</v>
      </c>
      <c r="C381" s="161">
        <f t="shared" si="53"/>
        <v>377</v>
      </c>
      <c r="D381" s="161">
        <f t="shared" si="45"/>
        <v>3161.2057234192475</v>
      </c>
      <c r="E381" s="161">
        <f t="shared" si="46"/>
        <v>35.722901641031058</v>
      </c>
      <c r="F381" s="74">
        <f t="shared" si="50"/>
        <v>44508</v>
      </c>
      <c r="G381" s="161">
        <f t="shared" si="47"/>
        <v>5862.3723996308827</v>
      </c>
      <c r="H381" s="161">
        <f t="shared" si="48"/>
        <v>67.610778949657288</v>
      </c>
      <c r="L381" s="3">
        <v>4</v>
      </c>
    </row>
    <row r="382" spans="1:12">
      <c r="A382" s="41"/>
      <c r="B382" s="19">
        <f t="shared" si="53"/>
        <v>44209</v>
      </c>
      <c r="C382" s="161">
        <f t="shared" si="53"/>
        <v>378</v>
      </c>
      <c r="D382" s="161">
        <f t="shared" si="45"/>
        <v>3196.9286250602786</v>
      </c>
      <c r="E382" s="161">
        <f t="shared" si="46"/>
        <v>36.098720801697709</v>
      </c>
      <c r="F382" s="74">
        <f t="shared" si="50"/>
        <v>44509</v>
      </c>
      <c r="G382" s="161">
        <f t="shared" si="47"/>
        <v>5929.98317858054</v>
      </c>
      <c r="H382" s="161">
        <f t="shared" si="48"/>
        <v>68.284566355955576</v>
      </c>
      <c r="L382" s="3">
        <v>4</v>
      </c>
    </row>
    <row r="383" spans="1:12">
      <c r="A383" s="41"/>
      <c r="B383" s="19">
        <f t="shared" si="53"/>
        <v>44210</v>
      </c>
      <c r="C383" s="161">
        <f t="shared" si="53"/>
        <v>379</v>
      </c>
      <c r="D383" s="161">
        <f t="shared" si="45"/>
        <v>3233.0273458619763</v>
      </c>
      <c r="E383" s="161">
        <f t="shared" si="46"/>
        <v>36.477861648550515</v>
      </c>
      <c r="F383" s="74">
        <f t="shared" si="50"/>
        <v>44510</v>
      </c>
      <c r="G383" s="161">
        <f t="shared" si="47"/>
        <v>5998.2677449364955</v>
      </c>
      <c r="H383" s="161">
        <f t="shared" si="48"/>
        <v>68.962619720200564</v>
      </c>
      <c r="L383" s="3">
        <v>5</v>
      </c>
    </row>
    <row r="384" spans="1:12">
      <c r="A384" s="41"/>
      <c r="B384" s="19">
        <f t="shared" si="53"/>
        <v>44211</v>
      </c>
      <c r="C384" s="161">
        <f t="shared" si="53"/>
        <v>380</v>
      </c>
      <c r="D384" s="161">
        <f t="shared" si="45"/>
        <v>3269.5052075105268</v>
      </c>
      <c r="E384" s="161">
        <f t="shared" si="46"/>
        <v>36.860339152575307</v>
      </c>
      <c r="F384" s="74">
        <f t="shared" si="50"/>
        <v>44511</v>
      </c>
      <c r="G384" s="161">
        <f t="shared" si="47"/>
        <v>6067.2303646566961</v>
      </c>
      <c r="H384" s="161">
        <f t="shared" si="48"/>
        <v>69.644908455502446</v>
      </c>
      <c r="L384" s="97">
        <v>13</v>
      </c>
    </row>
    <row r="385" spans="1:14">
      <c r="A385" s="41"/>
      <c r="B385" s="19">
        <f t="shared" si="53"/>
        <v>44212</v>
      </c>
      <c r="C385" s="161">
        <f t="shared" si="53"/>
        <v>381</v>
      </c>
      <c r="D385" s="161">
        <f t="shared" si="45"/>
        <v>3306.3655466631021</v>
      </c>
      <c r="E385" s="161">
        <f t="shared" si="46"/>
        <v>37.246167997052453</v>
      </c>
      <c r="F385" s="74">
        <f t="shared" si="50"/>
        <v>44512</v>
      </c>
      <c r="G385" s="161">
        <f t="shared" si="47"/>
        <v>6136.8752731121986</v>
      </c>
      <c r="H385" s="161">
        <f t="shared" si="48"/>
        <v>70.331400336038314</v>
      </c>
      <c r="L385" s="97">
        <v>2</v>
      </c>
    </row>
    <row r="386" spans="1:14">
      <c r="A386" s="41"/>
      <c r="B386" s="19">
        <f t="shared" si="53"/>
        <v>44213</v>
      </c>
      <c r="C386" s="161">
        <f t="shared" si="53"/>
        <v>382</v>
      </c>
      <c r="D386" s="161">
        <f t="shared" si="45"/>
        <v>3343.6117146601546</v>
      </c>
      <c r="E386" s="161">
        <f t="shared" si="46"/>
        <v>37.635362567034917</v>
      </c>
      <c r="F386" s="74">
        <f t="shared" si="50"/>
        <v>44513</v>
      </c>
      <c r="G386" s="161">
        <f t="shared" si="47"/>
        <v>6207.2066734482369</v>
      </c>
      <c r="H386" s="161">
        <f t="shared" si="48"/>
        <v>71.022061471629058</v>
      </c>
      <c r="L386" s="96">
        <v>2</v>
      </c>
    </row>
    <row r="387" spans="1:14">
      <c r="A387" s="41"/>
      <c r="B387" s="19">
        <f t="shared" si="53"/>
        <v>44214</v>
      </c>
      <c r="C387" s="161">
        <f t="shared" si="53"/>
        <v>383</v>
      </c>
      <c r="D387" s="161">
        <f t="shared" si="45"/>
        <v>3381.2470772271895</v>
      </c>
      <c r="E387" s="161">
        <f t="shared" si="46"/>
        <v>38.027936938719904</v>
      </c>
      <c r="F387" s="74">
        <f t="shared" si="50"/>
        <v>44514</v>
      </c>
      <c r="G387" s="161">
        <f t="shared" si="47"/>
        <v>6278.2287349198659</v>
      </c>
      <c r="H387" s="161">
        <f t="shared" si="48"/>
        <v>71.716856282520894</v>
      </c>
      <c r="L387" s="95">
        <v>8</v>
      </c>
    </row>
    <row r="388" spans="1:14">
      <c r="A388" s="41"/>
      <c r="B388" s="19">
        <f t="shared" si="53"/>
        <v>44215</v>
      </c>
      <c r="C388" s="161">
        <f t="shared" si="53"/>
        <v>384</v>
      </c>
      <c r="D388" s="161">
        <f t="shared" si="45"/>
        <v>3419.2750141659094</v>
      </c>
      <c r="E388" s="161">
        <f t="shared" si="46"/>
        <v>38.423904868564478</v>
      </c>
      <c r="F388" s="74">
        <f t="shared" si="50"/>
        <v>44515</v>
      </c>
      <c r="G388" s="161">
        <f t="shared" si="47"/>
        <v>6349.9455912023868</v>
      </c>
      <c r="H388" s="161">
        <f t="shared" si="48"/>
        <v>72.415747474390628</v>
      </c>
      <c r="L388" s="97">
        <v>4</v>
      </c>
    </row>
    <row r="389" spans="1:14">
      <c r="A389" s="41"/>
      <c r="B389" s="19">
        <f t="shared" si="53"/>
        <v>44216</v>
      </c>
      <c r="C389" s="161">
        <f t="shared" si="53"/>
        <v>385</v>
      </c>
      <c r="D389" s="161">
        <f t="shared" ref="D389:D452" si="54">$D$1/(($D$1-1)*EXP(-$E$1*($F389-$B$4))+1)</f>
        <v>3457.6989190344739</v>
      </c>
      <c r="E389" s="161">
        <f t="shared" ref="E389:E452" si="55">D390-D389</f>
        <v>38.823279782329337</v>
      </c>
      <c r="F389" s="74">
        <f t="shared" si="50"/>
        <v>44516</v>
      </c>
      <c r="G389" s="161">
        <f t="shared" ref="G389:G452" si="56">$D$1/(($D$1-1)*EXP(-$G$1*($F389-$B$4))+1)</f>
        <v>6422.3613386767775</v>
      </c>
      <c r="H389" s="161">
        <f t="shared" ref="H389:H452" si="57">G390-G389</f>
        <v>73.118696013572844</v>
      </c>
      <c r="L389" s="95">
        <v>6</v>
      </c>
    </row>
    <row r="390" spans="1:14">
      <c r="A390" s="41"/>
      <c r="B390" s="19">
        <f t="shared" ref="B390:C405" si="58">B389+1</f>
        <v>44217</v>
      </c>
      <c r="C390" s="161">
        <f t="shared" si="58"/>
        <v>386</v>
      </c>
      <c r="D390" s="161">
        <f t="shared" si="54"/>
        <v>3496.5221988168032</v>
      </c>
      <c r="E390" s="161">
        <f t="shared" si="55"/>
        <v>39.226074763897941</v>
      </c>
      <c r="F390" s="74">
        <f t="shared" ref="F390:F453" si="59">F389+1</f>
        <v>44517</v>
      </c>
      <c r="G390" s="161">
        <f t="shared" si="56"/>
        <v>6495.4800346903503</v>
      </c>
      <c r="H390" s="161">
        <f t="shared" si="57"/>
        <v>73.825661102587219</v>
      </c>
      <c r="L390" s="97">
        <v>11</v>
      </c>
    </row>
    <row r="391" spans="1:14">
      <c r="A391" s="41"/>
      <c r="B391" s="19">
        <f t="shared" si="58"/>
        <v>44218</v>
      </c>
      <c r="C391" s="161">
        <f t="shared" si="58"/>
        <v>387</v>
      </c>
      <c r="D391" s="161">
        <f t="shared" si="54"/>
        <v>3535.7482735807012</v>
      </c>
      <c r="E391" s="161">
        <f t="shared" si="55"/>
        <v>39.632302543881906</v>
      </c>
      <c r="F391" s="74">
        <f t="shared" si="59"/>
        <v>44518</v>
      </c>
      <c r="G391" s="161">
        <f t="shared" si="56"/>
        <v>6569.3056957929375</v>
      </c>
      <c r="H391" s="161">
        <f t="shared" si="57"/>
        <v>74.536600155943233</v>
      </c>
      <c r="L391" s="159">
        <v>8</v>
      </c>
    </row>
    <row r="392" spans="1:14">
      <c r="A392" s="41"/>
      <c r="B392" s="19">
        <f t="shared" si="58"/>
        <v>44219</v>
      </c>
      <c r="C392" s="161">
        <f t="shared" si="58"/>
        <v>388</v>
      </c>
      <c r="D392" s="161">
        <f t="shared" si="54"/>
        <v>3575.3805761245831</v>
      </c>
      <c r="E392" s="161">
        <f t="shared" si="55"/>
        <v>40.041975488148637</v>
      </c>
      <c r="F392" s="74">
        <f t="shared" si="59"/>
        <v>44519</v>
      </c>
      <c r="G392" s="161">
        <f t="shared" si="56"/>
        <v>6643.8422959488807</v>
      </c>
      <c r="H392" s="161">
        <f t="shared" si="57"/>
        <v>75.251468776270485</v>
      </c>
      <c r="L392" s="159">
        <v>2</v>
      </c>
    </row>
    <row r="393" spans="1:14">
      <c r="A393" s="41"/>
      <c r="B393" s="19">
        <f t="shared" si="58"/>
        <v>44220</v>
      </c>
      <c r="C393" s="161">
        <f t="shared" si="58"/>
        <v>389</v>
      </c>
      <c r="D393" s="161">
        <f t="shared" si="54"/>
        <v>3615.4225516127317</v>
      </c>
      <c r="E393" s="161">
        <f t="shared" si="55"/>
        <v>40.455105586097034</v>
      </c>
      <c r="F393" s="74">
        <f t="shared" si="59"/>
        <v>44520</v>
      </c>
      <c r="G393" s="161">
        <f t="shared" si="56"/>
        <v>6719.0937647251512</v>
      </c>
      <c r="H393" s="161">
        <f t="shared" si="57"/>
        <v>75.970220730794608</v>
      </c>
      <c r="I393">
        <v>46.408744140702765</v>
      </c>
      <c r="L393" s="159">
        <v>6</v>
      </c>
    </row>
    <row r="394" spans="1:14">
      <c r="A394" s="41"/>
      <c r="B394" s="19">
        <f t="shared" si="58"/>
        <v>44221</v>
      </c>
      <c r="C394" s="161">
        <f t="shared" si="58"/>
        <v>390</v>
      </c>
      <c r="D394" s="161">
        <f t="shared" si="54"/>
        <v>3655.8776571988287</v>
      </c>
      <c r="E394" s="161">
        <f t="shared" si="55"/>
        <v>40.87170443883042</v>
      </c>
      <c r="F394" s="74">
        <f t="shared" si="59"/>
        <v>44521</v>
      </c>
      <c r="G394" s="161">
        <f t="shared" si="56"/>
        <v>6795.0639854559458</v>
      </c>
      <c r="H394" s="161">
        <f t="shared" si="57"/>
        <v>76.692807928205184</v>
      </c>
      <c r="L394" s="159">
        <v>5</v>
      </c>
    </row>
    <row r="395" spans="1:14">
      <c r="A395" s="41"/>
      <c r="B395" s="19">
        <f t="shared" si="58"/>
        <v>44222</v>
      </c>
      <c r="C395" s="161">
        <f t="shared" si="58"/>
        <v>391</v>
      </c>
      <c r="D395" s="161">
        <f t="shared" si="54"/>
        <v>3696.7493616376591</v>
      </c>
      <c r="E395" s="161">
        <f t="shared" si="55"/>
        <v>41.291783247054809</v>
      </c>
      <c r="F395" s="74">
        <f t="shared" si="59"/>
        <v>44522</v>
      </c>
      <c r="G395" s="161">
        <f t="shared" si="56"/>
        <v>6871.756793384151</v>
      </c>
      <c r="H395" s="161">
        <f t="shared" si="57"/>
        <v>77.419180395900185</v>
      </c>
      <c r="L395" s="159">
        <v>25</v>
      </c>
    </row>
    <row r="396" spans="1:14">
      <c r="A396" s="41"/>
      <c r="B396" s="19">
        <f t="shared" si="58"/>
        <v>44223</v>
      </c>
      <c r="C396" s="161">
        <f t="shared" si="58"/>
        <v>392</v>
      </c>
      <c r="D396" s="161">
        <f t="shared" si="54"/>
        <v>3738.041144884714</v>
      </c>
      <c r="E396" s="161">
        <f t="shared" si="55"/>
        <v>41.715352798943059</v>
      </c>
      <c r="F396" s="74">
        <f t="shared" si="59"/>
        <v>44523</v>
      </c>
      <c r="G396" s="161">
        <f t="shared" si="56"/>
        <v>6949.1759737800512</v>
      </c>
      <c r="H396" s="161">
        <f t="shared" si="57"/>
        <v>78.149286257648782</v>
      </c>
      <c r="L396" s="5">
        <v>20</v>
      </c>
      <c r="N396" s="96"/>
    </row>
    <row r="397" spans="1:14">
      <c r="A397" s="41"/>
      <c r="B397" s="19">
        <f t="shared" si="58"/>
        <v>44224</v>
      </c>
      <c r="C397" s="161">
        <f t="shared" si="58"/>
        <v>393</v>
      </c>
      <c r="D397" s="161">
        <f t="shared" si="54"/>
        <v>3779.756497683657</v>
      </c>
      <c r="E397" s="161">
        <f t="shared" si="55"/>
        <v>42.142423457715722</v>
      </c>
      <c r="F397" s="74">
        <f t="shared" si="59"/>
        <v>44524</v>
      </c>
      <c r="G397" s="161">
        <f t="shared" si="56"/>
        <v>7027.3252600377</v>
      </c>
      <c r="H397" s="161">
        <f t="shared" si="57"/>
        <v>78.883071711826233</v>
      </c>
      <c r="L397" s="5">
        <v>2</v>
      </c>
      <c r="M397" s="96"/>
      <c r="N397" s="5"/>
    </row>
    <row r="398" spans="1:14">
      <c r="A398" s="41"/>
      <c r="B398" s="19">
        <f t="shared" si="58"/>
        <v>44225</v>
      </c>
      <c r="C398" s="161">
        <f t="shared" si="58"/>
        <v>394</v>
      </c>
      <c r="D398" s="161">
        <f t="shared" si="54"/>
        <v>3821.8989211413727</v>
      </c>
      <c r="E398" s="161">
        <f t="shared" si="55"/>
        <v>42.57300514914823</v>
      </c>
      <c r="F398" s="74">
        <f t="shared" si="59"/>
        <v>44525</v>
      </c>
      <c r="G398" s="161">
        <f t="shared" si="56"/>
        <v>7106.2083317495262</v>
      </c>
      <c r="H398" s="161">
        <f t="shared" si="57"/>
        <v>79.620481009955256</v>
      </c>
      <c r="L398" s="5">
        <v>3</v>
      </c>
      <c r="M398" s="96"/>
      <c r="N398" s="96"/>
    </row>
    <row r="399" spans="1:14">
      <c r="A399" s="41"/>
      <c r="B399" s="19">
        <f t="shared" si="58"/>
        <v>44226</v>
      </c>
      <c r="C399" s="161">
        <f t="shared" si="58"/>
        <v>395</v>
      </c>
      <c r="D399" s="161">
        <f t="shared" si="54"/>
        <v>3864.471926290521</v>
      </c>
      <c r="E399" s="161">
        <f t="shared" si="55"/>
        <v>43.007107348794761</v>
      </c>
      <c r="F399" s="74">
        <f t="shared" si="59"/>
        <v>44526</v>
      </c>
      <c r="G399" s="161">
        <f t="shared" si="56"/>
        <v>7185.8288127594815</v>
      </c>
      <c r="H399" s="161">
        <f t="shared" si="57"/>
        <v>80.361456435917717</v>
      </c>
      <c r="L399" s="5">
        <v>4</v>
      </c>
      <c r="M399" s="5"/>
      <c r="N399" s="5"/>
    </row>
    <row r="400" spans="1:14">
      <c r="A400" s="41"/>
      <c r="B400" s="19">
        <f t="shared" si="58"/>
        <v>44227</v>
      </c>
      <c r="C400" s="161">
        <f t="shared" si="58"/>
        <v>396</v>
      </c>
      <c r="D400" s="161">
        <f t="shared" si="54"/>
        <v>3907.4790336393157</v>
      </c>
      <c r="E400" s="161">
        <f t="shared" si="55"/>
        <v>43.44473906918347</v>
      </c>
      <c r="F400" s="74">
        <f t="shared" si="59"/>
        <v>44527</v>
      </c>
      <c r="G400" s="161">
        <f t="shared" si="56"/>
        <v>7266.1902691953992</v>
      </c>
      <c r="H400" s="161">
        <f t="shared" si="57"/>
        <v>81.105938285648335</v>
      </c>
      <c r="L400" s="5">
        <v>1</v>
      </c>
      <c r="M400" s="106" t="s">
        <v>15</v>
      </c>
      <c r="N400" s="5"/>
    </row>
    <row r="401" spans="1:14">
      <c r="A401" s="41"/>
      <c r="B401" s="19">
        <f t="shared" si="58"/>
        <v>44228</v>
      </c>
      <c r="C401" s="161">
        <f t="shared" si="58"/>
        <v>397</v>
      </c>
      <c r="D401" s="161">
        <f t="shared" si="54"/>
        <v>3950.9237727084992</v>
      </c>
      <c r="E401" s="161">
        <f t="shared" si="55"/>
        <v>43.885908846742495</v>
      </c>
      <c r="F401" s="74">
        <f t="shared" si="59"/>
        <v>44528</v>
      </c>
      <c r="G401" s="161">
        <f t="shared" si="56"/>
        <v>7347.2962074810475</v>
      </c>
      <c r="H401" s="161">
        <f t="shared" si="57"/>
        <v>81.853864847425939</v>
      </c>
      <c r="L401" s="5">
        <v>2</v>
      </c>
      <c r="M401" s="111" t="s">
        <v>73</v>
      </c>
      <c r="N401" s="96"/>
    </row>
    <row r="402" spans="1:14">
      <c r="A402" s="41"/>
      <c r="B402" s="19">
        <f t="shared" si="58"/>
        <v>44229</v>
      </c>
      <c r="C402" s="161">
        <f t="shared" si="58"/>
        <v>398</v>
      </c>
      <c r="D402" s="161">
        <f t="shared" si="54"/>
        <v>3994.8096815552417</v>
      </c>
      <c r="E402" s="161">
        <f t="shared" si="55"/>
        <v>44.330624728647763</v>
      </c>
      <c r="F402" s="74">
        <f t="shared" si="59"/>
        <v>44529</v>
      </c>
      <c r="G402" s="161">
        <f t="shared" si="56"/>
        <v>7429.1500723284735</v>
      </c>
      <c r="H402" s="161">
        <f t="shared" si="57"/>
        <v>82.605172382771343</v>
      </c>
      <c r="L402" s="5">
        <v>4</v>
      </c>
      <c r="M402" s="106" t="s">
        <v>120</v>
      </c>
    </row>
    <row r="403" spans="1:14">
      <c r="A403" s="41"/>
      <c r="B403" s="19">
        <f t="shared" si="58"/>
        <v>44230</v>
      </c>
      <c r="C403" s="161">
        <f t="shared" si="58"/>
        <v>399</v>
      </c>
      <c r="D403" s="161">
        <f t="shared" si="54"/>
        <v>4039.1403062838895</v>
      </c>
      <c r="E403" s="161">
        <f t="shared" si="55"/>
        <v>44.778894259398385</v>
      </c>
      <c r="F403" s="74">
        <f t="shared" si="59"/>
        <v>44530</v>
      </c>
      <c r="G403" s="161">
        <f t="shared" si="56"/>
        <v>7511.7552447112448</v>
      </c>
      <c r="H403" s="161">
        <f t="shared" si="57"/>
        <v>83.359795107990976</v>
      </c>
      <c r="L403" s="5">
        <v>4</v>
      </c>
      <c r="M403" s="106" t="s">
        <v>120</v>
      </c>
    </row>
    <row r="404" spans="1:14">
      <c r="A404" s="41"/>
      <c r="B404" s="19">
        <f t="shared" si="58"/>
        <v>44231</v>
      </c>
      <c r="C404" s="161">
        <f t="shared" si="58"/>
        <v>400</v>
      </c>
      <c r="D404" s="161">
        <f t="shared" si="54"/>
        <v>4083.9192005432878</v>
      </c>
      <c r="E404" s="161">
        <f t="shared" si="55"/>
        <v>45.230724467372966</v>
      </c>
      <c r="F404" s="74">
        <f t="shared" si="59"/>
        <v>44531</v>
      </c>
      <c r="G404" s="161">
        <f t="shared" si="56"/>
        <v>7595.1150398192358</v>
      </c>
      <c r="H404" s="161">
        <f t="shared" si="57"/>
        <v>84.117665176398987</v>
      </c>
      <c r="L404" s="5">
        <v>13</v>
      </c>
      <c r="M404" s="111" t="s">
        <v>635</v>
      </c>
    </row>
    <row r="405" spans="1:14">
      <c r="A405" s="41"/>
      <c r="B405" s="19">
        <f t="shared" si="58"/>
        <v>44232</v>
      </c>
      <c r="C405" s="161">
        <f t="shared" si="58"/>
        <v>401</v>
      </c>
      <c r="D405" s="161">
        <f t="shared" si="54"/>
        <v>4129.1499250106608</v>
      </c>
      <c r="E405" s="161">
        <f t="shared" si="55"/>
        <v>45.686121851123062</v>
      </c>
      <c r="F405" s="74">
        <f t="shared" si="59"/>
        <v>44532</v>
      </c>
      <c r="G405" s="161">
        <f t="shared" si="56"/>
        <v>7679.2327049956348</v>
      </c>
      <c r="H405" s="161">
        <f t="shared" si="57"/>
        <v>84.878712661242389</v>
      </c>
      <c r="L405" s="5">
        <v>6</v>
      </c>
      <c r="M405" s="112" t="s">
        <v>636</v>
      </c>
    </row>
    <row r="406" spans="1:14">
      <c r="A406" s="41"/>
      <c r="B406" s="19">
        <f t="shared" ref="B406:C421" si="60">B405+1</f>
        <v>44233</v>
      </c>
      <c r="C406" s="161">
        <f t="shared" si="60"/>
        <v>402</v>
      </c>
      <c r="D406" s="161">
        <f t="shared" si="54"/>
        <v>4174.8360468617839</v>
      </c>
      <c r="E406" s="161">
        <f t="shared" si="55"/>
        <v>46.14509236559752</v>
      </c>
      <c r="F406" s="74">
        <f t="shared" si="59"/>
        <v>44533</v>
      </c>
      <c r="G406" s="161">
        <f t="shared" si="56"/>
        <v>7764.1114176568772</v>
      </c>
      <c r="H406" s="161">
        <f t="shared" si="57"/>
        <v>85.642865539368358</v>
      </c>
      <c r="L406" s="5">
        <v>2</v>
      </c>
      <c r="M406" s="111" t="s">
        <v>144</v>
      </c>
    </row>
    <row r="407" spans="1:14">
      <c r="A407" s="41"/>
      <c r="B407" s="19">
        <f t="shared" si="60"/>
        <v>44234</v>
      </c>
      <c r="C407" s="161">
        <f t="shared" si="60"/>
        <v>403</v>
      </c>
      <c r="D407" s="161">
        <f t="shared" si="54"/>
        <v>4220.9811392273814</v>
      </c>
      <c r="E407" s="161">
        <f t="shared" si="55"/>
        <v>46.607641408093514</v>
      </c>
      <c r="F407" s="74">
        <f t="shared" si="59"/>
        <v>44534</v>
      </c>
      <c r="G407" s="161">
        <f t="shared" si="56"/>
        <v>7849.7542831962455</v>
      </c>
      <c r="H407" s="161">
        <f t="shared" si="57"/>
        <v>86.410049675667324</v>
      </c>
      <c r="L407" s="5">
        <v>0</v>
      </c>
      <c r="M407" s="106" t="s">
        <v>637</v>
      </c>
    </row>
    <row r="408" spans="1:14">
      <c r="A408" s="41"/>
      <c r="B408" s="19">
        <f t="shared" si="60"/>
        <v>44235</v>
      </c>
      <c r="C408" s="161">
        <f t="shared" si="60"/>
        <v>404</v>
      </c>
      <c r="D408" s="161">
        <f t="shared" si="54"/>
        <v>4267.5887806354749</v>
      </c>
      <c r="E408" s="161">
        <f t="shared" si="55"/>
        <v>47.073773804230768</v>
      </c>
      <c r="F408" s="74">
        <f t="shared" si="59"/>
        <v>44535</v>
      </c>
      <c r="G408" s="161">
        <f t="shared" si="56"/>
        <v>7936.1643328719128</v>
      </c>
      <c r="H408" s="161">
        <f t="shared" si="57"/>
        <v>87.180188808328239</v>
      </c>
      <c r="L408" s="5">
        <v>7</v>
      </c>
      <c r="M408" s="111" t="s">
        <v>638</v>
      </c>
    </row>
    <row r="409" spans="1:14">
      <c r="A409" s="41"/>
      <c r="B409" s="19">
        <f t="shared" si="60"/>
        <v>44236</v>
      </c>
      <c r="C409" s="161">
        <f t="shared" si="60"/>
        <v>405</v>
      </c>
      <c r="D409" s="161">
        <f t="shared" si="54"/>
        <v>4314.6625544397057</v>
      </c>
      <c r="E409" s="161">
        <f t="shared" si="55"/>
        <v>47.543493793621565</v>
      </c>
      <c r="F409" s="74">
        <f t="shared" si="59"/>
        <v>44536</v>
      </c>
      <c r="G409" s="161">
        <f t="shared" si="56"/>
        <v>8023.3445216802411</v>
      </c>
      <c r="H409" s="161">
        <f t="shared" si="57"/>
        <v>87.953204534921497</v>
      </c>
      <c r="L409" s="5">
        <v>3</v>
      </c>
      <c r="M409" s="111" t="s">
        <v>639</v>
      </c>
    </row>
    <row r="410" spans="1:14">
      <c r="A410" s="41"/>
      <c r="B410" s="19">
        <f t="shared" si="60"/>
        <v>44237</v>
      </c>
      <c r="C410" s="161">
        <f t="shared" si="60"/>
        <v>406</v>
      </c>
      <c r="D410" s="161">
        <f t="shared" si="54"/>
        <v>4362.2060482333272</v>
      </c>
      <c r="E410" s="161">
        <f t="shared" si="55"/>
        <v>48.016805015537102</v>
      </c>
      <c r="F410" s="74">
        <f t="shared" si="59"/>
        <v>44537</v>
      </c>
      <c r="G410" s="161">
        <f t="shared" si="56"/>
        <v>8111.2977262151626</v>
      </c>
      <c r="H410" s="161">
        <f t="shared" si="57"/>
        <v>88.729016299369505</v>
      </c>
      <c r="L410" s="5">
        <v>9</v>
      </c>
      <c r="M410" s="82" t="s">
        <v>648</v>
      </c>
    </row>
    <row r="411" spans="1:14">
      <c r="A411" s="41"/>
      <c r="B411" s="19">
        <f t="shared" si="60"/>
        <v>44238</v>
      </c>
      <c r="C411" s="161">
        <f t="shared" si="60"/>
        <v>407</v>
      </c>
      <c r="D411" s="161">
        <f t="shared" si="54"/>
        <v>4410.2228532488643</v>
      </c>
      <c r="E411" s="161">
        <f t="shared" si="55"/>
        <v>48.493710494285551</v>
      </c>
      <c r="F411" s="74">
        <f t="shared" si="59"/>
        <v>44538</v>
      </c>
      <c r="G411" s="161">
        <f t="shared" si="56"/>
        <v>8200.0267425145321</v>
      </c>
      <c r="H411" s="161">
        <f t="shared" si="57"/>
        <v>89.507541379825852</v>
      </c>
      <c r="L411" s="5">
        <v>0</v>
      </c>
      <c r="M411" s="106" t="s">
        <v>637</v>
      </c>
    </row>
    <row r="412" spans="1:14">
      <c r="A412" s="41"/>
      <c r="B412" s="19">
        <f t="shared" si="60"/>
        <v>44239</v>
      </c>
      <c r="C412" s="161">
        <f t="shared" si="60"/>
        <v>408</v>
      </c>
      <c r="D412" s="161">
        <f t="shared" si="54"/>
        <v>4458.7165637431499</v>
      </c>
      <c r="E412" s="161">
        <f t="shared" si="55"/>
        <v>48.974212624609208</v>
      </c>
      <c r="F412" s="74">
        <f t="shared" si="59"/>
        <v>44539</v>
      </c>
      <c r="G412" s="161">
        <f t="shared" si="56"/>
        <v>8289.5342838943579</v>
      </c>
      <c r="H412" s="161">
        <f t="shared" si="57"/>
        <v>90.288694877497619</v>
      </c>
      <c r="L412" s="5">
        <v>1</v>
      </c>
      <c r="M412" s="106" t="s">
        <v>15</v>
      </c>
    </row>
    <row r="413" spans="1:14">
      <c r="A413" s="41"/>
      <c r="B413" s="19">
        <f t="shared" si="60"/>
        <v>44240</v>
      </c>
      <c r="C413" s="161">
        <f t="shared" si="60"/>
        <v>409</v>
      </c>
      <c r="D413" s="161">
        <f t="shared" si="54"/>
        <v>4507.6907763677591</v>
      </c>
      <c r="E413" s="161">
        <f t="shared" si="55"/>
        <v>49.45831315684336</v>
      </c>
      <c r="F413" s="74">
        <f t="shared" si="59"/>
        <v>44540</v>
      </c>
      <c r="G413" s="161">
        <f t="shared" si="56"/>
        <v>8379.8229787718556</v>
      </c>
      <c r="H413" s="161">
        <f t="shared" si="57"/>
        <v>91.072389706445392</v>
      </c>
      <c r="L413" s="5">
        <v>2</v>
      </c>
      <c r="M413" s="111" t="s">
        <v>144</v>
      </c>
    </row>
    <row r="414" spans="1:14">
      <c r="A414" s="41"/>
      <c r="B414" s="19">
        <f t="shared" si="60"/>
        <v>44241</v>
      </c>
      <c r="C414" s="161">
        <f t="shared" si="60"/>
        <v>410</v>
      </c>
      <c r="D414" s="161">
        <f t="shared" si="54"/>
        <v>4557.1490895246025</v>
      </c>
      <c r="E414" s="161">
        <f t="shared" si="55"/>
        <v>49.946013182032402</v>
      </c>
      <c r="F414" s="74">
        <f t="shared" si="59"/>
        <v>44541</v>
      </c>
      <c r="G414" s="161">
        <f t="shared" si="56"/>
        <v>8470.895368478301</v>
      </c>
      <c r="H414" s="161">
        <f t="shared" si="57"/>
        <v>91.858536584357353</v>
      </c>
      <c r="L414" s="5">
        <v>1</v>
      </c>
      <c r="M414" s="106" t="s">
        <v>15</v>
      </c>
    </row>
    <row r="415" spans="1:14">
      <c r="A415" s="41"/>
      <c r="B415" s="19">
        <f t="shared" si="60"/>
        <v>44242</v>
      </c>
      <c r="C415" s="161">
        <f t="shared" si="60"/>
        <v>411</v>
      </c>
      <c r="D415" s="161">
        <f t="shared" si="54"/>
        <v>4607.0951027066349</v>
      </c>
      <c r="E415" s="161">
        <f t="shared" si="55"/>
        <v>50.437313116804944</v>
      </c>
      <c r="F415" s="74">
        <f t="shared" si="59"/>
        <v>44542</v>
      </c>
      <c r="G415" s="161">
        <f t="shared" si="56"/>
        <v>8562.7539050626583</v>
      </c>
      <c r="H415" s="161">
        <f t="shared" si="57"/>
        <v>92.647044024508432</v>
      </c>
      <c r="L415" s="5">
        <v>1</v>
      </c>
      <c r="M415" s="106" t="s">
        <v>15</v>
      </c>
    </row>
    <row r="416" spans="1:14">
      <c r="A416" s="41"/>
      <c r="B416" s="19">
        <f t="shared" si="60"/>
        <v>44243</v>
      </c>
      <c r="C416" s="161">
        <f t="shared" si="60"/>
        <v>412</v>
      </c>
      <c r="D416" s="161">
        <f t="shared" si="54"/>
        <v>4657.5324158234398</v>
      </c>
      <c r="E416" s="161">
        <f t="shared" si="55"/>
        <v>50.932212688275285</v>
      </c>
      <c r="F416" s="74">
        <f t="shared" si="59"/>
        <v>44543</v>
      </c>
      <c r="G416" s="161">
        <f t="shared" si="56"/>
        <v>8655.4009490871667</v>
      </c>
      <c r="H416" s="161">
        <f t="shared" si="57"/>
        <v>93.437818328598951</v>
      </c>
      <c r="L416" s="5">
        <v>6</v>
      </c>
      <c r="M416" s="112" t="s">
        <v>636</v>
      </c>
    </row>
    <row r="417" spans="1:13">
      <c r="A417" s="41"/>
      <c r="B417" s="19">
        <f t="shared" si="60"/>
        <v>44244</v>
      </c>
      <c r="C417" s="161">
        <f t="shared" si="60"/>
        <v>413</v>
      </c>
      <c r="D417" s="161">
        <f t="shared" si="54"/>
        <v>4708.4646285117151</v>
      </c>
      <c r="E417" s="161">
        <f t="shared" si="55"/>
        <v>51.430710918727527</v>
      </c>
      <c r="F417" s="74">
        <f t="shared" si="59"/>
        <v>44544</v>
      </c>
      <c r="G417" s="161">
        <f t="shared" si="56"/>
        <v>8748.8387674157657</v>
      </c>
      <c r="H417" s="161">
        <f t="shared" si="57"/>
        <v>94.230763580873827</v>
      </c>
      <c r="L417" s="5">
        <v>1</v>
      </c>
      <c r="M417" s="106" t="s">
        <v>637</v>
      </c>
    </row>
    <row r="418" spans="1:13">
      <c r="A418" s="41"/>
      <c r="B418" s="19">
        <f t="shared" si="60"/>
        <v>44245</v>
      </c>
      <c r="C418" s="161">
        <f t="shared" si="60"/>
        <v>414</v>
      </c>
      <c r="D418" s="161">
        <f t="shared" si="54"/>
        <v>4759.8953394304426</v>
      </c>
      <c r="E418" s="161">
        <f t="shared" si="55"/>
        <v>51.932806110266938</v>
      </c>
      <c r="F418" s="74">
        <f t="shared" si="59"/>
        <v>44545</v>
      </c>
      <c r="G418" s="161">
        <f t="shared" si="56"/>
        <v>8843.0695309966395</v>
      </c>
      <c r="H418" s="161">
        <f t="shared" si="57"/>
        <v>95.025781643316805</v>
      </c>
      <c r="L418" s="5">
        <v>2</v>
      </c>
      <c r="M418" s="111" t="s">
        <v>144</v>
      </c>
    </row>
    <row r="419" spans="1:13">
      <c r="A419" s="41"/>
      <c r="B419" s="19">
        <f t="shared" si="60"/>
        <v>44246</v>
      </c>
      <c r="C419" s="161">
        <f t="shared" si="60"/>
        <v>415</v>
      </c>
      <c r="D419" s="161">
        <f t="shared" si="54"/>
        <v>4811.8281455407096</v>
      </c>
      <c r="E419" s="161">
        <f t="shared" si="55"/>
        <v>52.438495829260319</v>
      </c>
      <c r="F419" s="74">
        <f t="shared" si="59"/>
        <v>44546</v>
      </c>
      <c r="G419" s="161">
        <f t="shared" si="56"/>
        <v>8938.0953126399563</v>
      </c>
      <c r="H419" s="161">
        <f t="shared" si="57"/>
        <v>95.822772152068865</v>
      </c>
      <c r="L419" s="5">
        <v>4</v>
      </c>
      <c r="M419" s="111" t="s">
        <v>639</v>
      </c>
    </row>
    <row r="420" spans="1:13">
      <c r="A420" s="41"/>
      <c r="B420" s="19">
        <f t="shared" si="60"/>
        <v>44247</v>
      </c>
      <c r="C420" s="161">
        <f t="shared" si="60"/>
        <v>416</v>
      </c>
      <c r="D420" s="161">
        <f t="shared" si="54"/>
        <v>4864.2666413699699</v>
      </c>
      <c r="E420" s="161">
        <f t="shared" si="55"/>
        <v>52.947776890818204</v>
      </c>
      <c r="F420" s="74">
        <f t="shared" si="59"/>
        <v>44547</v>
      </c>
      <c r="G420" s="161">
        <f t="shared" si="56"/>
        <v>9033.9180847920252</v>
      </c>
      <c r="H420" s="161">
        <f t="shared" si="57"/>
        <v>96.621632515034435</v>
      </c>
      <c r="L420" s="5">
        <v>1</v>
      </c>
    </row>
    <row r="421" spans="1:13">
      <c r="A421" s="41"/>
      <c r="B421" s="19">
        <f t="shared" si="60"/>
        <v>44248</v>
      </c>
      <c r="C421" s="161">
        <f t="shared" si="60"/>
        <v>417</v>
      </c>
      <c r="D421" s="161">
        <f t="shared" si="54"/>
        <v>4917.2144182607881</v>
      </c>
      <c r="E421" s="161">
        <f t="shared" si="55"/>
        <v>53.460645343079705</v>
      </c>
      <c r="F421" s="74">
        <f t="shared" si="59"/>
        <v>44548</v>
      </c>
      <c r="G421" s="161">
        <f t="shared" si="56"/>
        <v>9130.5397173070596</v>
      </c>
      <c r="H421" s="161">
        <f t="shared" si="57"/>
        <v>97.422257910766348</v>
      </c>
      <c r="L421" s="204">
        <v>2</v>
      </c>
      <c r="M421" s="205"/>
    </row>
    <row r="422" spans="1:13">
      <c r="A422" s="41"/>
      <c r="B422" s="19">
        <f t="shared" ref="B422:C437" si="61">B421+1</f>
        <v>44249</v>
      </c>
      <c r="C422" s="161">
        <f t="shared" si="61"/>
        <v>418</v>
      </c>
      <c r="D422" s="161">
        <f t="shared" si="54"/>
        <v>4970.6750636038678</v>
      </c>
      <c r="E422" s="161">
        <f t="shared" si="55"/>
        <v>53.97709645148916</v>
      </c>
      <c r="F422" s="74">
        <f t="shared" si="59"/>
        <v>44549</v>
      </c>
      <c r="G422" s="161">
        <f t="shared" si="56"/>
        <v>9227.961975217826</v>
      </c>
      <c r="H422" s="161">
        <f t="shared" si="57"/>
        <v>98.224541288638648</v>
      </c>
      <c r="L422" s="5">
        <v>10</v>
      </c>
    </row>
    <row r="423" spans="1:13">
      <c r="A423" s="41"/>
      <c r="B423" s="19">
        <f t="shared" si="61"/>
        <v>44250</v>
      </c>
      <c r="C423" s="161">
        <f t="shared" si="61"/>
        <v>419</v>
      </c>
      <c r="D423" s="161">
        <f t="shared" si="54"/>
        <v>5024.6521600553569</v>
      </c>
      <c r="E423" s="161">
        <f t="shared" si="55"/>
        <v>54.497124682884532</v>
      </c>
      <c r="F423" s="74">
        <f t="shared" si="59"/>
        <v>44550</v>
      </c>
      <c r="G423" s="161">
        <f t="shared" si="56"/>
        <v>9326.1865165064646</v>
      </c>
      <c r="H423" s="161">
        <f t="shared" si="57"/>
        <v>99.028373370329064</v>
      </c>
      <c r="L423" s="5">
        <v>4</v>
      </c>
    </row>
    <row r="424" spans="1:13">
      <c r="A424" s="41"/>
      <c r="B424" s="19">
        <f t="shared" si="61"/>
        <v>44251</v>
      </c>
      <c r="C424" s="161">
        <f t="shared" si="61"/>
        <v>420</v>
      </c>
      <c r="D424" s="161">
        <f t="shared" si="54"/>
        <v>5079.1492847382415</v>
      </c>
      <c r="E424" s="161">
        <f t="shared" si="55"/>
        <v>55.020723689651277</v>
      </c>
      <c r="F424" s="74">
        <f t="shared" si="59"/>
        <v>44551</v>
      </c>
      <c r="G424" s="161">
        <f t="shared" si="56"/>
        <v>9425.2148898767937</v>
      </c>
      <c r="H424" s="161">
        <f t="shared" si="57"/>
        <v>99.833642652678463</v>
      </c>
      <c r="L424" s="5">
        <v>1</v>
      </c>
    </row>
    <row r="425" spans="1:13">
      <c r="A425" s="41"/>
      <c r="B425" s="19">
        <f t="shared" si="61"/>
        <v>44252</v>
      </c>
      <c r="C425" s="161">
        <f t="shared" si="61"/>
        <v>421</v>
      </c>
      <c r="D425" s="161">
        <f t="shared" si="54"/>
        <v>5134.1700084278928</v>
      </c>
      <c r="E425" s="161">
        <f t="shared" si="55"/>
        <v>55.547886293707961</v>
      </c>
      <c r="F425" s="74">
        <f t="shared" si="59"/>
        <v>44552</v>
      </c>
      <c r="G425" s="161">
        <f t="shared" si="56"/>
        <v>9525.0485325294721</v>
      </c>
      <c r="H425" s="161">
        <f t="shared" si="57"/>
        <v>100.64023541191636</v>
      </c>
      <c r="L425" s="5">
        <v>2</v>
      </c>
    </row>
    <row r="426" spans="1:13">
      <c r="A426" s="41"/>
      <c r="B426" s="19">
        <f t="shared" si="61"/>
        <v>44253</v>
      </c>
      <c r="C426" s="161">
        <f t="shared" si="61"/>
        <v>422</v>
      </c>
      <c r="D426" s="161">
        <f t="shared" si="54"/>
        <v>5189.7178947216007</v>
      </c>
      <c r="E426" s="161">
        <f t="shared" si="55"/>
        <v>56.078604470503706</v>
      </c>
      <c r="F426" s="74">
        <f t="shared" si="59"/>
        <v>44553</v>
      </c>
      <c r="G426" s="161">
        <f t="shared" si="56"/>
        <v>9625.6887679413885</v>
      </c>
      <c r="H426" s="161">
        <f t="shared" si="57"/>
        <v>101.44803570933618</v>
      </c>
      <c r="L426" s="5">
        <v>0</v>
      </c>
    </row>
    <row r="427" spans="1:13">
      <c r="A427" s="41"/>
      <c r="B427" s="19">
        <f t="shared" si="61"/>
        <v>44254</v>
      </c>
      <c r="C427" s="161">
        <f t="shared" si="61"/>
        <v>423</v>
      </c>
      <c r="D427" s="161">
        <f t="shared" si="54"/>
        <v>5245.7964991921044</v>
      </c>
      <c r="E427" s="161">
        <f t="shared" si="55"/>
        <v>56.612869332857372</v>
      </c>
      <c r="F427" s="74">
        <f t="shared" si="59"/>
        <v>44554</v>
      </c>
      <c r="G427" s="161">
        <f t="shared" si="56"/>
        <v>9727.1368036507247</v>
      </c>
      <c r="H427" s="161">
        <f t="shared" si="57"/>
        <v>102.25692539839292</v>
      </c>
      <c r="L427" s="5">
        <v>0</v>
      </c>
    </row>
    <row r="428" spans="1:13">
      <c r="A428" s="41"/>
      <c r="B428" s="19">
        <f t="shared" si="61"/>
        <v>44255</v>
      </c>
      <c r="C428" s="161">
        <f t="shared" si="61"/>
        <v>424</v>
      </c>
      <c r="D428" s="161">
        <f t="shared" si="54"/>
        <v>5302.4093685249618</v>
      </c>
      <c r="E428" s="161">
        <f t="shared" si="55"/>
        <v>57.150671114896795</v>
      </c>
      <c r="F428" s="74">
        <f t="shared" si="59"/>
        <v>44555</v>
      </c>
      <c r="G428" s="161">
        <f t="shared" si="56"/>
        <v>9829.3937290491176</v>
      </c>
      <c r="H428" s="161">
        <f t="shared" si="57"/>
        <v>103.0667841333161</v>
      </c>
      <c r="L428" s="5">
        <v>1</v>
      </c>
    </row>
    <row r="429" spans="1:13">
      <c r="A429" s="41"/>
      <c r="B429" s="19">
        <f t="shared" si="61"/>
        <v>44256</v>
      </c>
      <c r="C429" s="161">
        <f t="shared" si="61"/>
        <v>425</v>
      </c>
      <c r="D429" s="161">
        <f t="shared" si="54"/>
        <v>5359.5600396398586</v>
      </c>
      <c r="E429" s="161">
        <f t="shared" si="55"/>
        <v>57.691999155850681</v>
      </c>
      <c r="F429" s="74">
        <f t="shared" si="59"/>
        <v>44556</v>
      </c>
      <c r="G429" s="161">
        <f t="shared" si="56"/>
        <v>9932.4605131824337</v>
      </c>
      <c r="H429" s="161">
        <f t="shared" si="57"/>
        <v>103.87748937922515</v>
      </c>
    </row>
    <row r="430" spans="1:13">
      <c r="A430" s="41"/>
      <c r="B430" s="19">
        <f t="shared" si="61"/>
        <v>44257</v>
      </c>
      <c r="C430" s="161">
        <f t="shared" si="61"/>
        <v>426</v>
      </c>
      <c r="D430" s="161">
        <f t="shared" si="54"/>
        <v>5417.2520387957093</v>
      </c>
      <c r="E430" s="161">
        <f t="shared" si="55"/>
        <v>58.236841883885063</v>
      </c>
      <c r="F430" s="74">
        <f t="shared" si="59"/>
        <v>44557</v>
      </c>
      <c r="G430" s="161">
        <f t="shared" si="56"/>
        <v>10036.338002561659</v>
      </c>
      <c r="H430" s="161">
        <f t="shared" si="57"/>
        <v>104.68891642378003</v>
      </c>
    </row>
    <row r="431" spans="1:13">
      <c r="A431" s="41"/>
      <c r="B431" s="19">
        <f t="shared" si="61"/>
        <v>44258</v>
      </c>
      <c r="C431" s="161">
        <f t="shared" si="61"/>
        <v>427</v>
      </c>
      <c r="D431" s="161">
        <f t="shared" si="54"/>
        <v>5475.4888806795943</v>
      </c>
      <c r="E431" s="161">
        <f t="shared" si="55"/>
        <v>58.785186799818803</v>
      </c>
      <c r="F431" s="74">
        <f t="shared" si="59"/>
        <v>44558</v>
      </c>
      <c r="G431" s="161">
        <f t="shared" si="56"/>
        <v>10141.026918985439</v>
      </c>
      <c r="H431" s="161">
        <f t="shared" si="57"/>
        <v>105.50093839043984</v>
      </c>
    </row>
    <row r="432" spans="1:13">
      <c r="A432" s="41"/>
      <c r="B432" s="19">
        <f t="shared" si="61"/>
        <v>44259</v>
      </c>
      <c r="C432" s="161">
        <f t="shared" si="61"/>
        <v>428</v>
      </c>
      <c r="D432" s="161">
        <f t="shared" si="54"/>
        <v>5534.2740674794131</v>
      </c>
      <c r="E432" s="161">
        <f t="shared" si="55"/>
        <v>59.337020460962776</v>
      </c>
      <c r="F432" s="74">
        <f t="shared" si="59"/>
        <v>44559</v>
      </c>
      <c r="G432" s="161">
        <f t="shared" si="56"/>
        <v>10246.527857375879</v>
      </c>
      <c r="H432" s="161">
        <f t="shared" si="57"/>
        <v>106.3134262532476</v>
      </c>
    </row>
    <row r="433" spans="1:8">
      <c r="A433" s="41"/>
      <c r="B433" s="19">
        <f t="shared" si="61"/>
        <v>44260</v>
      </c>
      <c r="C433" s="161">
        <f t="shared" si="61"/>
        <v>429</v>
      </c>
      <c r="D433" s="161">
        <f t="shared" si="54"/>
        <v>5593.6110879403759</v>
      </c>
      <c r="E433" s="161">
        <f t="shared" si="55"/>
        <v>59.892328464888124</v>
      </c>
      <c r="F433" s="74">
        <f t="shared" si="59"/>
        <v>44560</v>
      </c>
      <c r="G433" s="161">
        <f t="shared" si="56"/>
        <v>10352.841283629126</v>
      </c>
      <c r="H433" s="161">
        <f t="shared" si="57"/>
        <v>107.12624885341938</v>
      </c>
    </row>
    <row r="434" spans="1:8">
      <c r="A434" s="41"/>
      <c r="B434" s="19">
        <f t="shared" si="61"/>
        <v>44261</v>
      </c>
      <c r="C434" s="161">
        <f t="shared" si="61"/>
        <v>430</v>
      </c>
      <c r="D434" s="161">
        <f t="shared" si="54"/>
        <v>5653.503416405264</v>
      </c>
      <c r="E434" s="161">
        <f t="shared" si="55"/>
        <v>60.45109543313356</v>
      </c>
      <c r="F434" s="74">
        <f t="shared" si="59"/>
        <v>44561</v>
      </c>
      <c r="G434" s="161">
        <f t="shared" si="56"/>
        <v>10459.967532482546</v>
      </c>
      <c r="H434" s="161">
        <f t="shared" si="57"/>
        <v>107.93927291735417</v>
      </c>
    </row>
    <row r="435" spans="1:8">
      <c r="A435" s="41"/>
      <c r="B435" s="19">
        <f t="shared" si="61"/>
        <v>44262</v>
      </c>
      <c r="C435" s="161">
        <f t="shared" si="61"/>
        <v>431</v>
      </c>
      <c r="D435" s="161">
        <f t="shared" si="54"/>
        <v>5713.9545118383976</v>
      </c>
      <c r="E435" s="161">
        <f t="shared" si="55"/>
        <v>61.013304995077306</v>
      </c>
      <c r="F435" s="74">
        <f t="shared" si="59"/>
        <v>44562</v>
      </c>
      <c r="G435" s="161">
        <f t="shared" si="56"/>
        <v>10567.9068053999</v>
      </c>
      <c r="H435" s="161">
        <f t="shared" si="57"/>
        <v>108.75236307650448</v>
      </c>
    </row>
    <row r="436" spans="1:8">
      <c r="A436" s="41"/>
      <c r="B436" s="19">
        <f t="shared" si="61"/>
        <v>44263</v>
      </c>
      <c r="C436" s="161">
        <f t="shared" si="61"/>
        <v>432</v>
      </c>
      <c r="D436" s="161">
        <f t="shared" si="54"/>
        <v>5774.9678168334749</v>
      </c>
      <c r="E436" s="161">
        <f t="shared" si="55"/>
        <v>61.578939771719888</v>
      </c>
      <c r="F436" s="74">
        <f t="shared" si="59"/>
        <v>44563</v>
      </c>
      <c r="G436" s="161">
        <f t="shared" si="56"/>
        <v>10676.659168476404</v>
      </c>
      <c r="H436" s="161">
        <f t="shared" si="57"/>
        <v>109.56538188890772</v>
      </c>
    </row>
    <row r="437" spans="1:8">
      <c r="A437" s="41"/>
      <c r="B437" s="19">
        <f t="shared" si="61"/>
        <v>44264</v>
      </c>
      <c r="C437" s="29">
        <f t="shared" si="61"/>
        <v>433</v>
      </c>
      <c r="D437" s="29">
        <f t="shared" si="54"/>
        <v>5836.5467566051948</v>
      </c>
      <c r="E437" s="29">
        <f t="shared" si="55"/>
        <v>62.147981359578807</v>
      </c>
      <c r="F437" s="74">
        <f t="shared" si="59"/>
        <v>44564</v>
      </c>
      <c r="G437" s="29">
        <f t="shared" si="56"/>
        <v>10786.224550365312</v>
      </c>
      <c r="H437" s="29">
        <f t="shared" si="57"/>
        <v>110.37818986241473</v>
      </c>
    </row>
    <row r="438" spans="1:8">
      <c r="A438" s="41"/>
      <c r="B438" s="19">
        <f t="shared" ref="B438:C453" si="62">B437+1</f>
        <v>44265</v>
      </c>
      <c r="C438" s="161">
        <f t="shared" si="62"/>
        <v>434</v>
      </c>
      <c r="D438" s="161">
        <f t="shared" si="54"/>
        <v>5898.6947379647736</v>
      </c>
      <c r="E438" s="161">
        <f t="shared" si="55"/>
        <v>62.720410314514993</v>
      </c>
      <c r="F438" s="74">
        <f t="shared" si="59"/>
        <v>44565</v>
      </c>
      <c r="G438" s="161">
        <f t="shared" si="56"/>
        <v>10896.602740227727</v>
      </c>
      <c r="H438" s="161">
        <f t="shared" si="57"/>
        <v>111.1906454797172</v>
      </c>
    </row>
    <row r="439" spans="1:8">
      <c r="A439" s="41"/>
      <c r="B439" s="19">
        <f t="shared" si="62"/>
        <v>44266</v>
      </c>
      <c r="C439" s="161">
        <f t="shared" si="62"/>
        <v>435</v>
      </c>
      <c r="D439" s="161">
        <f t="shared" si="54"/>
        <v>5961.4151482792886</v>
      </c>
      <c r="E439" s="161">
        <f t="shared" si="55"/>
        <v>63.296206135785724</v>
      </c>
      <c r="F439" s="74">
        <f t="shared" si="59"/>
        <v>44566</v>
      </c>
      <c r="G439" s="161">
        <f t="shared" si="56"/>
        <v>11007.793385707444</v>
      </c>
      <c r="H439" s="161">
        <f t="shared" si="57"/>
        <v>112.00260522513418</v>
      </c>
    </row>
    <row r="440" spans="1:8">
      <c r="A440" s="41"/>
      <c r="B440" s="19">
        <f t="shared" si="62"/>
        <v>44267</v>
      </c>
      <c r="C440" s="161">
        <f t="shared" si="62"/>
        <v>436</v>
      </c>
      <c r="D440" s="161">
        <f t="shared" si="54"/>
        <v>6024.7113544150743</v>
      </c>
      <c r="E440" s="161">
        <f t="shared" si="55"/>
        <v>63.875347250019331</v>
      </c>
      <c r="F440" s="74">
        <f t="shared" si="59"/>
        <v>44567</v>
      </c>
      <c r="G440" s="161">
        <f t="shared" si="56"/>
        <v>11119.795990932578</v>
      </c>
      <c r="H440" s="161">
        <f t="shared" si="57"/>
        <v>112.81392361317012</v>
      </c>
    </row>
    <row r="441" spans="1:8">
      <c r="A441" s="41"/>
      <c r="B441" s="19">
        <f t="shared" si="62"/>
        <v>44268</v>
      </c>
      <c r="C441" s="161">
        <f t="shared" si="62"/>
        <v>437</v>
      </c>
      <c r="D441" s="161">
        <f t="shared" si="54"/>
        <v>6088.5867016650936</v>
      </c>
      <c r="E441" s="161">
        <f t="shared" si="55"/>
        <v>64.457810995390901</v>
      </c>
      <c r="F441" s="74">
        <f t="shared" si="59"/>
        <v>44568</v>
      </c>
      <c r="G441" s="161">
        <f t="shared" si="56"/>
        <v>11232.609914545748</v>
      </c>
      <c r="H441" s="161">
        <f t="shared" si="57"/>
        <v>113.62445321892483</v>
      </c>
    </row>
    <row r="442" spans="1:8">
      <c r="A442" s="41"/>
      <c r="B442" s="19">
        <f t="shared" si="62"/>
        <v>44269</v>
      </c>
      <c r="C442" s="161">
        <f t="shared" si="62"/>
        <v>438</v>
      </c>
      <c r="D442" s="161">
        <f t="shared" si="54"/>
        <v>6153.0445126604845</v>
      </c>
      <c r="E442" s="161">
        <f t="shared" si="55"/>
        <v>65.043573605727033</v>
      </c>
      <c r="F442" s="74">
        <f t="shared" si="59"/>
        <v>44569</v>
      </c>
      <c r="G442" s="161">
        <f t="shared" si="56"/>
        <v>11346.234367764673</v>
      </c>
      <c r="H442" s="161">
        <f t="shared" si="57"/>
        <v>114.43404471031135</v>
      </c>
    </row>
    <row r="443" spans="1:8">
      <c r="A443" s="41"/>
      <c r="B443" s="19">
        <f t="shared" si="62"/>
        <v>44270</v>
      </c>
      <c r="C443" s="161">
        <f t="shared" si="62"/>
        <v>439</v>
      </c>
      <c r="D443" s="161">
        <f t="shared" si="54"/>
        <v>6218.0880862662116</v>
      </c>
      <c r="E443" s="161">
        <f t="shared" si="55"/>
        <v>65.632610194913468</v>
      </c>
      <c r="F443" s="74">
        <f t="shared" si="59"/>
        <v>44570</v>
      </c>
      <c r="G443" s="161">
        <f t="shared" si="56"/>
        <v>11460.668412474985</v>
      </c>
      <c r="H443" s="161">
        <f t="shared" si="57"/>
        <v>115.24254688212022</v>
      </c>
    </row>
    <row r="444" spans="1:8">
      <c r="A444" s="41"/>
      <c r="B444" s="19">
        <f t="shared" si="62"/>
        <v>44271</v>
      </c>
      <c r="C444" s="161">
        <f t="shared" si="62"/>
        <v>440</v>
      </c>
      <c r="D444" s="161">
        <f t="shared" si="54"/>
        <v>6283.720696461125</v>
      </c>
      <c r="E444" s="161">
        <f t="shared" si="55"/>
        <v>66.224894741261778</v>
      </c>
      <c r="F444" s="74">
        <f t="shared" si="59"/>
        <v>44571</v>
      </c>
      <c r="G444" s="161">
        <f t="shared" si="56"/>
        <v>11575.910959357105</v>
      </c>
      <c r="H444" s="161">
        <f t="shared" si="57"/>
        <v>116.04980669193174</v>
      </c>
    </row>
    <row r="445" spans="1:8">
      <c r="A445" s="41"/>
      <c r="B445" s="19">
        <f t="shared" si="62"/>
        <v>44272</v>
      </c>
      <c r="C445" s="161">
        <f t="shared" si="62"/>
        <v>441</v>
      </c>
      <c r="D445" s="161">
        <f t="shared" si="54"/>
        <v>6349.9455912023868</v>
      </c>
      <c r="E445" s="161">
        <f t="shared" si="55"/>
        <v>66.820400072130724</v>
      </c>
      <c r="F445" s="74">
        <f t="shared" si="59"/>
        <v>44572</v>
      </c>
      <c r="G445" s="161">
        <f t="shared" si="56"/>
        <v>11691.960766049036</v>
      </c>
      <c r="H445" s="161">
        <f t="shared" si="57"/>
        <v>116.85566929792185</v>
      </c>
    </row>
    <row r="446" spans="1:8">
      <c r="A446" s="41"/>
      <c r="B446" s="19">
        <f t="shared" si="62"/>
        <v>44273</v>
      </c>
      <c r="C446" s="161">
        <f t="shared" si="62"/>
        <v>442</v>
      </c>
      <c r="D446" s="161">
        <f t="shared" si="54"/>
        <v>6416.7659912745175</v>
      </c>
      <c r="E446" s="161">
        <f t="shared" si="55"/>
        <v>67.419097848512138</v>
      </c>
      <c r="F446" s="74">
        <f t="shared" si="59"/>
        <v>44573</v>
      </c>
      <c r="G446" s="161">
        <f t="shared" si="56"/>
        <v>11808.816435346958</v>
      </c>
      <c r="H446" s="161">
        <f t="shared" si="57"/>
        <v>117.6599780985398</v>
      </c>
    </row>
    <row r="447" spans="1:8">
      <c r="A447" s="41"/>
      <c r="B447" s="19">
        <f t="shared" si="62"/>
        <v>44274</v>
      </c>
      <c r="C447" s="161">
        <f t="shared" si="62"/>
        <v>443</v>
      </c>
      <c r="D447" s="161">
        <f t="shared" si="54"/>
        <v>6484.1850891230297</v>
      </c>
      <c r="E447" s="161">
        <f t="shared" si="55"/>
        <v>68.020958549991519</v>
      </c>
      <c r="F447" s="74">
        <f t="shared" si="59"/>
        <v>44574</v>
      </c>
      <c r="G447" s="161">
        <f t="shared" si="56"/>
        <v>11926.476413445498</v>
      </c>
      <c r="H447" s="161">
        <f t="shared" si="57"/>
        <v>118.46257477405015</v>
      </c>
    </row>
    <row r="448" spans="1:8">
      <c r="A448" s="41"/>
      <c r="B448" s="19">
        <f t="shared" si="62"/>
        <v>44275</v>
      </c>
      <c r="C448" s="161">
        <f t="shared" si="62"/>
        <v>444</v>
      </c>
      <c r="D448" s="161">
        <f t="shared" si="54"/>
        <v>6552.2060476730212</v>
      </c>
      <c r="E448" s="161">
        <f t="shared" si="55"/>
        <v>68.625951459703174</v>
      </c>
      <c r="F448" s="74">
        <f t="shared" si="59"/>
        <v>44575</v>
      </c>
      <c r="G448" s="161">
        <f t="shared" si="56"/>
        <v>12044.938988219548</v>
      </c>
      <c r="H448" s="161">
        <f t="shared" si="57"/>
        <v>119.26329933001762</v>
      </c>
    </row>
    <row r="449" spans="1:8">
      <c r="A449" s="41"/>
      <c r="B449" s="19">
        <f t="shared" si="62"/>
        <v>44276</v>
      </c>
      <c r="C449" s="161">
        <f t="shared" si="62"/>
        <v>445</v>
      </c>
      <c r="D449" s="161">
        <f t="shared" si="54"/>
        <v>6620.8319991327244</v>
      </c>
      <c r="E449" s="161">
        <f t="shared" si="55"/>
        <v>69.23404464959367</v>
      </c>
      <c r="F449" s="74">
        <f t="shared" si="59"/>
        <v>44576</v>
      </c>
      <c r="G449" s="161">
        <f t="shared" si="56"/>
        <v>12164.202287549566</v>
      </c>
      <c r="H449" s="161">
        <f t="shared" si="57"/>
        <v>120.06199014265621</v>
      </c>
    </row>
    <row r="450" spans="1:8">
      <c r="A450" s="41"/>
      <c r="B450" s="19">
        <f t="shared" si="62"/>
        <v>44277</v>
      </c>
      <c r="C450" s="161">
        <f t="shared" si="62"/>
        <v>446</v>
      </c>
      <c r="D450" s="161">
        <f t="shared" si="54"/>
        <v>6690.066043782318</v>
      </c>
      <c r="E450" s="161">
        <f t="shared" si="55"/>
        <v>69.845204965721678</v>
      </c>
      <c r="F450" s="74">
        <f t="shared" si="59"/>
        <v>44577</v>
      </c>
      <c r="G450" s="161">
        <f t="shared" si="56"/>
        <v>12284.264277692222</v>
      </c>
      <c r="H450" s="161">
        <f t="shared" si="57"/>
        <v>120.85848400601571</v>
      </c>
    </row>
    <row r="451" spans="1:8">
      <c r="A451" s="41"/>
      <c r="B451" s="19">
        <f t="shared" si="62"/>
        <v>44278</v>
      </c>
      <c r="C451" s="161">
        <f t="shared" si="62"/>
        <v>447</v>
      </c>
      <c r="D451" s="161">
        <f t="shared" si="54"/>
        <v>6759.9112487480397</v>
      </c>
      <c r="E451" s="161">
        <f t="shared" si="55"/>
        <v>70.45939801395707</v>
      </c>
      <c r="F451" s="74">
        <f t="shared" si="59"/>
        <v>44578</v>
      </c>
      <c r="G451" s="161">
        <f t="shared" si="56"/>
        <v>12405.122761698238</v>
      </c>
      <c r="H451" s="161">
        <f t="shared" si="57"/>
        <v>121.65261618132172</v>
      </c>
    </row>
    <row r="452" spans="1:8">
      <c r="A452" s="41"/>
      <c r="B452" s="19">
        <f t="shared" si="62"/>
        <v>44279</v>
      </c>
      <c r="C452" s="161">
        <f t="shared" si="62"/>
        <v>448</v>
      </c>
      <c r="D452" s="161">
        <f t="shared" si="54"/>
        <v>6830.3706467619968</v>
      </c>
      <c r="E452" s="161">
        <f t="shared" si="55"/>
        <v>71.076588145760979</v>
      </c>
      <c r="F452" s="74">
        <f t="shared" si="59"/>
        <v>44579</v>
      </c>
      <c r="G452" s="161">
        <f t="shared" si="56"/>
        <v>12526.77537787956</v>
      </c>
      <c r="H452" s="161">
        <f t="shared" si="57"/>
        <v>122.4442204478637</v>
      </c>
    </row>
    <row r="453" spans="1:8">
      <c r="A453" s="41"/>
      <c r="B453" s="19">
        <f t="shared" si="62"/>
        <v>44280</v>
      </c>
      <c r="C453" s="161">
        <f t="shared" si="62"/>
        <v>449</v>
      </c>
      <c r="D453" s="161">
        <f t="shared" ref="D453:D516" si="63">$D$1/(($D$1-1)*EXP(-$E$1*($F453-$B$4))+1)</f>
        <v>6901.4472349077578</v>
      </c>
      <c r="E453" s="161">
        <f t="shared" ref="E453:E516" si="64">D454-D453</f>
        <v>71.696738444324183</v>
      </c>
      <c r="F453" s="74">
        <f t="shared" si="59"/>
        <v>44580</v>
      </c>
      <c r="G453" s="161">
        <f t="shared" ref="G453:G516" si="65">$D$1/(($D$1-1)*EXP(-$G$1*($F453-$B$4))+1)</f>
        <v>12649.219598327423</v>
      </c>
      <c r="H453" s="161">
        <f t="shared" ref="H453:H516" si="66">G454-G453</f>
        <v>123.23312915603128</v>
      </c>
    </row>
    <row r="454" spans="1:8">
      <c r="A454" s="41"/>
      <c r="B454" s="19">
        <f t="shared" ref="B454:C469" si="67">B453+1</f>
        <v>44281</v>
      </c>
      <c r="C454" s="161">
        <f t="shared" si="67"/>
        <v>450</v>
      </c>
      <c r="D454" s="161">
        <f t="shared" si="63"/>
        <v>6973.143973352082</v>
      </c>
      <c r="E454" s="161">
        <f t="shared" si="64"/>
        <v>72.319810710773709</v>
      </c>
      <c r="F454" s="74">
        <f t="shared" ref="F454:F517" si="68">F453+1</f>
        <v>44581</v>
      </c>
      <c r="G454" s="161">
        <f t="shared" si="65"/>
        <v>12772.452727483455</v>
      </c>
      <c r="H454" s="161">
        <f t="shared" si="66"/>
        <v>124.01917328218224</v>
      </c>
    </row>
    <row r="455" spans="1:8">
      <c r="A455" s="41"/>
      <c r="B455" s="19">
        <f t="shared" si="67"/>
        <v>44282</v>
      </c>
      <c r="C455" s="161">
        <f t="shared" si="67"/>
        <v>451</v>
      </c>
      <c r="D455" s="161">
        <f t="shared" si="63"/>
        <v>7045.4637840628557</v>
      </c>
      <c r="E455" s="161">
        <f t="shared" si="64"/>
        <v>72.9457654508833</v>
      </c>
      <c r="F455" s="74">
        <f t="shared" si="68"/>
        <v>44582</v>
      </c>
      <c r="G455" s="161">
        <f t="shared" si="65"/>
        <v>12896.471900765637</v>
      </c>
      <c r="H455" s="161">
        <f t="shared" si="66"/>
        <v>124.80218248534948</v>
      </c>
    </row>
    <row r="456" spans="1:8">
      <c r="A456" s="41"/>
      <c r="B456" s="19">
        <f t="shared" si="67"/>
        <v>44283</v>
      </c>
      <c r="C456" s="161">
        <f t="shared" si="67"/>
        <v>452</v>
      </c>
      <c r="D456" s="161">
        <f t="shared" si="63"/>
        <v>7118.409549513739</v>
      </c>
      <c r="E456" s="161">
        <f t="shared" si="64"/>
        <v>73.574561861896655</v>
      </c>
      <c r="F456" s="74">
        <f t="shared" si="68"/>
        <v>44583</v>
      </c>
      <c r="G456" s="161">
        <f t="shared" si="65"/>
        <v>13021.274083250986</v>
      </c>
      <c r="H456" s="161">
        <f t="shared" si="66"/>
        <v>125.58198516588709</v>
      </c>
    </row>
    <row r="457" spans="1:8">
      <c r="A457" s="41"/>
      <c r="B457" s="19">
        <f t="shared" si="67"/>
        <v>44284</v>
      </c>
      <c r="C457" s="161">
        <f t="shared" si="67"/>
        <v>453</v>
      </c>
      <c r="D457" s="161">
        <f t="shared" si="63"/>
        <v>7191.9841113756356</v>
      </c>
      <c r="E457" s="161">
        <f t="shared" si="64"/>
        <v>74.206157819763575</v>
      </c>
      <c r="F457" s="74">
        <f t="shared" si="68"/>
        <v>44584</v>
      </c>
      <c r="G457" s="161">
        <f t="shared" si="65"/>
        <v>13146.856068416873</v>
      </c>
      <c r="H457" s="161">
        <f t="shared" si="66"/>
        <v>126.3584085259281</v>
      </c>
    </row>
    <row r="458" spans="1:8">
      <c r="A458" s="41"/>
      <c r="B458" s="19">
        <f t="shared" si="67"/>
        <v>44285</v>
      </c>
      <c r="C458" s="161">
        <f t="shared" si="67"/>
        <v>454</v>
      </c>
      <c r="D458" s="161">
        <f t="shared" si="63"/>
        <v>7266.1902691953992</v>
      </c>
      <c r="E458" s="161">
        <f t="shared" si="64"/>
        <v>74.840509866539833</v>
      </c>
      <c r="F458" s="74">
        <f t="shared" si="68"/>
        <v>44585</v>
      </c>
      <c r="G458" s="161">
        <f t="shared" si="65"/>
        <v>13273.214476942801</v>
      </c>
      <c r="H458" s="161">
        <f t="shared" si="66"/>
        <v>127.13127863170848</v>
      </c>
    </row>
    <row r="459" spans="1:8">
      <c r="A459" s="41"/>
      <c r="B459" s="19">
        <f t="shared" si="67"/>
        <v>44286</v>
      </c>
      <c r="C459" s="161">
        <f t="shared" si="67"/>
        <v>455</v>
      </c>
      <c r="D459" s="161">
        <f t="shared" si="63"/>
        <v>7341.030779061939</v>
      </c>
      <c r="E459" s="161">
        <f t="shared" si="64"/>
        <v>75.477573198324535</v>
      </c>
      <c r="F459" s="74">
        <f t="shared" si="68"/>
        <v>44586</v>
      </c>
      <c r="G459" s="161">
        <f t="shared" si="65"/>
        <v>13400.34575557451</v>
      </c>
      <c r="H459" s="161">
        <f t="shared" si="66"/>
        <v>127.90042047773022</v>
      </c>
    </row>
    <row r="460" spans="1:8">
      <c r="A460" s="41"/>
      <c r="B460" s="19">
        <f t="shared" si="67"/>
        <v>44287</v>
      </c>
      <c r="C460" s="161">
        <f t="shared" si="67"/>
        <v>456</v>
      </c>
      <c r="D460" s="161">
        <f t="shared" si="63"/>
        <v>7416.5083522602636</v>
      </c>
      <c r="E460" s="161">
        <f t="shared" si="64"/>
        <v>76.117301653380309</v>
      </c>
      <c r="F460" s="74">
        <f t="shared" si="68"/>
        <v>44587</v>
      </c>
      <c r="G460" s="161">
        <f t="shared" si="65"/>
        <v>13528.24617605224</v>
      </c>
      <c r="H460" s="161">
        <f t="shared" si="66"/>
        <v>128.66565805270511</v>
      </c>
    </row>
    <row r="461" spans="1:8">
      <c r="A461" s="41"/>
      <c r="B461" s="19">
        <f t="shared" si="67"/>
        <v>44288</v>
      </c>
      <c r="C461" s="161">
        <f t="shared" si="67"/>
        <v>457</v>
      </c>
      <c r="D461" s="161">
        <f t="shared" si="63"/>
        <v>7492.6256539136439</v>
      </c>
      <c r="E461" s="161">
        <f t="shared" si="64"/>
        <v>76.759647700754613</v>
      </c>
      <c r="F461" s="74">
        <f t="shared" si="68"/>
        <v>44588</v>
      </c>
      <c r="G461" s="161">
        <f t="shared" si="65"/>
        <v>13656.911834104945</v>
      </c>
      <c r="H461" s="161">
        <f t="shared" si="66"/>
        <v>129.42681440733577</v>
      </c>
    </row>
    <row r="462" spans="1:8">
      <c r="A462" s="41"/>
      <c r="B462" s="19">
        <f t="shared" si="67"/>
        <v>44289</v>
      </c>
      <c r="C462" s="161">
        <f t="shared" si="67"/>
        <v>458</v>
      </c>
      <c r="D462" s="161">
        <f t="shared" si="63"/>
        <v>7569.3853016143985</v>
      </c>
      <c r="E462" s="161">
        <f t="shared" si="64"/>
        <v>77.404562429087491</v>
      </c>
      <c r="F462" s="74">
        <f t="shared" si="68"/>
        <v>44589</v>
      </c>
      <c r="G462" s="161">
        <f t="shared" si="65"/>
        <v>13786.338648512281</v>
      </c>
      <c r="H462" s="161">
        <f t="shared" si="66"/>
        <v>130.18371172379011</v>
      </c>
    </row>
    <row r="463" spans="1:8">
      <c r="A463" s="41"/>
      <c r="B463" s="19">
        <f t="shared" si="67"/>
        <v>44290</v>
      </c>
      <c r="C463" s="161">
        <f t="shared" si="67"/>
        <v>459</v>
      </c>
      <c r="D463" s="161">
        <f t="shared" si="63"/>
        <v>7646.789864043486</v>
      </c>
      <c r="E463" s="161">
        <f t="shared" si="64"/>
        <v>78.051995536081449</v>
      </c>
      <c r="F463" s="74">
        <f t="shared" si="68"/>
        <v>44590</v>
      </c>
      <c r="G463" s="161">
        <f t="shared" si="65"/>
        <v>13916.522360236071</v>
      </c>
      <c r="H463" s="161">
        <f t="shared" si="66"/>
        <v>130.93617138697846</v>
      </c>
    </row>
    <row r="464" spans="1:8">
      <c r="A464" s="41"/>
      <c r="B464" s="19">
        <f t="shared" si="67"/>
        <v>44291</v>
      </c>
      <c r="C464" s="161">
        <f t="shared" si="67"/>
        <v>460</v>
      </c>
      <c r="D464" s="161">
        <f t="shared" si="63"/>
        <v>7724.8418595795674</v>
      </c>
      <c r="E464" s="161">
        <f t="shared" si="64"/>
        <v>78.701895318164134</v>
      </c>
      <c r="F464" s="74">
        <f t="shared" si="68"/>
        <v>44591</v>
      </c>
      <c r="G464" s="161">
        <f t="shared" si="65"/>
        <v>14047.45853162305</v>
      </c>
      <c r="H464" s="161">
        <f t="shared" si="66"/>
        <v>131.68401405748045</v>
      </c>
    </row>
    <row r="465" spans="1:8">
      <c r="A465" s="41"/>
      <c r="B465" s="19">
        <f t="shared" si="67"/>
        <v>44292</v>
      </c>
      <c r="C465" s="161">
        <f t="shared" si="67"/>
        <v>461</v>
      </c>
      <c r="D465" s="161">
        <f t="shared" si="63"/>
        <v>7803.5437548977316</v>
      </c>
      <c r="E465" s="161">
        <f t="shared" si="64"/>
        <v>79.35420866075674</v>
      </c>
      <c r="F465" s="74">
        <f t="shared" si="68"/>
        <v>44592</v>
      </c>
      <c r="G465" s="161">
        <f t="shared" si="65"/>
        <v>14179.14254568053</v>
      </c>
      <c r="H465" s="161">
        <f t="shared" si="66"/>
        <v>132.42705974620185</v>
      </c>
    </row>
    <row r="466" spans="1:8">
      <c r="A466" s="41"/>
      <c r="B466" s="19">
        <f t="shared" si="67"/>
        <v>44293</v>
      </c>
      <c r="C466" s="161">
        <f t="shared" si="67"/>
        <v>462</v>
      </c>
      <c r="D466" s="161">
        <f t="shared" si="63"/>
        <v>7882.8979635584883</v>
      </c>
      <c r="E466" s="161">
        <f t="shared" si="64"/>
        <v>80.008881028799806</v>
      </c>
      <c r="F466" s="74">
        <f t="shared" si="68"/>
        <v>44593</v>
      </c>
      <c r="G466" s="161">
        <f t="shared" si="65"/>
        <v>14311.569605426732</v>
      </c>
      <c r="H466" s="161">
        <f t="shared" si="66"/>
        <v>133.16512789060835</v>
      </c>
    </row>
    <row r="467" spans="1:8">
      <c r="A467" s="41"/>
      <c r="B467" s="19">
        <f t="shared" si="67"/>
        <v>44294</v>
      </c>
      <c r="C467" s="161">
        <f t="shared" si="67"/>
        <v>463</v>
      </c>
      <c r="D467" s="161">
        <f t="shared" si="63"/>
        <v>7962.9068445872881</v>
      </c>
      <c r="E467" s="161">
        <f t="shared" si="64"/>
        <v>80.665856457983864</v>
      </c>
      <c r="F467" s="74">
        <f t="shared" si="68"/>
        <v>44594</v>
      </c>
      <c r="G467" s="161">
        <f t="shared" si="65"/>
        <v>14444.73473331734</v>
      </c>
      <c r="H467" s="161">
        <f t="shared" si="66"/>
        <v>133.89803743260927</v>
      </c>
    </row>
    <row r="468" spans="1:8">
      <c r="A468" s="41"/>
      <c r="B468" s="19">
        <f t="shared" si="67"/>
        <v>44295</v>
      </c>
      <c r="C468" s="161">
        <f t="shared" si="67"/>
        <v>464</v>
      </c>
      <c r="D468" s="161">
        <f t="shared" si="63"/>
        <v>8043.572701045272</v>
      </c>
      <c r="E468" s="161">
        <f t="shared" si="64"/>
        <v>81.325077546263856</v>
      </c>
      <c r="F468" s="74">
        <f t="shared" si="68"/>
        <v>44595</v>
      </c>
      <c r="G468" s="161">
        <f t="shared" si="65"/>
        <v>14578.632770749949</v>
      </c>
      <c r="H468" s="161">
        <f t="shared" si="66"/>
        <v>134.62560689791644</v>
      </c>
    </row>
    <row r="469" spans="1:8">
      <c r="A469" s="41"/>
      <c r="B469" s="19">
        <f t="shared" si="67"/>
        <v>44296</v>
      </c>
      <c r="C469" s="161">
        <f t="shared" si="67"/>
        <v>465</v>
      </c>
      <c r="D469" s="161">
        <f t="shared" si="63"/>
        <v>8124.8977785915358</v>
      </c>
      <c r="E469" s="161">
        <f t="shared" si="64"/>
        <v>81.986485446064762</v>
      </c>
      <c r="F469" s="74">
        <f t="shared" si="68"/>
        <v>44596</v>
      </c>
      <c r="G469" s="161">
        <f t="shared" si="65"/>
        <v>14713.258377647866</v>
      </c>
      <c r="H469" s="161">
        <f t="shared" si="66"/>
        <v>135.34765447713471</v>
      </c>
    </row>
    <row r="470" spans="1:8">
      <c r="A470" s="41"/>
      <c r="B470" s="19">
        <f t="shared" ref="B470:C485" si="69">B469+1</f>
        <v>44297</v>
      </c>
      <c r="C470" s="161">
        <f t="shared" si="69"/>
        <v>466</v>
      </c>
      <c r="D470" s="161">
        <f t="shared" si="63"/>
        <v>8206.8842640376006</v>
      </c>
      <c r="E470" s="161">
        <f t="shared" si="64"/>
        <v>82.650019856770086</v>
      </c>
      <c r="F470" s="74">
        <f t="shared" si="68"/>
        <v>44597</v>
      </c>
      <c r="G470" s="161">
        <f t="shared" si="65"/>
        <v>14848.606032125001</v>
      </c>
      <c r="H470" s="161">
        <f t="shared" si="66"/>
        <v>136.06399810800031</v>
      </c>
    </row>
    <row r="471" spans="1:8">
      <c r="A471" s="41"/>
      <c r="B471" s="19">
        <f t="shared" si="69"/>
        <v>44298</v>
      </c>
      <c r="C471" s="161">
        <f t="shared" si="69"/>
        <v>467</v>
      </c>
      <c r="D471" s="161">
        <f t="shared" si="63"/>
        <v>8289.5342838943707</v>
      </c>
      <c r="E471" s="161">
        <f t="shared" si="64"/>
        <v>83.31561901803434</v>
      </c>
      <c r="F471" s="74">
        <f t="shared" si="68"/>
        <v>44598</v>
      </c>
      <c r="G471" s="161">
        <f t="shared" si="65"/>
        <v>14984.670030233001</v>
      </c>
      <c r="H471" s="161">
        <f t="shared" si="66"/>
        <v>136.77445555931627</v>
      </c>
    </row>
    <row r="472" spans="1:8">
      <c r="A472" s="41"/>
      <c r="B472" s="19">
        <f t="shared" si="69"/>
        <v>44299</v>
      </c>
      <c r="C472" s="161">
        <f t="shared" si="69"/>
        <v>468</v>
      </c>
      <c r="D472" s="161">
        <f t="shared" si="63"/>
        <v>8372.849902912405</v>
      </c>
      <c r="E472" s="161">
        <f t="shared" si="64"/>
        <v>83.983219703426585</v>
      </c>
      <c r="F472" s="74">
        <f t="shared" si="68"/>
        <v>44599</v>
      </c>
      <c r="G472" s="161">
        <f t="shared" si="65"/>
        <v>15121.444485792317</v>
      </c>
      <c r="H472" s="161">
        <f t="shared" si="66"/>
        <v>137.47884451613754</v>
      </c>
    </row>
    <row r="473" spans="1:8">
      <c r="A473" s="41"/>
      <c r="B473" s="19">
        <f t="shared" si="69"/>
        <v>44300</v>
      </c>
      <c r="C473" s="161">
        <f t="shared" si="69"/>
        <v>469</v>
      </c>
      <c r="D473" s="161">
        <f t="shared" si="63"/>
        <v>8456.8331226158316</v>
      </c>
      <c r="E473" s="161">
        <f t="shared" si="64"/>
        <v>84.652757214857047</v>
      </c>
      <c r="F473" s="74">
        <f t="shared" si="68"/>
        <v>44600</v>
      </c>
      <c r="G473" s="161">
        <f t="shared" si="65"/>
        <v>15258.923330308455</v>
      </c>
      <c r="H473" s="161">
        <f t="shared" si="66"/>
        <v>138.17698266628031</v>
      </c>
    </row>
    <row r="474" spans="1:8">
      <c r="A474" s="41"/>
      <c r="B474" s="19">
        <f t="shared" si="69"/>
        <v>44301</v>
      </c>
      <c r="C474" s="161">
        <f t="shared" si="69"/>
        <v>470</v>
      </c>
      <c r="D474" s="161">
        <f t="shared" si="63"/>
        <v>8541.4858798306886</v>
      </c>
      <c r="E474" s="161">
        <f t="shared" si="64"/>
        <v>85.324165377318423</v>
      </c>
      <c r="F474" s="74">
        <f t="shared" si="68"/>
        <v>44601</v>
      </c>
      <c r="G474" s="161">
        <f t="shared" si="65"/>
        <v>15397.100312974735</v>
      </c>
      <c r="H474" s="161">
        <f t="shared" si="66"/>
        <v>138.86868778813914</v>
      </c>
    </row>
    <row r="475" spans="1:8">
      <c r="A475" s="41"/>
      <c r="B475" s="19">
        <f t="shared" si="69"/>
        <v>44302</v>
      </c>
      <c r="C475" s="161">
        <f t="shared" si="69"/>
        <v>471</v>
      </c>
      <c r="D475" s="161">
        <f t="shared" si="63"/>
        <v>8626.8100452080071</v>
      </c>
      <c r="E475" s="161">
        <f t="shared" si="64"/>
        <v>85.997376534567593</v>
      </c>
      <c r="F475" s="74">
        <f t="shared" si="68"/>
        <v>44602</v>
      </c>
      <c r="G475" s="161">
        <f t="shared" si="65"/>
        <v>15535.969000762874</v>
      </c>
      <c r="H475" s="161">
        <f t="shared" si="66"/>
        <v>139.55377783966651</v>
      </c>
    </row>
    <row r="476" spans="1:8">
      <c r="A476" s="41"/>
      <c r="B476" s="19">
        <f t="shared" si="69"/>
        <v>44303</v>
      </c>
      <c r="C476" s="161">
        <f t="shared" si="69"/>
        <v>472</v>
      </c>
      <c r="D476" s="161">
        <f t="shared" si="63"/>
        <v>8712.8074217425747</v>
      </c>
      <c r="E476" s="161">
        <f t="shared" si="64"/>
        <v>86.672321545273007</v>
      </c>
      <c r="F476" s="74">
        <f t="shared" si="68"/>
        <v>44603</v>
      </c>
      <c r="G476" s="161">
        <f t="shared" si="65"/>
        <v>15675.522778602541</v>
      </c>
      <c r="H476" s="161">
        <f t="shared" si="66"/>
        <v>140.23207104852008</v>
      </c>
    </row>
    <row r="477" spans="1:8">
      <c r="A477" s="41"/>
      <c r="B477" s="19">
        <f t="shared" si="69"/>
        <v>44304</v>
      </c>
      <c r="C477" s="161">
        <f t="shared" si="69"/>
        <v>473</v>
      </c>
      <c r="D477" s="161">
        <f t="shared" si="63"/>
        <v>8799.4797432878477</v>
      </c>
      <c r="E477" s="161">
        <f t="shared" si="64"/>
        <v>87.348929779718674</v>
      </c>
      <c r="F477" s="74">
        <f t="shared" si="68"/>
        <v>44604</v>
      </c>
      <c r="G477" s="161">
        <f t="shared" si="65"/>
        <v>15815.754849651061</v>
      </c>
      <c r="H477" s="161">
        <f t="shared" si="66"/>
        <v>140.90338600327959</v>
      </c>
    </row>
    <row r="478" spans="1:8">
      <c r="A478" s="41"/>
      <c r="B478" s="19">
        <f t="shared" si="69"/>
        <v>44305</v>
      </c>
      <c r="C478" s="161">
        <f t="shared" si="69"/>
        <v>474</v>
      </c>
      <c r="D478" s="161">
        <f t="shared" si="63"/>
        <v>8886.8286730675663</v>
      </c>
      <c r="E478" s="161">
        <f t="shared" si="64"/>
        <v>88.02712911742492</v>
      </c>
      <c r="F478" s="74">
        <f t="shared" si="68"/>
        <v>44605</v>
      </c>
      <c r="G478" s="161">
        <f t="shared" si="65"/>
        <v>15956.65823565434</v>
      </c>
      <c r="H478" s="161">
        <f t="shared" si="66"/>
        <v>141.56754174569141</v>
      </c>
    </row>
    <row r="479" spans="1:8">
      <c r="A479" s="41"/>
      <c r="B479" s="19">
        <f t="shared" si="69"/>
        <v>44306</v>
      </c>
      <c r="C479" s="161">
        <f t="shared" si="69"/>
        <v>475</v>
      </c>
      <c r="D479" s="161">
        <f t="shared" si="63"/>
        <v>8974.8558021849913</v>
      </c>
      <c r="E479" s="161">
        <f t="shared" si="64"/>
        <v>88.706845945234818</v>
      </c>
      <c r="F479" s="74">
        <f t="shared" si="68"/>
        <v>44606</v>
      </c>
      <c r="G479" s="161">
        <f t="shared" si="65"/>
        <v>16098.225777400032</v>
      </c>
      <c r="H479" s="161">
        <f t="shared" si="66"/>
        <v>142.22435786385358</v>
      </c>
    </row>
    <row r="480" spans="1:8">
      <c r="A480" s="41"/>
      <c r="B480" s="19">
        <f t="shared" si="69"/>
        <v>44307</v>
      </c>
      <c r="C480" s="161">
        <f t="shared" si="69"/>
        <v>476</v>
      </c>
      <c r="D480" s="161">
        <f t="shared" si="63"/>
        <v>9063.5626481302261</v>
      </c>
      <c r="E480" s="161">
        <f t="shared" si="64"/>
        <v>89.388005156302825</v>
      </c>
      <c r="F480" s="74">
        <f t="shared" si="68"/>
        <v>44607</v>
      </c>
      <c r="G480" s="161">
        <f t="shared" si="65"/>
        <v>16240.450135263885</v>
      </c>
      <c r="H480" s="161">
        <f t="shared" si="66"/>
        <v>142.87365458627937</v>
      </c>
    </row>
    <row r="481" spans="1:8">
      <c r="A481" s="41"/>
      <c r="B481" s="19">
        <f t="shared" si="69"/>
        <v>44308</v>
      </c>
      <c r="C481" s="161">
        <f t="shared" si="69"/>
        <v>477</v>
      </c>
      <c r="D481" s="161">
        <f t="shared" si="63"/>
        <v>9152.9506532865289</v>
      </c>
      <c r="E481" s="161">
        <f t="shared" si="64"/>
        <v>90.070530149545448</v>
      </c>
      <c r="F481" s="74">
        <f t="shared" si="68"/>
        <v>44608</v>
      </c>
      <c r="G481" s="161">
        <f t="shared" si="65"/>
        <v>16383.323789850165</v>
      </c>
      <c r="H481" s="161">
        <f t="shared" si="66"/>
        <v>143.5152528767685</v>
      </c>
    </row>
    <row r="482" spans="1:8">
      <c r="A482" s="41"/>
      <c r="B482" s="19">
        <f t="shared" si="69"/>
        <v>44309</v>
      </c>
      <c r="C482" s="161">
        <f t="shared" si="69"/>
        <v>478</v>
      </c>
      <c r="D482" s="161">
        <f t="shared" si="63"/>
        <v>9243.0211834360744</v>
      </c>
      <c r="E482" s="161">
        <f t="shared" si="64"/>
        <v>90.754342830145106</v>
      </c>
      <c r="F482" s="74">
        <f t="shared" si="68"/>
        <v>44609</v>
      </c>
      <c r="G482" s="161">
        <f t="shared" si="65"/>
        <v>16526.839042726933</v>
      </c>
      <c r="H482" s="161">
        <f t="shared" si="66"/>
        <v>144.14897452999867</v>
      </c>
    </row>
    <row r="483" spans="1:8">
      <c r="A483" s="41"/>
      <c r="B483" s="19">
        <f t="shared" si="69"/>
        <v>44310</v>
      </c>
      <c r="C483" s="161">
        <f t="shared" si="69"/>
        <v>479</v>
      </c>
      <c r="D483" s="161">
        <f t="shared" si="63"/>
        <v>9333.7755262662195</v>
      </c>
      <c r="E483" s="161">
        <f t="shared" si="64"/>
        <v>91.439363610574219</v>
      </c>
      <c r="F483" s="74">
        <f t="shared" si="68"/>
        <v>44610</v>
      </c>
      <c r="G483" s="161">
        <f t="shared" si="65"/>
        <v>16670.988017256932</v>
      </c>
      <c r="H483" s="161">
        <f t="shared" si="66"/>
        <v>144.77464226781012</v>
      </c>
    </row>
    <row r="484" spans="1:8">
      <c r="A484" s="41"/>
      <c r="B484" s="19">
        <f t="shared" si="69"/>
        <v>44311</v>
      </c>
      <c r="C484" s="161">
        <f t="shared" si="69"/>
        <v>480</v>
      </c>
      <c r="D484" s="161">
        <f t="shared" si="63"/>
        <v>9425.2148898767937</v>
      </c>
      <c r="E484" s="161">
        <f t="shared" si="64"/>
        <v>92.125511412574269</v>
      </c>
      <c r="F484" s="74">
        <f t="shared" si="68"/>
        <v>44611</v>
      </c>
      <c r="G484" s="161">
        <f t="shared" si="65"/>
        <v>16815.762659524742</v>
      </c>
      <c r="H484" s="161">
        <f t="shared" si="66"/>
        <v>145.39207983596862</v>
      </c>
    </row>
    <row r="485" spans="1:8">
      <c r="A485" s="41"/>
      <c r="B485" s="19">
        <f t="shared" si="69"/>
        <v>44312</v>
      </c>
      <c r="C485" s="161">
        <f t="shared" si="69"/>
        <v>481</v>
      </c>
      <c r="D485" s="161">
        <f t="shared" si="63"/>
        <v>9517.3404012893679</v>
      </c>
      <c r="E485" s="161">
        <f t="shared" si="64"/>
        <v>92.812703669707844</v>
      </c>
      <c r="F485" s="74">
        <f t="shared" si="68"/>
        <v>44612</v>
      </c>
      <c r="G485" s="161">
        <f t="shared" si="65"/>
        <v>16961.154739360711</v>
      </c>
      <c r="H485" s="161">
        <f t="shared" si="66"/>
        <v>146.00111210160685</v>
      </c>
    </row>
    <row r="486" spans="1:8">
      <c r="A486" s="41"/>
      <c r="B486" s="19">
        <f t="shared" ref="B486:C501" si="70">B485+1</f>
        <v>44313</v>
      </c>
      <c r="C486" s="161">
        <f t="shared" si="70"/>
        <v>482</v>
      </c>
      <c r="D486" s="161">
        <f t="shared" si="63"/>
        <v>9610.1531049590758</v>
      </c>
      <c r="E486" s="161">
        <f t="shared" si="64"/>
        <v>93.500856330985698</v>
      </c>
      <c r="F486" s="74">
        <f t="shared" si="68"/>
        <v>44613</v>
      </c>
      <c r="G486" s="161">
        <f t="shared" si="65"/>
        <v>17107.155851462318</v>
      </c>
      <c r="H486" s="161">
        <f t="shared" si="66"/>
        <v>146.60156515077324</v>
      </c>
    </row>
    <row r="487" spans="1:8">
      <c r="A487" s="41"/>
      <c r="B487" s="19">
        <f t="shared" si="70"/>
        <v>44314</v>
      </c>
      <c r="C487" s="161">
        <f t="shared" si="70"/>
        <v>483</v>
      </c>
      <c r="D487" s="161">
        <f t="shared" si="63"/>
        <v>9703.6539612900615</v>
      </c>
      <c r="E487" s="161">
        <f t="shared" si="64"/>
        <v>94.189883865132288</v>
      </c>
      <c r="F487" s="74">
        <f t="shared" si="68"/>
        <v>44614</v>
      </c>
      <c r="G487" s="161">
        <f t="shared" si="65"/>
        <v>17253.757416613091</v>
      </c>
      <c r="H487" s="161">
        <f t="shared" si="66"/>
        <v>147.19326638672646</v>
      </c>
    </row>
    <row r="488" spans="1:8">
      <c r="A488" s="41"/>
      <c r="B488" s="19">
        <f t="shared" si="70"/>
        <v>44315</v>
      </c>
      <c r="C488" s="161">
        <f t="shared" si="70"/>
        <v>484</v>
      </c>
      <c r="D488" s="161">
        <f t="shared" si="63"/>
        <v>9797.8438451551938</v>
      </c>
      <c r="E488" s="161">
        <f t="shared" si="64"/>
        <v>94.87969926583537</v>
      </c>
      <c r="F488" s="74">
        <f t="shared" si="68"/>
        <v>44615</v>
      </c>
      <c r="G488" s="161">
        <f t="shared" si="65"/>
        <v>17400.950682999817</v>
      </c>
      <c r="H488" s="161">
        <f t="shared" si="66"/>
        <v>147.77604462805175</v>
      </c>
    </row>
    <row r="489" spans="1:8">
      <c r="A489" s="41"/>
      <c r="B489" s="19">
        <f t="shared" si="70"/>
        <v>44316</v>
      </c>
      <c r="C489" s="161">
        <f t="shared" si="70"/>
        <v>485</v>
      </c>
      <c r="D489" s="161">
        <f t="shared" si="63"/>
        <v>9892.7235444210291</v>
      </c>
      <c r="E489" s="161">
        <f t="shared" si="64"/>
        <v>95.57021405764317</v>
      </c>
      <c r="F489" s="74">
        <f t="shared" si="68"/>
        <v>44616</v>
      </c>
      <c r="G489" s="161">
        <f t="shared" si="65"/>
        <v>17548.726727627869</v>
      </c>
      <c r="H489" s="161">
        <f t="shared" si="66"/>
        <v>148.34973020720645</v>
      </c>
    </row>
    <row r="490" spans="1:8">
      <c r="A490" s="41"/>
      <c r="B490" s="19">
        <f t="shared" si="70"/>
        <v>44317</v>
      </c>
      <c r="C490" s="161">
        <f t="shared" si="70"/>
        <v>486</v>
      </c>
      <c r="D490" s="161">
        <f t="shared" si="63"/>
        <v>9988.2937584786723</v>
      </c>
      <c r="E490" s="161">
        <f t="shared" si="64"/>
        <v>96.261338303025695</v>
      </c>
      <c r="F490" s="74">
        <f t="shared" si="68"/>
        <v>44617</v>
      </c>
      <c r="G490" s="161">
        <f t="shared" si="65"/>
        <v>17697.076457835075</v>
      </c>
      <c r="H490" s="161">
        <f t="shared" si="66"/>
        <v>148.91415506901103</v>
      </c>
    </row>
    <row r="491" spans="1:8">
      <c r="A491" s="41"/>
      <c r="B491" s="19">
        <f t="shared" si="70"/>
        <v>44318</v>
      </c>
      <c r="C491" s="161">
        <f t="shared" si="70"/>
        <v>487</v>
      </c>
      <c r="D491" s="161">
        <f t="shared" si="63"/>
        <v>10084.555096781698</v>
      </c>
      <c r="E491" s="161">
        <f t="shared" si="64"/>
        <v>96.952980610107261</v>
      </c>
      <c r="F491" s="74">
        <f t="shared" si="68"/>
        <v>44618</v>
      </c>
      <c r="G491" s="161">
        <f t="shared" si="65"/>
        <v>17845.990612904086</v>
      </c>
      <c r="H491" s="161">
        <f t="shared" si="66"/>
        <v>149.46915286915464</v>
      </c>
    </row>
    <row r="492" spans="1:8">
      <c r="A492" s="41"/>
      <c r="B492" s="19">
        <f t="shared" si="70"/>
        <v>44319</v>
      </c>
      <c r="C492" s="161">
        <f t="shared" si="70"/>
        <v>488</v>
      </c>
      <c r="D492" s="161">
        <f t="shared" si="63"/>
        <v>10181.508077391805</v>
      </c>
      <c r="E492" s="161">
        <f t="shared" si="64"/>
        <v>97.645048141461302</v>
      </c>
      <c r="F492" s="74">
        <f t="shared" si="68"/>
        <v>44619</v>
      </c>
      <c r="G492" s="161">
        <f t="shared" si="65"/>
        <v>17995.459765773241</v>
      </c>
      <c r="H492" s="161">
        <f t="shared" si="66"/>
        <v>150.01455907259151</v>
      </c>
    </row>
    <row r="493" spans="1:8">
      <c r="A493" s="41"/>
      <c r="B493" s="19">
        <f t="shared" si="70"/>
        <v>44320</v>
      </c>
      <c r="C493" s="161">
        <f t="shared" si="70"/>
        <v>489</v>
      </c>
      <c r="D493" s="161">
        <f t="shared" si="63"/>
        <v>10279.153125533267</v>
      </c>
      <c r="E493" s="161">
        <f t="shared" si="64"/>
        <v>98.337446623621872</v>
      </c>
      <c r="F493" s="74">
        <f t="shared" si="68"/>
        <v>44620</v>
      </c>
      <c r="G493" s="161">
        <f t="shared" si="65"/>
        <v>18145.474324845833</v>
      </c>
      <c r="H493" s="161">
        <f t="shared" si="66"/>
        <v>150.55021105164633</v>
      </c>
    </row>
    <row r="494" spans="1:8">
      <c r="A494" s="41"/>
      <c r="B494" s="19">
        <f t="shared" si="70"/>
        <v>44321</v>
      </c>
      <c r="C494" s="161">
        <f t="shared" si="70"/>
        <v>490</v>
      </c>
      <c r="D494" s="161">
        <f t="shared" si="63"/>
        <v>10377.490572156888</v>
      </c>
      <c r="E494" s="161">
        <f t="shared" si="64"/>
        <v>99.030080357806582</v>
      </c>
      <c r="F494" s="74">
        <f t="shared" si="68"/>
        <v>44621</v>
      </c>
      <c r="G494" s="161">
        <f t="shared" si="65"/>
        <v>18296.024535897479</v>
      </c>
      <c r="H494" s="161">
        <f t="shared" si="66"/>
        <v>151.07594818395955</v>
      </c>
    </row>
    <row r="495" spans="1:8">
      <c r="A495" s="41"/>
      <c r="B495" s="19">
        <f t="shared" si="70"/>
        <v>44322</v>
      </c>
      <c r="C495" s="161">
        <f t="shared" si="70"/>
        <v>491</v>
      </c>
      <c r="D495" s="161">
        <f t="shared" si="63"/>
        <v>10476.520652514695</v>
      </c>
      <c r="E495" s="161">
        <f t="shared" si="64"/>
        <v>99.722852231361685</v>
      </c>
      <c r="F495" s="74">
        <f t="shared" si="68"/>
        <v>44622</v>
      </c>
      <c r="G495" s="161">
        <f t="shared" si="65"/>
        <v>18447.100484081438</v>
      </c>
      <c r="H495" s="161">
        <f t="shared" si="66"/>
        <v>151.59161194986518</v>
      </c>
    </row>
    <row r="496" spans="1:8">
      <c r="A496" s="41"/>
      <c r="B496" s="19">
        <f t="shared" si="70"/>
        <v>44323</v>
      </c>
      <c r="C496" s="161">
        <f t="shared" si="70"/>
        <v>492</v>
      </c>
      <c r="D496" s="161">
        <f t="shared" si="63"/>
        <v>10576.243504746057</v>
      </c>
      <c r="E496" s="161">
        <f t="shared" si="64"/>
        <v>100.41566373034766</v>
      </c>
      <c r="F496" s="74">
        <f t="shared" si="68"/>
        <v>44623</v>
      </c>
      <c r="G496" s="161">
        <f t="shared" si="65"/>
        <v>18598.692096031304</v>
      </c>
      <c r="H496" s="161">
        <f t="shared" si="66"/>
        <v>152.0970460294302</v>
      </c>
    </row>
    <row r="497" spans="1:8">
      <c r="A497" s="41"/>
      <c r="B497" s="19">
        <f t="shared" si="70"/>
        <v>44324</v>
      </c>
      <c r="C497" s="161">
        <f t="shared" si="70"/>
        <v>493</v>
      </c>
      <c r="D497" s="161">
        <f t="shared" si="63"/>
        <v>10676.659168476404</v>
      </c>
      <c r="E497" s="161">
        <f t="shared" si="64"/>
        <v>101.10841495289242</v>
      </c>
      <c r="F497" s="74">
        <f t="shared" si="68"/>
        <v>44624</v>
      </c>
      <c r="G497" s="161">
        <f t="shared" si="65"/>
        <v>18750.789142060734</v>
      </c>
      <c r="H497" s="161">
        <f t="shared" si="66"/>
        <v>152.59209639874462</v>
      </c>
    </row>
    <row r="498" spans="1:8">
      <c r="A498" s="41"/>
      <c r="B498" s="19">
        <f t="shared" si="70"/>
        <v>44325</v>
      </c>
      <c r="C498" s="161">
        <f t="shared" si="70"/>
        <v>494</v>
      </c>
      <c r="D498" s="161">
        <f t="shared" si="63"/>
        <v>10777.767583429297</v>
      </c>
      <c r="E498" s="161">
        <f t="shared" si="64"/>
        <v>101.8010046237705</v>
      </c>
      <c r="F498" s="74">
        <f t="shared" si="68"/>
        <v>44625</v>
      </c>
      <c r="G498" s="161">
        <f t="shared" si="65"/>
        <v>18903.381238459478</v>
      </c>
      <c r="H498" s="161">
        <f t="shared" si="66"/>
        <v>153.07661142570214</v>
      </c>
    </row>
    <row r="499" spans="1:8">
      <c r="A499" s="41"/>
      <c r="B499" s="19">
        <f t="shared" si="70"/>
        <v>44326</v>
      </c>
      <c r="C499" s="161">
        <f t="shared" si="70"/>
        <v>495</v>
      </c>
      <c r="D499" s="161">
        <f t="shared" si="63"/>
        <v>10879.568588053067</v>
      </c>
      <c r="E499" s="161">
        <f t="shared" si="64"/>
        <v>102.493330109819</v>
      </c>
      <c r="F499" s="74">
        <f t="shared" si="68"/>
        <v>44626</v>
      </c>
      <c r="G499" s="161">
        <f t="shared" si="65"/>
        <v>19056.457849885181</v>
      </c>
      <c r="H499" s="161">
        <f t="shared" si="66"/>
        <v>153.55044196482049</v>
      </c>
    </row>
    <row r="500" spans="1:8">
      <c r="A500" s="41"/>
      <c r="B500" s="19">
        <f t="shared" si="70"/>
        <v>44327</v>
      </c>
      <c r="C500" s="161">
        <f t="shared" si="70"/>
        <v>496</v>
      </c>
      <c r="D500" s="161">
        <f t="shared" si="63"/>
        <v>10982.061918162886</v>
      </c>
      <c r="E500" s="161">
        <f t="shared" si="64"/>
        <v>103.1852874364904</v>
      </c>
      <c r="F500" s="74">
        <f t="shared" si="68"/>
        <v>44627</v>
      </c>
      <c r="G500" s="161">
        <f t="shared" si="65"/>
        <v>19210.008291850001</v>
      </c>
      <c r="H500" s="161">
        <f t="shared" si="66"/>
        <v>154.01344145128678</v>
      </c>
    </row>
    <row r="501" spans="1:8">
      <c r="A501" s="41"/>
      <c r="B501" s="19">
        <f t="shared" si="70"/>
        <v>44328</v>
      </c>
      <c r="C501" s="161">
        <f t="shared" si="70"/>
        <v>497</v>
      </c>
      <c r="D501" s="161">
        <f t="shared" si="63"/>
        <v>11085.247205599377</v>
      </c>
      <c r="E501" s="161">
        <f t="shared" si="64"/>
        <v>103.87677130522388</v>
      </c>
      <c r="F501" s="74">
        <f t="shared" si="68"/>
        <v>44628</v>
      </c>
      <c r="G501" s="161">
        <f t="shared" si="65"/>
        <v>19364.021733301288</v>
      </c>
      <c r="H501" s="161">
        <f t="shared" si="66"/>
        <v>154.46546599399517</v>
      </c>
    </row>
    <row r="502" spans="1:8">
      <c r="A502" s="41"/>
      <c r="B502" s="19">
        <f t="shared" ref="B502:C517" si="71">B501+1</f>
        <v>44329</v>
      </c>
      <c r="C502" s="161">
        <f t="shared" si="71"/>
        <v>498</v>
      </c>
      <c r="D502" s="161">
        <f t="shared" si="63"/>
        <v>11189.123976904601</v>
      </c>
      <c r="E502" s="161">
        <f t="shared" si="64"/>
        <v>104.56767511212092</v>
      </c>
      <c r="F502" s="74">
        <f t="shared" si="68"/>
        <v>44629</v>
      </c>
      <c r="G502" s="161">
        <f t="shared" si="65"/>
        <v>19518.487199295283</v>
      </c>
      <c r="H502" s="161">
        <f t="shared" si="66"/>
        <v>154.90637446750407</v>
      </c>
    </row>
    <row r="503" spans="1:8">
      <c r="A503" s="41"/>
      <c r="B503" s="19">
        <f t="shared" si="71"/>
        <v>44330</v>
      </c>
      <c r="C503" s="161">
        <f t="shared" si="71"/>
        <v>499</v>
      </c>
      <c r="D503" s="161">
        <f t="shared" si="63"/>
        <v>11293.691652016721</v>
      </c>
      <c r="E503" s="161">
        <f t="shared" si="64"/>
        <v>105.25789096744484</v>
      </c>
      <c r="F503" s="74">
        <f t="shared" si="68"/>
        <v>44630</v>
      </c>
      <c r="G503" s="161">
        <f t="shared" si="65"/>
        <v>19673.393573762787</v>
      </c>
      <c r="H503" s="161">
        <f t="shared" si="66"/>
        <v>155.33602860282917</v>
      </c>
    </row>
    <row r="504" spans="1:8">
      <c r="A504" s="41"/>
      <c r="B504" s="19">
        <f t="shared" si="71"/>
        <v>44331</v>
      </c>
      <c r="C504" s="161">
        <f t="shared" si="71"/>
        <v>500</v>
      </c>
      <c r="D504" s="161">
        <f t="shared" si="63"/>
        <v>11398.949542984166</v>
      </c>
      <c r="E504" s="161">
        <f t="shared" si="64"/>
        <v>105.94730971636454</v>
      </c>
      <c r="F504" s="74">
        <f t="shared" si="68"/>
        <v>44631</v>
      </c>
      <c r="G504" s="161">
        <f t="shared" si="65"/>
        <v>19828.729602365616</v>
      </c>
      <c r="H504" s="161">
        <f t="shared" si="66"/>
        <v>155.75429307685772</v>
      </c>
    </row>
    <row r="505" spans="1:8">
      <c r="A505" s="41"/>
      <c r="B505" s="19">
        <f t="shared" si="71"/>
        <v>44332</v>
      </c>
      <c r="C505" s="161">
        <f t="shared" si="71"/>
        <v>501</v>
      </c>
      <c r="D505" s="161">
        <f t="shared" si="63"/>
        <v>11504.896852700531</v>
      </c>
      <c r="E505" s="161">
        <f t="shared" si="64"/>
        <v>106.63582096045684</v>
      </c>
      <c r="F505" s="74">
        <f t="shared" si="68"/>
        <v>44632</v>
      </c>
      <c r="G505" s="161">
        <f t="shared" si="65"/>
        <v>19984.483895442474</v>
      </c>
      <c r="H505" s="161">
        <f t="shared" si="66"/>
        <v>156.1610356006895</v>
      </c>
    </row>
    <row r="506" spans="1:8">
      <c r="A506" s="41"/>
      <c r="B506" s="19">
        <f t="shared" si="71"/>
        <v>44333</v>
      </c>
      <c r="C506" s="161">
        <f t="shared" si="71"/>
        <v>502</v>
      </c>
      <c r="D506" s="161">
        <f t="shared" si="63"/>
        <v>11611.532673660988</v>
      </c>
      <c r="E506" s="161">
        <f t="shared" si="64"/>
        <v>107.32331308064204</v>
      </c>
      <c r="F506" s="74">
        <f t="shared" si="68"/>
        <v>44633</v>
      </c>
      <c r="G506" s="161">
        <f t="shared" si="65"/>
        <v>20140.644931043164</v>
      </c>
      <c r="H506" s="161">
        <f t="shared" si="66"/>
        <v>156.55612700610072</v>
      </c>
    </row>
    <row r="507" spans="1:8">
      <c r="A507" s="41"/>
      <c r="B507" s="19">
        <f t="shared" si="71"/>
        <v>44334</v>
      </c>
      <c r="C507" s="161">
        <f t="shared" si="71"/>
        <v>503</v>
      </c>
      <c r="D507" s="161">
        <f t="shared" si="63"/>
        <v>11718.85598674163</v>
      </c>
      <c r="E507" s="161">
        <f t="shared" si="64"/>
        <v>108.00967326089631</v>
      </c>
      <c r="F507" s="74">
        <f t="shared" si="68"/>
        <v>44634</v>
      </c>
      <c r="G507" s="161">
        <f t="shared" si="65"/>
        <v>20297.201058049264</v>
      </c>
      <c r="H507" s="161">
        <f t="shared" si="66"/>
        <v>156.93944133082186</v>
      </c>
    </row>
    <row r="508" spans="1:8">
      <c r="A508" s="41"/>
      <c r="B508" s="19">
        <f t="shared" si="71"/>
        <v>44335</v>
      </c>
      <c r="C508" s="161">
        <f t="shared" si="71"/>
        <v>504</v>
      </c>
      <c r="D508" s="161">
        <f t="shared" si="63"/>
        <v>11826.865660002526</v>
      </c>
      <c r="E508" s="161">
        <f t="shared" si="64"/>
        <v>108.69478751328643</v>
      </c>
      <c r="F508" s="74">
        <f t="shared" si="68"/>
        <v>44635</v>
      </c>
      <c r="G508" s="161">
        <f t="shared" si="65"/>
        <v>20454.140499380086</v>
      </c>
      <c r="H508" s="161">
        <f t="shared" si="66"/>
        <v>157.31085590188013</v>
      </c>
    </row>
    <row r="509" spans="1:8">
      <c r="A509" s="41"/>
      <c r="B509" s="19">
        <f t="shared" si="71"/>
        <v>44336</v>
      </c>
      <c r="C509" s="161">
        <f t="shared" si="71"/>
        <v>505</v>
      </c>
      <c r="D509" s="161">
        <f t="shared" si="63"/>
        <v>11935.560447515812</v>
      </c>
      <c r="E509" s="161">
        <f t="shared" si="64"/>
        <v>109.37854070375033</v>
      </c>
      <c r="F509" s="74">
        <f t="shared" si="68"/>
        <v>44636</v>
      </c>
      <c r="G509" s="161">
        <f t="shared" si="65"/>
        <v>20611.451355281966</v>
      </c>
      <c r="H509" s="161">
        <f t="shared" si="66"/>
        <v>157.67025141743579</v>
      </c>
    </row>
    <row r="510" spans="1:8">
      <c r="A510" s="41"/>
      <c r="B510" s="19">
        <f t="shared" si="71"/>
        <v>44337</v>
      </c>
      <c r="C510" s="161">
        <f t="shared" si="71"/>
        <v>506</v>
      </c>
      <c r="D510" s="161">
        <f t="shared" si="63"/>
        <v>12044.938988219563</v>
      </c>
      <c r="E510" s="161">
        <f t="shared" si="64"/>
        <v>110.06081657933646</v>
      </c>
      <c r="F510" s="74">
        <f t="shared" si="68"/>
        <v>44637</v>
      </c>
      <c r="G510" s="161">
        <f t="shared" si="65"/>
        <v>20769.121606699402</v>
      </c>
      <c r="H510" s="161">
        <f t="shared" si="66"/>
        <v>158.01751202658124</v>
      </c>
    </row>
    <row r="511" spans="1:8">
      <c r="A511" s="41"/>
      <c r="B511" s="19">
        <f t="shared" si="71"/>
        <v>44338</v>
      </c>
      <c r="C511" s="161">
        <f t="shared" si="71"/>
        <v>507</v>
      </c>
      <c r="D511" s="161">
        <f t="shared" si="63"/>
        <v>12154.999804798899</v>
      </c>
      <c r="E511" s="161">
        <f t="shared" si="64"/>
        <v>110.74149779626532</v>
      </c>
      <c r="F511" s="74">
        <f t="shared" si="68"/>
        <v>44638</v>
      </c>
      <c r="G511" s="161">
        <f t="shared" si="65"/>
        <v>20927.139118725983</v>
      </c>
      <c r="H511" s="161">
        <f t="shared" si="66"/>
        <v>158.35252540735382</v>
      </c>
    </row>
    <row r="512" spans="1:8">
      <c r="A512" s="41"/>
      <c r="B512" s="19">
        <f t="shared" si="71"/>
        <v>44339</v>
      </c>
      <c r="C512" s="161">
        <f t="shared" si="71"/>
        <v>508</v>
      </c>
      <c r="D512" s="161">
        <f t="shared" si="63"/>
        <v>12265.741302595165</v>
      </c>
      <c r="E512" s="161">
        <f t="shared" si="64"/>
        <v>111.42046594926251</v>
      </c>
      <c r="F512" s="74">
        <f t="shared" si="68"/>
        <v>44639</v>
      </c>
      <c r="G512" s="161">
        <f t="shared" si="65"/>
        <v>21085.491644133337</v>
      </c>
      <c r="H512" s="161">
        <f t="shared" si="66"/>
        <v>158.67518284265316</v>
      </c>
    </row>
    <row r="513" spans="1:12">
      <c r="A513" s="41"/>
      <c r="B513" s="19">
        <f t="shared" si="71"/>
        <v>44340</v>
      </c>
      <c r="C513" s="161">
        <f t="shared" si="71"/>
        <v>509</v>
      </c>
      <c r="D513" s="161">
        <f t="shared" si="63"/>
        <v>12377.161768544427</v>
      </c>
      <c r="E513" s="161">
        <f t="shared" si="64"/>
        <v>112.09760160168844</v>
      </c>
      <c r="F513" s="74">
        <f t="shared" si="68"/>
        <v>44640</v>
      </c>
      <c r="G513" s="161">
        <f t="shared" si="65"/>
        <v>21244.16682697599</v>
      </c>
      <c r="H513" s="161">
        <f t="shared" si="66"/>
        <v>158.98537929408485</v>
      </c>
    </row>
    <row r="514" spans="1:12">
      <c r="A514" s="41"/>
      <c r="B514" s="19">
        <f t="shared" si="71"/>
        <v>44341</v>
      </c>
      <c r="C514" s="161">
        <f t="shared" si="71"/>
        <v>510</v>
      </c>
      <c r="D514" s="161">
        <f t="shared" si="63"/>
        <v>12489.259370146116</v>
      </c>
      <c r="E514" s="161">
        <f t="shared" si="64"/>
        <v>112.77278431715786</v>
      </c>
      <c r="F514" s="74">
        <f t="shared" si="68"/>
        <v>44641</v>
      </c>
      <c r="G514" s="161">
        <f t="shared" si="65"/>
        <v>21403.152206270075</v>
      </c>
      <c r="H514" s="161">
        <f t="shared" si="66"/>
        <v>159.28301347367233</v>
      </c>
    </row>
    <row r="515" spans="1:12">
      <c r="A515" s="41"/>
      <c r="B515" s="19">
        <f t="shared" si="71"/>
        <v>44342</v>
      </c>
      <c r="C515" s="161">
        <f t="shared" si="71"/>
        <v>511</v>
      </c>
      <c r="D515" s="161">
        <f t="shared" si="63"/>
        <v>12602.032154463273</v>
      </c>
      <c r="E515" s="161">
        <f t="shared" si="64"/>
        <v>113.44589269195967</v>
      </c>
      <c r="F515" s="74">
        <f t="shared" si="68"/>
        <v>44642</v>
      </c>
      <c r="G515" s="161">
        <f t="shared" si="65"/>
        <v>21562.435219743747</v>
      </c>
      <c r="H515" s="161">
        <f t="shared" si="66"/>
        <v>159.56798791314577</v>
      </c>
    </row>
    <row r="516" spans="1:12">
      <c r="A516" s="41"/>
      <c r="B516" s="19">
        <f t="shared" si="71"/>
        <v>44343</v>
      </c>
      <c r="C516" s="161">
        <f t="shared" si="71"/>
        <v>512</v>
      </c>
      <c r="D516" s="161">
        <f t="shared" si="63"/>
        <v>12715.478047155233</v>
      </c>
      <c r="E516" s="161">
        <f t="shared" si="64"/>
        <v>114.11680438854637</v>
      </c>
      <c r="F516" s="74">
        <f t="shared" si="68"/>
        <v>44643</v>
      </c>
      <c r="G516" s="161">
        <f t="shared" si="65"/>
        <v>21722.003207656893</v>
      </c>
      <c r="H516" s="161">
        <f t="shared" si="66"/>
        <v>159.84020903108831</v>
      </c>
    </row>
    <row r="517" spans="1:12">
      <c r="A517" s="41"/>
      <c r="B517" s="19">
        <f t="shared" si="71"/>
        <v>44344</v>
      </c>
      <c r="C517" s="161">
        <f t="shared" si="71"/>
        <v>513</v>
      </c>
      <c r="D517" s="161">
        <f t="shared" ref="D517:D580" si="72">$D$1/(($D$1-1)*EXP(-$E$1*($F517-$B$4))+1)</f>
        <v>12829.594851543779</v>
      </c>
      <c r="E517" s="161">
        <f t="shared" ref="E517:E580" si="73">D518-D517</f>
        <v>114.78539617030219</v>
      </c>
      <c r="F517" s="74">
        <f t="shared" si="68"/>
        <v>44644</v>
      </c>
      <c r="G517" s="161">
        <f t="shared" ref="G517:G580" si="74">$D$1/(($D$1-1)*EXP(-$G$1*($F517-$B$4))+1)</f>
        <v>21881.843416687982</v>
      </c>
      <c r="H517" s="161">
        <f t="shared" ref="H517:H580" si="75">G518-G517</f>
        <v>160.09958719746646</v>
      </c>
    </row>
    <row r="518" spans="1:12">
      <c r="A518" s="41"/>
      <c r="B518" s="19">
        <f t="shared" ref="B518:C533" si="76">B517+1</f>
        <v>44345</v>
      </c>
      <c r="C518" s="161">
        <f t="shared" si="76"/>
        <v>514</v>
      </c>
      <c r="D518" s="161">
        <f t="shared" si="72"/>
        <v>12944.380247714082</v>
      </c>
      <c r="E518" s="161">
        <f t="shared" si="73"/>
        <v>115.45154393722078</v>
      </c>
      <c r="F518" s="74">
        <f t="shared" ref="F518:F581" si="77">F517+1</f>
        <v>44645</v>
      </c>
      <c r="G518" s="161">
        <f t="shared" si="74"/>
        <v>22041.943003885448</v>
      </c>
      <c r="H518" s="161">
        <f t="shared" si="75"/>
        <v>160.34603679583233</v>
      </c>
      <c r="L518" s="61"/>
    </row>
    <row r="519" spans="1:12">
      <c r="A519" s="41"/>
      <c r="B519" s="19">
        <f t="shared" si="76"/>
        <v>44346</v>
      </c>
      <c r="C519" s="161">
        <f t="shared" si="76"/>
        <v>515</v>
      </c>
      <c r="D519" s="161">
        <f t="shared" si="72"/>
        <v>13059.831791651302</v>
      </c>
      <c r="E519" s="161">
        <f t="shared" si="73"/>
        <v>116.11512276275243</v>
      </c>
      <c r="F519" s="74">
        <f t="shared" si="77"/>
        <v>44646</v>
      </c>
      <c r="G519" s="161">
        <f t="shared" si="74"/>
        <v>22202.28904068128</v>
      </c>
      <c r="H519" s="161">
        <f t="shared" si="75"/>
        <v>160.5794762827536</v>
      </c>
    </row>
    <row r="520" spans="1:12">
      <c r="A520" s="41"/>
      <c r="B520" s="19">
        <f t="shared" si="76"/>
        <v>44347</v>
      </c>
      <c r="C520" s="161">
        <f t="shared" si="76"/>
        <v>516</v>
      </c>
      <c r="D520" s="161">
        <f t="shared" si="72"/>
        <v>13175.946914414055</v>
      </c>
      <c r="E520" s="161">
        <f t="shared" si="73"/>
        <v>116.77600693152453</v>
      </c>
      <c r="F520" s="74">
        <f t="shared" si="77"/>
        <v>44647</v>
      </c>
      <c r="G520" s="161">
        <f t="shared" si="74"/>
        <v>22362.868516964034</v>
      </c>
      <c r="H520" s="161">
        <f t="shared" si="75"/>
        <v>160.79982824477702</v>
      </c>
    </row>
    <row r="521" spans="1:12">
      <c r="A521" s="41"/>
      <c r="B521" s="19">
        <f t="shared" si="76"/>
        <v>44348</v>
      </c>
      <c r="C521" s="161">
        <f t="shared" si="76"/>
        <v>517</v>
      </c>
      <c r="D521" s="161">
        <f t="shared" si="72"/>
        <v>13292.722921345579</v>
      </c>
      <c r="E521" s="161">
        <f t="shared" si="73"/>
        <v>117.43406997838247</v>
      </c>
      <c r="F521" s="74">
        <f t="shared" si="77"/>
        <v>44648</v>
      </c>
      <c r="G521" s="161">
        <f t="shared" si="74"/>
        <v>22523.668345208811</v>
      </c>
      <c r="H521" s="161">
        <f t="shared" si="75"/>
        <v>161.00701945263063</v>
      </c>
    </row>
    <row r="522" spans="1:12">
      <c r="A522" s="41"/>
      <c r="B522" s="19">
        <f t="shared" si="76"/>
        <v>44349</v>
      </c>
      <c r="C522" s="161">
        <f t="shared" si="76"/>
        <v>518</v>
      </c>
      <c r="D522" s="161">
        <f t="shared" si="72"/>
        <v>13410.156991323962</v>
      </c>
      <c r="E522" s="161">
        <f t="shared" si="73"/>
        <v>118.08918472827827</v>
      </c>
      <c r="F522" s="74">
        <f t="shared" si="77"/>
        <v>44649</v>
      </c>
      <c r="G522" s="161">
        <f t="shared" si="74"/>
        <v>22684.675364661442</v>
      </c>
      <c r="H522" s="161">
        <f t="shared" si="75"/>
        <v>161.20098091243563</v>
      </c>
    </row>
    <row r="523" spans="1:12">
      <c r="A523" s="41"/>
      <c r="B523" s="19">
        <f t="shared" si="76"/>
        <v>44350</v>
      </c>
      <c r="C523" s="161">
        <f t="shared" si="76"/>
        <v>519</v>
      </c>
      <c r="D523" s="161">
        <f t="shared" si="72"/>
        <v>13528.24617605224</v>
      </c>
      <c r="E523" s="161">
        <f t="shared" si="73"/>
        <v>118.74122333729065</v>
      </c>
      <c r="F523" s="74">
        <f t="shared" si="77"/>
        <v>44650</v>
      </c>
      <c r="G523" s="161">
        <f t="shared" si="74"/>
        <v>22845.876345573877</v>
      </c>
      <c r="H523" s="161">
        <f t="shared" si="75"/>
        <v>161.38164791457166</v>
      </c>
    </row>
    <row r="524" spans="1:12">
      <c r="A524" s="41"/>
      <c r="B524" s="19">
        <f t="shared" si="76"/>
        <v>44351</v>
      </c>
      <c r="C524" s="161">
        <f t="shared" si="76"/>
        <v>520</v>
      </c>
      <c r="D524" s="161">
        <f t="shared" si="72"/>
        <v>13646.987399389531</v>
      </c>
      <c r="E524" s="161">
        <f t="shared" si="73"/>
        <v>119.39005733451995</v>
      </c>
      <c r="F524" s="74">
        <f t="shared" si="77"/>
        <v>44651</v>
      </c>
      <c r="G524" s="161">
        <f t="shared" si="74"/>
        <v>23007.257993488449</v>
      </c>
      <c r="H524" s="161">
        <f t="shared" si="75"/>
        <v>161.5489600790861</v>
      </c>
    </row>
    <row r="525" spans="1:12">
      <c r="A525" s="41"/>
      <c r="B525" s="19">
        <f t="shared" si="76"/>
        <v>44352</v>
      </c>
      <c r="C525" s="161">
        <f t="shared" si="76"/>
        <v>521</v>
      </c>
      <c r="D525" s="161">
        <f t="shared" si="72"/>
        <v>13766.377456724051</v>
      </c>
      <c r="E525" s="161">
        <f t="shared" si="73"/>
        <v>120.03555766519821</v>
      </c>
      <c r="F525" s="74">
        <f t="shared" si="77"/>
        <v>44652</v>
      </c>
      <c r="G525" s="161">
        <f t="shared" si="74"/>
        <v>23168.806953567535</v>
      </c>
      <c r="H525" s="161">
        <f t="shared" si="75"/>
        <v>161.70286139845484</v>
      </c>
    </row>
    <row r="526" spans="1:12">
      <c r="A526" s="41"/>
      <c r="B526" s="19">
        <f t="shared" si="76"/>
        <v>44353</v>
      </c>
      <c r="C526" s="161">
        <f t="shared" si="76"/>
        <v>522</v>
      </c>
      <c r="D526" s="161">
        <f t="shared" si="72"/>
        <v>13886.413014389249</v>
      </c>
      <c r="E526" s="161">
        <f t="shared" si="73"/>
        <v>120.67759473461956</v>
      </c>
      <c r="F526" s="74">
        <f t="shared" si="77"/>
        <v>44653</v>
      </c>
      <c r="G526" s="161">
        <f t="shared" si="74"/>
        <v>23330.50981496599</v>
      </c>
      <c r="H526" s="161">
        <f t="shared" si="75"/>
        <v>161.84330027735996</v>
      </c>
    </row>
    <row r="527" spans="1:12">
      <c r="A527" s="41"/>
      <c r="B527" s="19">
        <f t="shared" si="76"/>
        <v>44354</v>
      </c>
      <c r="C527" s="161">
        <f t="shared" si="76"/>
        <v>523</v>
      </c>
      <c r="D527" s="161">
        <f t="shared" si="72"/>
        <v>14007.090609123868</v>
      </c>
      <c r="E527" s="161">
        <f t="shared" si="73"/>
        <v>121.31603845320387</v>
      </c>
      <c r="F527" s="74">
        <f t="shared" si="77"/>
        <v>44654</v>
      </c>
      <c r="G527" s="161">
        <f t="shared" si="74"/>
        <v>23492.35311524335</v>
      </c>
      <c r="H527" s="161">
        <f t="shared" si="75"/>
        <v>161.97022956924775</v>
      </c>
    </row>
    <row r="528" spans="1:12">
      <c r="A528" s="41"/>
      <c r="B528" s="19">
        <f t="shared" si="76"/>
        <v>44355</v>
      </c>
      <c r="C528" s="161">
        <f t="shared" si="76"/>
        <v>524</v>
      </c>
      <c r="D528" s="161">
        <f t="shared" si="72"/>
        <v>14128.406647577072</v>
      </c>
      <c r="E528" s="161">
        <f t="shared" si="73"/>
        <v>121.95075828224617</v>
      </c>
      <c r="F528" s="74">
        <f t="shared" si="77"/>
        <v>44655</v>
      </c>
      <c r="G528" s="161">
        <f t="shared" si="74"/>
        <v>23654.323344812597</v>
      </c>
      <c r="H528" s="161">
        <f t="shared" si="75"/>
        <v>162.08360660994367</v>
      </c>
    </row>
    <row r="529" spans="1:8">
      <c r="A529" s="41"/>
      <c r="B529" s="19">
        <f t="shared" si="76"/>
        <v>44356</v>
      </c>
      <c r="C529" s="161">
        <f t="shared" si="76"/>
        <v>525</v>
      </c>
      <c r="D529" s="161">
        <f t="shared" si="72"/>
        <v>14250.357405859319</v>
      </c>
      <c r="E529" s="161">
        <f t="shared" si="73"/>
        <v>122.58162328096478</v>
      </c>
      <c r="F529" s="74">
        <f t="shared" si="77"/>
        <v>44656</v>
      </c>
      <c r="G529" s="161">
        <f t="shared" si="74"/>
        <v>23816.406951422541</v>
      </c>
      <c r="H529" s="161">
        <f t="shared" si="75"/>
        <v>162.18339324801491</v>
      </c>
    </row>
    <row r="530" spans="1:8">
      <c r="A530" s="41"/>
      <c r="B530" s="19">
        <f t="shared" si="76"/>
        <v>44357</v>
      </c>
      <c r="C530" s="161">
        <f t="shared" si="76"/>
        <v>526</v>
      </c>
      <c r="D530" s="161">
        <f t="shared" si="72"/>
        <v>14372.939029140283</v>
      </c>
      <c r="E530" s="161">
        <f t="shared" si="73"/>
        <v>123.20850215418614</v>
      </c>
      <c r="F530" s="74">
        <f t="shared" si="77"/>
        <v>44657</v>
      </c>
      <c r="G530" s="161">
        <f t="shared" si="74"/>
        <v>23978.590344670556</v>
      </c>
      <c r="H530" s="161">
        <f t="shared" si="75"/>
        <v>162.26955587204429</v>
      </c>
    </row>
    <row r="531" spans="1:8">
      <c r="A531" s="41"/>
      <c r="B531" s="19">
        <f t="shared" si="76"/>
        <v>44358</v>
      </c>
      <c r="C531" s="161">
        <f t="shared" si="76"/>
        <v>527</v>
      </c>
      <c r="D531" s="161">
        <f t="shared" si="72"/>
        <v>14496.147531294469</v>
      </c>
      <c r="E531" s="161">
        <f t="shared" si="73"/>
        <v>123.83126330114646</v>
      </c>
      <c r="F531" s="74">
        <f t="shared" si="77"/>
        <v>44658</v>
      </c>
      <c r="G531" s="161">
        <f t="shared" si="74"/>
        <v>24140.8599005426</v>
      </c>
      <c r="H531" s="161">
        <f t="shared" si="75"/>
        <v>162.34206543463006</v>
      </c>
    </row>
    <row r="532" spans="1:8">
      <c r="A532" s="41"/>
      <c r="B532" s="19">
        <f t="shared" si="76"/>
        <v>44359</v>
      </c>
      <c r="C532" s="161">
        <f t="shared" si="76"/>
        <v>528</v>
      </c>
      <c r="D532" s="161">
        <f t="shared" si="72"/>
        <v>14619.978794595616</v>
      </c>
      <c r="E532" s="161">
        <f t="shared" si="73"/>
        <v>124.44977486488096</v>
      </c>
      <c r="F532" s="74">
        <f t="shared" si="77"/>
        <v>44659</v>
      </c>
      <c r="G532" s="161">
        <f t="shared" si="74"/>
        <v>24303.20196597723</v>
      </c>
      <c r="H532" s="161">
        <f t="shared" si="75"/>
        <v>162.40089747319507</v>
      </c>
    </row>
    <row r="533" spans="1:8">
      <c r="A533" s="41"/>
      <c r="B533" s="19">
        <f t="shared" si="76"/>
        <v>44360</v>
      </c>
      <c r="C533" s="161">
        <f t="shared" si="76"/>
        <v>529</v>
      </c>
      <c r="D533" s="161">
        <f t="shared" si="72"/>
        <v>14744.428569460497</v>
      </c>
      <c r="E533" s="161">
        <f t="shared" si="73"/>
        <v>125.06390478282265</v>
      </c>
      <c r="F533" s="74">
        <f t="shared" si="77"/>
        <v>44660</v>
      </c>
      <c r="G533" s="161">
        <f t="shared" si="74"/>
        <v>24465.602863450426</v>
      </c>
      <c r="H533" s="161">
        <f t="shared" si="75"/>
        <v>162.44603212748916</v>
      </c>
    </row>
    <row r="534" spans="1:8">
      <c r="A534" s="41"/>
      <c r="B534" s="19">
        <f t="shared" ref="B534:C549" si="78">B533+1</f>
        <v>44361</v>
      </c>
      <c r="C534" s="161">
        <f t="shared" si="78"/>
        <v>530</v>
      </c>
      <c r="D534" s="161">
        <f t="shared" si="72"/>
        <v>14869.49247424332</v>
      </c>
      <c r="E534" s="161">
        <f t="shared" si="73"/>
        <v>125.67352083797232</v>
      </c>
      <c r="F534" s="74">
        <f t="shared" si="77"/>
        <v>44661</v>
      </c>
      <c r="G534" s="161">
        <f t="shared" si="74"/>
        <v>24628.048895577915</v>
      </c>
      <c r="H534" s="161">
        <f t="shared" si="75"/>
        <v>162.47745415384998</v>
      </c>
    </row>
    <row r="535" spans="1:8">
      <c r="A535" s="41"/>
      <c r="B535" s="19">
        <f t="shared" si="78"/>
        <v>44362</v>
      </c>
      <c r="C535" s="161">
        <f t="shared" si="78"/>
        <v>531</v>
      </c>
      <c r="D535" s="161">
        <f t="shared" si="72"/>
        <v>14995.165995081292</v>
      </c>
      <c r="E535" s="161">
        <f t="shared" si="73"/>
        <v>126.27849071102537</v>
      </c>
      <c r="F535" s="74">
        <f t="shared" si="77"/>
        <v>44662</v>
      </c>
      <c r="G535" s="161">
        <f t="shared" si="74"/>
        <v>24790.526349731765</v>
      </c>
      <c r="H535" s="161">
        <f t="shared" si="75"/>
        <v>162.49515293613513</v>
      </c>
    </row>
    <row r="536" spans="1:8">
      <c r="A536" s="41"/>
      <c r="B536" s="19">
        <f t="shared" si="78"/>
        <v>44363</v>
      </c>
      <c r="C536" s="161">
        <f t="shared" si="78"/>
        <v>532</v>
      </c>
      <c r="D536" s="161">
        <f t="shared" si="72"/>
        <v>15121.444485792317</v>
      </c>
      <c r="E536" s="161">
        <f t="shared" si="73"/>
        <v>126.87868203309517</v>
      </c>
      <c r="F536" s="74">
        <f t="shared" si="77"/>
        <v>44663</v>
      </c>
      <c r="G536" s="161">
        <f t="shared" si="74"/>
        <v>24953.0215026679</v>
      </c>
      <c r="H536" s="161">
        <f t="shared" si="75"/>
        <v>162.49912249333647</v>
      </c>
    </row>
    <row r="537" spans="1:8">
      <c r="A537" s="41"/>
      <c r="B537" s="19">
        <f t="shared" si="78"/>
        <v>44364</v>
      </c>
      <c r="C537" s="161">
        <f t="shared" si="78"/>
        <v>533</v>
      </c>
      <c r="D537" s="161">
        <f t="shared" si="72"/>
        <v>15248.323167825412</v>
      </c>
      <c r="E537" s="161">
        <f t="shared" si="73"/>
        <v>127.47396243942057</v>
      </c>
      <c r="F537" s="74">
        <f t="shared" si="77"/>
        <v>44664</v>
      </c>
      <c r="G537" s="161">
        <f t="shared" si="74"/>
        <v>25115.520625161236</v>
      </c>
      <c r="H537" s="161">
        <f t="shared" si="75"/>
        <v>162.48936148386565</v>
      </c>
    </row>
    <row r="538" spans="1:8">
      <c r="A538" s="41"/>
      <c r="B538" s="19">
        <f t="shared" si="78"/>
        <v>44365</v>
      </c>
      <c r="C538" s="161">
        <f t="shared" si="78"/>
        <v>534</v>
      </c>
      <c r="D538" s="161">
        <f t="shared" si="72"/>
        <v>15375.797130264833</v>
      </c>
      <c r="E538" s="161">
        <f t="shared" si="73"/>
        <v>128.06419962360815</v>
      </c>
      <c r="F538" s="74">
        <f t="shared" si="77"/>
        <v>44665</v>
      </c>
      <c r="G538" s="161">
        <f t="shared" si="74"/>
        <v>25278.009986645102</v>
      </c>
      <c r="H538" s="161">
        <f t="shared" si="75"/>
        <v>162.46587320653634</v>
      </c>
    </row>
    <row r="539" spans="1:8">
      <c r="A539" s="41"/>
      <c r="B539" s="19">
        <f t="shared" si="78"/>
        <v>44366</v>
      </c>
      <c r="C539" s="161">
        <f t="shared" si="78"/>
        <v>535</v>
      </c>
      <c r="D539" s="161">
        <f t="shared" si="72"/>
        <v>15503.861329888441</v>
      </c>
      <c r="E539" s="161">
        <f t="shared" si="73"/>
        <v>128.64926139273484</v>
      </c>
      <c r="F539" s="74">
        <f t="shared" si="77"/>
        <v>44666</v>
      </c>
      <c r="G539" s="161">
        <f t="shared" si="74"/>
        <v>25440.475859851638</v>
      </c>
      <c r="H539" s="161">
        <f t="shared" si="75"/>
        <v>162.42866559821778</v>
      </c>
    </row>
    <row r="540" spans="1:8">
      <c r="A540" s="41"/>
      <c r="B540" s="19">
        <f t="shared" si="78"/>
        <v>44367</v>
      </c>
      <c r="C540" s="161">
        <f t="shared" si="78"/>
        <v>536</v>
      </c>
      <c r="D540" s="161">
        <f t="shared" si="72"/>
        <v>15632.510591281176</v>
      </c>
      <c r="E540" s="161">
        <f t="shared" si="73"/>
        <v>129.22901572280716</v>
      </c>
      <c r="F540" s="74">
        <f t="shared" si="77"/>
        <v>44667</v>
      </c>
      <c r="G540" s="161">
        <f t="shared" si="74"/>
        <v>25602.904525449856</v>
      </c>
      <c r="H540" s="161">
        <f t="shared" si="75"/>
        <v>162.3777512279994</v>
      </c>
    </row>
    <row r="541" spans="1:8">
      <c r="A541" s="41"/>
      <c r="B541" s="19">
        <f t="shared" si="78"/>
        <v>44368</v>
      </c>
      <c r="C541" s="161">
        <f t="shared" si="78"/>
        <v>537</v>
      </c>
      <c r="D541" s="161">
        <f t="shared" si="72"/>
        <v>15761.739607003983</v>
      </c>
      <c r="E541" s="161">
        <f t="shared" si="73"/>
        <v>129.80333081524986</v>
      </c>
      <c r="F541" s="74">
        <f t="shared" si="77"/>
        <v>44668</v>
      </c>
      <c r="G541" s="161">
        <f t="shared" si="74"/>
        <v>25765.282276677855</v>
      </c>
      <c r="H541" s="161">
        <f t="shared" si="75"/>
        <v>162.31314728843063</v>
      </c>
    </row>
    <row r="542" spans="1:8">
      <c r="A542" s="41"/>
      <c r="B542" s="19">
        <f t="shared" si="78"/>
        <v>44369</v>
      </c>
      <c r="C542" s="161">
        <f t="shared" si="78"/>
        <v>538</v>
      </c>
      <c r="D542" s="161">
        <f t="shared" si="72"/>
        <v>15891.542937819233</v>
      </c>
      <c r="E542" s="161">
        <f t="shared" si="73"/>
        <v>130.37207515365117</v>
      </c>
      <c r="F542" s="74">
        <f t="shared" si="77"/>
        <v>44669</v>
      </c>
      <c r="G542" s="161">
        <f t="shared" si="74"/>
        <v>25927.595423966286</v>
      </c>
      <c r="H542" s="161">
        <f t="shared" si="75"/>
        <v>162.23487558292254</v>
      </c>
    </row>
    <row r="543" spans="1:8">
      <c r="A543" s="41"/>
      <c r="B543" s="19">
        <f t="shared" si="78"/>
        <v>44370</v>
      </c>
      <c r="C543" s="161">
        <f t="shared" si="78"/>
        <v>539</v>
      </c>
      <c r="D543" s="161">
        <f t="shared" si="72"/>
        <v>16021.915012972884</v>
      </c>
      <c r="E543" s="161">
        <f t="shared" si="73"/>
        <v>130.93511756131738</v>
      </c>
      <c r="F543" s="74">
        <f t="shared" si="77"/>
        <v>44670</v>
      </c>
      <c r="G543" s="161">
        <f t="shared" si="74"/>
        <v>26089.830299549209</v>
      </c>
      <c r="H543" s="161">
        <f t="shared" si="75"/>
        <v>162.14296251028645</v>
      </c>
    </row>
    <row r="544" spans="1:8">
      <c r="A544" s="41"/>
      <c r="B544" s="19">
        <f t="shared" si="78"/>
        <v>44371</v>
      </c>
      <c r="C544" s="161">
        <f t="shared" si="78"/>
        <v>540</v>
      </c>
      <c r="D544" s="161">
        <f t="shared" si="72"/>
        <v>16152.850130534202</v>
      </c>
      <c r="E544" s="161">
        <f t="shared" si="73"/>
        <v>131.49232725902402</v>
      </c>
      <c r="F544" s="74">
        <f t="shared" si="77"/>
        <v>44671</v>
      </c>
      <c r="G544" s="161">
        <f t="shared" si="74"/>
        <v>26251.973262059495</v>
      </c>
      <c r="H544" s="161">
        <f t="shared" si="75"/>
        <v>162.03743904574731</v>
      </c>
    </row>
    <row r="545" spans="1:8">
      <c r="A545" s="41"/>
      <c r="B545" s="19">
        <f t="shared" si="78"/>
        <v>44372</v>
      </c>
      <c r="C545" s="161">
        <f t="shared" si="78"/>
        <v>541</v>
      </c>
      <c r="D545" s="161">
        <f t="shared" si="72"/>
        <v>16284.342457793226</v>
      </c>
      <c r="E545" s="161">
        <f t="shared" si="73"/>
        <v>132.04357392362544</v>
      </c>
      <c r="F545" s="74">
        <f t="shared" si="77"/>
        <v>44672</v>
      </c>
      <c r="G545" s="161">
        <f t="shared" si="74"/>
        <v>26414.010701105242</v>
      </c>
      <c r="H545" s="161">
        <f t="shared" si="75"/>
        <v>161.91834071883204</v>
      </c>
    </row>
    <row r="546" spans="1:8">
      <c r="A546" s="41"/>
      <c r="B546" s="19">
        <f t="shared" si="78"/>
        <v>44373</v>
      </c>
      <c r="C546" s="161">
        <f t="shared" si="78"/>
        <v>542</v>
      </c>
      <c r="D546" s="161">
        <f t="shared" si="72"/>
        <v>16416.386031716851</v>
      </c>
      <c r="E546" s="161">
        <f t="shared" si="73"/>
        <v>132.58872774683914</v>
      </c>
      <c r="F546" s="74">
        <f t="shared" si="77"/>
        <v>44673</v>
      </c>
      <c r="G546" s="161">
        <f t="shared" si="74"/>
        <v>26575.929041824074</v>
      </c>
      <c r="H546" s="161">
        <f t="shared" si="75"/>
        <v>161.78570758796923</v>
      </c>
    </row>
    <row r="547" spans="1:8">
      <c r="A547" s="41"/>
      <c r="B547" s="19">
        <f t="shared" si="78"/>
        <v>44374</v>
      </c>
      <c r="C547" s="161">
        <f t="shared" si="78"/>
        <v>543</v>
      </c>
      <c r="D547" s="161">
        <f t="shared" si="72"/>
        <v>16548.97475946369</v>
      </c>
      <c r="E547" s="161">
        <f t="shared" si="73"/>
        <v>133.12765949458117</v>
      </c>
      <c r="F547" s="74">
        <f t="shared" si="77"/>
        <v>44674</v>
      </c>
      <c r="G547" s="161">
        <f t="shared" si="74"/>
        <v>26737.714749412044</v>
      </c>
      <c r="H547" s="161">
        <f t="shared" si="75"/>
        <v>161.63958421189454</v>
      </c>
    </row>
    <row r="548" spans="1:8">
      <c r="A548" s="41"/>
      <c r="B548" s="19">
        <f t="shared" si="78"/>
        <v>44375</v>
      </c>
      <c r="C548" s="161">
        <f t="shared" si="78"/>
        <v>544</v>
      </c>
      <c r="D548" s="161">
        <f t="shared" si="72"/>
        <v>16682.102418958271</v>
      </c>
      <c r="E548" s="161">
        <f t="shared" si="73"/>
        <v>133.6602405664853</v>
      </c>
      <c r="F548" s="74">
        <f t="shared" si="77"/>
        <v>44675</v>
      </c>
      <c r="G548" s="161">
        <f t="shared" si="74"/>
        <v>26899.354333623938</v>
      </c>
      <c r="H548" s="161">
        <f t="shared" si="75"/>
        <v>161.48001961793489</v>
      </c>
    </row>
    <row r="549" spans="1:8">
      <c r="A549" s="41"/>
      <c r="B549" s="19">
        <f t="shared" si="78"/>
        <v>44376</v>
      </c>
      <c r="C549" s="161">
        <f t="shared" si="78"/>
        <v>545</v>
      </c>
      <c r="D549" s="161">
        <f t="shared" si="72"/>
        <v>16815.762659524757</v>
      </c>
      <c r="E549" s="161">
        <f t="shared" si="73"/>
        <v>134.18634305596061</v>
      </c>
      <c r="F549" s="74">
        <f t="shared" si="77"/>
        <v>44676</v>
      </c>
      <c r="G549" s="161">
        <f t="shared" si="74"/>
        <v>27060.834353241873</v>
      </c>
      <c r="H549" s="161">
        <f t="shared" si="75"/>
        <v>161.30706726714197</v>
      </c>
    </row>
    <row r="550" spans="1:8">
      <c r="A550" s="41"/>
      <c r="B550" s="19">
        <f t="shared" ref="B550:C565" si="79">B549+1</f>
        <v>44377</v>
      </c>
      <c r="C550" s="161">
        <f t="shared" si="79"/>
        <v>546</v>
      </c>
      <c r="D550" s="161">
        <f t="shared" si="72"/>
        <v>16949.949002580717</v>
      </c>
      <c r="E550" s="161">
        <f t="shared" si="73"/>
        <v>134.70583981036179</v>
      </c>
      <c r="F550" s="74">
        <f t="shared" si="77"/>
        <v>44677</v>
      </c>
      <c r="G550" s="161">
        <f t="shared" si="74"/>
        <v>27222.141420509015</v>
      </c>
      <c r="H550" s="161">
        <f t="shared" si="75"/>
        <v>161.12078501633005</v>
      </c>
    </row>
    <row r="551" spans="1:8">
      <c r="A551" s="41"/>
      <c r="B551" s="19">
        <f t="shared" si="79"/>
        <v>44378</v>
      </c>
      <c r="C551" s="161">
        <f t="shared" si="79"/>
        <v>547</v>
      </c>
      <c r="D551" s="161">
        <f t="shared" si="72"/>
        <v>17084.654842391079</v>
      </c>
      <c r="E551" s="161">
        <f t="shared" si="73"/>
        <v>135.21860449157612</v>
      </c>
      <c r="F551" s="74">
        <f t="shared" si="77"/>
        <v>44678</v>
      </c>
      <c r="G551" s="161">
        <f t="shared" si="74"/>
        <v>27383.262205525345</v>
      </c>
      <c r="H551" s="161">
        <f t="shared" si="75"/>
        <v>160.9212350771304</v>
      </c>
    </row>
    <row r="552" spans="1:8">
      <c r="A552" s="41"/>
      <c r="B552" s="19">
        <f t="shared" si="79"/>
        <v>44379</v>
      </c>
      <c r="C552" s="161">
        <f t="shared" si="79"/>
        <v>548</v>
      </c>
      <c r="D552" s="161">
        <f t="shared" si="72"/>
        <v>17219.873446882655</v>
      </c>
      <c r="E552" s="161">
        <f t="shared" si="73"/>
        <v>135.72451163642108</v>
      </c>
      <c r="F552" s="74">
        <f t="shared" si="77"/>
        <v>44679</v>
      </c>
      <c r="G552" s="161">
        <f t="shared" si="74"/>
        <v>27544.183440602475</v>
      </c>
      <c r="H552" s="161">
        <f t="shared" si="75"/>
        <v>160.70848397201553</v>
      </c>
    </row>
    <row r="553" spans="1:8">
      <c r="A553" s="41"/>
      <c r="B553" s="19">
        <f t="shared" si="79"/>
        <v>44380</v>
      </c>
      <c r="C553" s="161">
        <f t="shared" si="79"/>
        <v>549</v>
      </c>
      <c r="D553" s="161">
        <f t="shared" si="72"/>
        <v>17355.597958519076</v>
      </c>
      <c r="E553" s="161">
        <f t="shared" si="73"/>
        <v>136.22343671771523</v>
      </c>
      <c r="F553" s="74">
        <f t="shared" si="77"/>
        <v>44680</v>
      </c>
      <c r="G553" s="161">
        <f t="shared" si="74"/>
        <v>27704.891924574491</v>
      </c>
      <c r="H553" s="161">
        <f t="shared" si="75"/>
        <v>160.48260248740189</v>
      </c>
    </row>
    <row r="554" spans="1:8">
      <c r="A554" s="41"/>
      <c r="B554" s="19">
        <f t="shared" si="79"/>
        <v>44381</v>
      </c>
      <c r="C554" s="161">
        <f t="shared" si="79"/>
        <v>550</v>
      </c>
      <c r="D554" s="161">
        <f t="shared" si="72"/>
        <v>17491.821395236791</v>
      </c>
      <c r="E554" s="161">
        <f t="shared" si="73"/>
        <v>136.71525620498142</v>
      </c>
      <c r="F554" s="74">
        <f t="shared" si="77"/>
        <v>44681</v>
      </c>
      <c r="G554" s="161">
        <f t="shared" si="74"/>
        <v>27865.374527061893</v>
      </c>
      <c r="H554" s="161">
        <f t="shared" si="75"/>
        <v>160.24366562393698</v>
      </c>
    </row>
    <row r="555" spans="1:8">
      <c r="A555" s="41"/>
      <c r="B555" s="19">
        <f t="shared" si="79"/>
        <v>44382</v>
      </c>
      <c r="C555" s="161">
        <f t="shared" si="79"/>
        <v>551</v>
      </c>
      <c r="D555" s="161">
        <f t="shared" si="72"/>
        <v>17628.536651441773</v>
      </c>
      <c r="E555" s="161">
        <f t="shared" si="73"/>
        <v>137.19984762556123</v>
      </c>
      <c r="F555" s="74">
        <f t="shared" si="77"/>
        <v>44682</v>
      </c>
      <c r="G555" s="161">
        <f t="shared" si="74"/>
        <v>28025.61819268583</v>
      </c>
      <c r="H555" s="161">
        <f t="shared" si="75"/>
        <v>159.9917525438359</v>
      </c>
    </row>
    <row r="556" spans="1:8">
      <c r="A556" s="41"/>
      <c r="B556" s="19">
        <f t="shared" si="79"/>
        <v>44383</v>
      </c>
      <c r="C556" s="161">
        <f t="shared" si="79"/>
        <v>552</v>
      </c>
      <c r="D556" s="161">
        <f t="shared" si="72"/>
        <v>17765.736499067334</v>
      </c>
      <c r="E556" s="161">
        <f t="shared" si="73"/>
        <v>137.67708962532924</v>
      </c>
      <c r="F556" s="74">
        <f t="shared" si="77"/>
        <v>44683</v>
      </c>
      <c r="G556" s="161">
        <f t="shared" si="74"/>
        <v>28185.609945229666</v>
      </c>
      <c r="H556" s="161">
        <f t="shared" si="75"/>
        <v>159.72694651566053</v>
      </c>
    </row>
    <row r="557" spans="1:8">
      <c r="A557" s="41"/>
      <c r="B557" s="19">
        <f t="shared" si="79"/>
        <v>44384</v>
      </c>
      <c r="C557" s="161">
        <f t="shared" si="79"/>
        <v>553</v>
      </c>
      <c r="D557" s="161">
        <f t="shared" si="72"/>
        <v>17903.413588692663</v>
      </c>
      <c r="E557" s="161">
        <f t="shared" si="73"/>
        <v>138.14686202978191</v>
      </c>
      <c r="F557" s="74">
        <f t="shared" si="77"/>
        <v>44684</v>
      </c>
      <c r="G557" s="161">
        <f t="shared" si="74"/>
        <v>28345.336891745326</v>
      </c>
      <c r="H557" s="161">
        <f t="shared" si="75"/>
        <v>159.44933485621732</v>
      </c>
    </row>
    <row r="558" spans="1:8">
      <c r="A558" s="41"/>
      <c r="B558" s="19">
        <f t="shared" si="79"/>
        <v>44385</v>
      </c>
      <c r="C558" s="161">
        <f t="shared" si="79"/>
        <v>554</v>
      </c>
      <c r="D558" s="161">
        <f t="shared" si="72"/>
        <v>18041.560450722445</v>
      </c>
      <c r="E558" s="161">
        <f t="shared" si="73"/>
        <v>138.60904590487553</v>
      </c>
      <c r="F558" s="74">
        <f t="shared" si="77"/>
        <v>44685</v>
      </c>
      <c r="G558" s="161">
        <f t="shared" si="74"/>
        <v>28504.786226601544</v>
      </c>
      <c r="H558" s="161">
        <f t="shared" si="75"/>
        <v>159.15900886989402</v>
      </c>
    </row>
    <row r="559" spans="1:8">
      <c r="A559" s="41"/>
      <c r="B559" s="19">
        <f t="shared" si="79"/>
        <v>44386</v>
      </c>
      <c r="C559" s="161">
        <f t="shared" si="79"/>
        <v>555</v>
      </c>
      <c r="D559" s="161">
        <f t="shared" si="72"/>
        <v>18180.169496627321</v>
      </c>
      <c r="E559" s="161">
        <f t="shared" si="73"/>
        <v>139.06352361746031</v>
      </c>
      <c r="F559" s="74">
        <f t="shared" si="77"/>
        <v>44686</v>
      </c>
      <c r="G559" s="161">
        <f t="shared" si="74"/>
        <v>28663.945235471438</v>
      </c>
      <c r="H559" s="161">
        <f t="shared" si="75"/>
        <v>158.85606378570083</v>
      </c>
    </row>
    <row r="560" spans="1:8">
      <c r="A560" s="41"/>
      <c r="B560" s="19">
        <f t="shared" si="79"/>
        <v>44387</v>
      </c>
      <c r="C560" s="161">
        <f t="shared" si="79"/>
        <v>556</v>
      </c>
      <c r="D560" s="161">
        <f t="shared" si="72"/>
        <v>18319.233020244781</v>
      </c>
      <c r="E560" s="161">
        <f t="shared" si="73"/>
        <v>139.51017889596551</v>
      </c>
      <c r="F560" s="74">
        <f t="shared" si="77"/>
        <v>44687</v>
      </c>
      <c r="G560" s="161">
        <f t="shared" si="74"/>
        <v>28822.801299257138</v>
      </c>
      <c r="H560" s="161">
        <f t="shared" si="75"/>
        <v>158.54059869131743</v>
      </c>
    </row>
    <row r="561" spans="1:8">
      <c r="A561" s="41"/>
      <c r="B561" s="19">
        <f t="shared" si="79"/>
        <v>44388</v>
      </c>
      <c r="C561" s="161">
        <f t="shared" si="79"/>
        <v>557</v>
      </c>
      <c r="D561" s="161">
        <f t="shared" si="72"/>
        <v>18458.743199140747</v>
      </c>
      <c r="E561" s="161">
        <f t="shared" si="73"/>
        <v>139.94889689055708</v>
      </c>
      <c r="F561" s="74">
        <f t="shared" si="77"/>
        <v>44688</v>
      </c>
      <c r="G561" s="161">
        <f t="shared" si="74"/>
        <v>28981.341897948456</v>
      </c>
      <c r="H561" s="161">
        <f t="shared" si="75"/>
        <v>158.21271646529567</v>
      </c>
    </row>
    <row r="562" spans="1:8">
      <c r="A562" s="41"/>
      <c r="B562" s="19">
        <f t="shared" si="79"/>
        <v>44389</v>
      </c>
      <c r="C562" s="161">
        <f t="shared" si="79"/>
        <v>558</v>
      </c>
      <c r="D562" s="161">
        <f t="shared" si="72"/>
        <v>18598.692096031304</v>
      </c>
      <c r="E562" s="161">
        <f t="shared" si="73"/>
        <v>140.37956423312062</v>
      </c>
      <c r="F562" s="74">
        <f t="shared" si="77"/>
        <v>44689</v>
      </c>
      <c r="G562" s="161">
        <f t="shared" si="74"/>
        <v>29139.554614413752</v>
      </c>
      <c r="H562" s="161">
        <f t="shared" si="75"/>
        <v>157.87252370656279</v>
      </c>
    </row>
    <row r="563" spans="1:8">
      <c r="A563" s="41"/>
      <c r="B563" s="19">
        <f t="shared" si="79"/>
        <v>44390</v>
      </c>
      <c r="C563" s="161">
        <f t="shared" si="79"/>
        <v>559</v>
      </c>
      <c r="D563" s="161">
        <f t="shared" si="72"/>
        <v>18739.071660264424</v>
      </c>
      <c r="E563" s="161">
        <f t="shared" si="73"/>
        <v>140.80206909668777</v>
      </c>
      <c r="F563" s="74">
        <f t="shared" si="77"/>
        <v>44690</v>
      </c>
      <c r="G563" s="161">
        <f t="shared" si="74"/>
        <v>29297.427138120314</v>
      </c>
      <c r="H563" s="161">
        <f t="shared" si="75"/>
        <v>157.52013066188374</v>
      </c>
    </row>
    <row r="564" spans="1:8">
      <c r="A564" s="41"/>
      <c r="B564" s="19">
        <f t="shared" si="79"/>
        <v>44391</v>
      </c>
      <c r="C564" s="161">
        <f t="shared" si="79"/>
        <v>560</v>
      </c>
      <c r="D564" s="161">
        <f t="shared" si="72"/>
        <v>18879.873729361112</v>
      </c>
      <c r="E564" s="161">
        <f t="shared" si="73"/>
        <v>141.21630125483716</v>
      </c>
      <c r="F564" s="74">
        <f t="shared" si="77"/>
        <v>44691</v>
      </c>
      <c r="G564" s="161">
        <f t="shared" si="74"/>
        <v>29454.947268782198</v>
      </c>
      <c r="H564" s="161">
        <f t="shared" si="75"/>
        <v>157.15565115111895</v>
      </c>
    </row>
    <row r="565" spans="1:8">
      <c r="A565" s="41"/>
      <c r="B565" s="19">
        <f t="shared" si="79"/>
        <v>44392</v>
      </c>
      <c r="C565" s="161">
        <f t="shared" si="79"/>
        <v>561</v>
      </c>
      <c r="D565" s="161">
        <f t="shared" si="72"/>
        <v>19021.090030615949</v>
      </c>
      <c r="E565" s="161">
        <f t="shared" si="73"/>
        <v>141.62215214031312</v>
      </c>
      <c r="F565" s="74">
        <f t="shared" si="77"/>
        <v>44692</v>
      </c>
      <c r="G565" s="161">
        <f t="shared" si="74"/>
        <v>29612.102919933317</v>
      </c>
      <c r="H565" s="161">
        <f t="shared" si="75"/>
        <v>156.7792024904229</v>
      </c>
    </row>
    <row r="566" spans="1:8">
      <c r="A566" s="41"/>
      <c r="B566" s="19">
        <f t="shared" ref="B566:C581" si="80">B565+1</f>
        <v>44393</v>
      </c>
      <c r="C566" s="161">
        <f t="shared" si="80"/>
        <v>562</v>
      </c>
      <c r="D566" s="161">
        <f t="shared" si="72"/>
        <v>19162.712182756262</v>
      </c>
      <c r="E566" s="161">
        <f t="shared" si="73"/>
        <v>142.01951490339343</v>
      </c>
      <c r="F566" s="74">
        <f t="shared" si="77"/>
        <v>44693</v>
      </c>
      <c r="G566" s="161">
        <f t="shared" si="74"/>
        <v>29768.88212242374</v>
      </c>
      <c r="H566" s="161">
        <f t="shared" si="75"/>
        <v>156.39090541341648</v>
      </c>
    </row>
    <row r="567" spans="1:8">
      <c r="A567" s="41"/>
      <c r="B567" s="19">
        <f t="shared" si="80"/>
        <v>44394</v>
      </c>
      <c r="C567" s="161">
        <f t="shared" si="80"/>
        <v>563</v>
      </c>
      <c r="D567" s="161">
        <f t="shared" si="72"/>
        <v>19304.731697659656</v>
      </c>
      <c r="E567" s="161">
        <f t="shared" si="73"/>
        <v>142.40828446938394</v>
      </c>
      <c r="F567" s="74">
        <f t="shared" si="77"/>
        <v>44694</v>
      </c>
      <c r="G567" s="161">
        <f t="shared" si="74"/>
        <v>29925.273027837156</v>
      </c>
      <c r="H567" s="161">
        <f t="shared" si="75"/>
        <v>155.9908839905911</v>
      </c>
    </row>
    <row r="568" spans="1:8">
      <c r="A568" s="41"/>
      <c r="B568" s="19">
        <f t="shared" si="80"/>
        <v>44395</v>
      </c>
      <c r="C568" s="161">
        <f t="shared" si="80"/>
        <v>564</v>
      </c>
      <c r="D568" s="161">
        <f t="shared" si="72"/>
        <v>19447.13998212904</v>
      </c>
      <c r="E568" s="161">
        <f t="shared" si="73"/>
        <v>142.78835759595313</v>
      </c>
      <c r="F568" s="74">
        <f t="shared" si="77"/>
        <v>44695</v>
      </c>
      <c r="G568" s="161">
        <f t="shared" si="74"/>
        <v>30081.263911827748</v>
      </c>
      <c r="H568" s="161">
        <f t="shared" si="75"/>
        <v>155.5792655467485</v>
      </c>
    </row>
    <row r="569" spans="1:8">
      <c r="A569" s="41"/>
      <c r="B569" s="19">
        <f t="shared" si="80"/>
        <v>44396</v>
      </c>
      <c r="C569" s="161">
        <f t="shared" si="80"/>
        <v>565</v>
      </c>
      <c r="D569" s="161">
        <f t="shared" si="72"/>
        <v>19589.928339724993</v>
      </c>
      <c r="E569" s="161">
        <f t="shared" si="73"/>
        <v>143.15963292939705</v>
      </c>
      <c r="F569" s="74">
        <f t="shared" si="77"/>
        <v>44696</v>
      </c>
      <c r="G569" s="161">
        <f t="shared" si="74"/>
        <v>30236.843177374496</v>
      </c>
      <c r="H569" s="161">
        <f t="shared" si="75"/>
        <v>155.15618057691972</v>
      </c>
    </row>
    <row r="570" spans="1:8">
      <c r="A570" s="41"/>
      <c r="B570" s="19">
        <f t="shared" si="80"/>
        <v>44397</v>
      </c>
      <c r="C570" s="161">
        <f t="shared" si="80"/>
        <v>566</v>
      </c>
      <c r="D570" s="161">
        <f t="shared" si="72"/>
        <v>19733.08797265439</v>
      </c>
      <c r="E570" s="161">
        <f t="shared" si="73"/>
        <v>143.52201106059147</v>
      </c>
      <c r="F570" s="74">
        <f t="shared" si="77"/>
        <v>44697</v>
      </c>
      <c r="G570" s="161">
        <f t="shared" si="74"/>
        <v>30391.999357951416</v>
      </c>
      <c r="H570" s="161">
        <f t="shared" si="75"/>
        <v>154.72176266049792</v>
      </c>
    </row>
    <row r="571" spans="1:8">
      <c r="A571" s="41"/>
      <c r="B571" s="19">
        <f t="shared" si="80"/>
        <v>44398</v>
      </c>
      <c r="C571" s="161">
        <f t="shared" si="80"/>
        <v>567</v>
      </c>
      <c r="D571" s="161">
        <f t="shared" si="72"/>
        <v>19876.609983714981</v>
      </c>
      <c r="E571" s="161">
        <f t="shared" si="73"/>
        <v>143.87539457970342</v>
      </c>
      <c r="F571" s="74">
        <f t="shared" si="77"/>
        <v>44698</v>
      </c>
      <c r="G571" s="161">
        <f t="shared" si="74"/>
        <v>30546.721120611914</v>
      </c>
      <c r="H571" s="161">
        <f t="shared" si="75"/>
        <v>154.27614837398141</v>
      </c>
    </row>
    <row r="572" spans="1:8">
      <c r="A572" s="41"/>
      <c r="B572" s="19">
        <f t="shared" si="80"/>
        <v>44399</v>
      </c>
      <c r="C572" s="161">
        <f t="shared" si="80"/>
        <v>568</v>
      </c>
      <c r="D572" s="161">
        <f t="shared" si="72"/>
        <v>20020.485378294685</v>
      </c>
      <c r="E572" s="161">
        <f t="shared" si="73"/>
        <v>144.21968813062631</v>
      </c>
      <c r="F572" s="74">
        <f t="shared" si="77"/>
        <v>44699</v>
      </c>
      <c r="G572" s="161">
        <f t="shared" si="74"/>
        <v>30700.997268985895</v>
      </c>
      <c r="H572" s="161">
        <f t="shared" si="75"/>
        <v>153.81947720221433</v>
      </c>
    </row>
    <row r="573" spans="1:8">
      <c r="A573" s="41"/>
      <c r="B573" s="19">
        <f t="shared" si="80"/>
        <v>44400</v>
      </c>
      <c r="C573" s="161">
        <f t="shared" si="80"/>
        <v>569</v>
      </c>
      <c r="D573" s="161">
        <f t="shared" si="72"/>
        <v>20164.705066425311</v>
      </c>
      <c r="E573" s="161">
        <f t="shared" si="73"/>
        <v>144.55479846416347</v>
      </c>
      <c r="F573" s="74">
        <f t="shared" si="77"/>
        <v>44700</v>
      </c>
      <c r="G573" s="161">
        <f t="shared" si="74"/>
        <v>30854.816746188109</v>
      </c>
      <c r="H573" s="161">
        <f t="shared" si="75"/>
        <v>153.35189144835749</v>
      </c>
    </row>
    <row r="574" spans="1:8">
      <c r="A574" s="41"/>
      <c r="B574" s="19">
        <f t="shared" si="80"/>
        <v>44401</v>
      </c>
      <c r="C574" s="161">
        <f t="shared" si="80"/>
        <v>570</v>
      </c>
      <c r="D574" s="161">
        <f t="shared" si="72"/>
        <v>20309.259864889475</v>
      </c>
      <c r="E574" s="161">
        <f t="shared" si="73"/>
        <v>144.88063449061156</v>
      </c>
      <c r="F574" s="74">
        <f t="shared" si="77"/>
        <v>44701</v>
      </c>
      <c r="G574" s="161">
        <f t="shared" si="74"/>
        <v>31008.168637636467</v>
      </c>
      <c r="H574" s="161">
        <f t="shared" si="75"/>
        <v>152.87353614254607</v>
      </c>
    </row>
    <row r="575" spans="1:8">
      <c r="A575" s="41"/>
      <c r="B575" s="19">
        <f t="shared" si="80"/>
        <v>44402</v>
      </c>
      <c r="C575" s="161">
        <f t="shared" si="80"/>
        <v>571</v>
      </c>
      <c r="D575" s="161">
        <f t="shared" si="72"/>
        <v>20454.140499380086</v>
      </c>
      <c r="E575" s="161">
        <f t="shared" si="73"/>
        <v>145.1971073310051</v>
      </c>
      <c r="F575" s="74">
        <f t="shared" si="77"/>
        <v>44702</v>
      </c>
      <c r="G575" s="161">
        <f t="shared" si="74"/>
        <v>31161.042173779013</v>
      </c>
      <c r="H575" s="161">
        <f t="shared" si="75"/>
        <v>152.38455894955769</v>
      </c>
    </row>
    <row r="576" spans="1:8">
      <c r="A576" s="41"/>
      <c r="B576" s="19">
        <f t="shared" si="80"/>
        <v>44403</v>
      </c>
      <c r="C576" s="161">
        <f t="shared" si="80"/>
        <v>572</v>
      </c>
      <c r="D576" s="161">
        <f t="shared" si="72"/>
        <v>20599.337606711091</v>
      </c>
      <c r="E576" s="161">
        <f t="shared" si="73"/>
        <v>145.50413036780083</v>
      </c>
      <c r="F576" s="74">
        <f t="shared" si="77"/>
        <v>44703</v>
      </c>
      <c r="G576" s="161">
        <f t="shared" si="74"/>
        <v>31313.426732728571</v>
      </c>
      <c r="H576" s="161">
        <f t="shared" si="75"/>
        <v>151.88511007520719</v>
      </c>
    </row>
    <row r="577" spans="1:12">
      <c r="A577" s="41"/>
      <c r="B577" s="19">
        <f t="shared" si="80"/>
        <v>44404</v>
      </c>
      <c r="C577" s="161">
        <f t="shared" si="80"/>
        <v>573</v>
      </c>
      <c r="D577" s="161">
        <f t="shared" si="72"/>
        <v>20744.841737078892</v>
      </c>
      <c r="E577" s="161">
        <f t="shared" si="73"/>
        <v>145.80161929416863</v>
      </c>
      <c r="F577" s="74">
        <f t="shared" si="77"/>
        <v>44704</v>
      </c>
      <c r="G577" s="161">
        <f t="shared" si="74"/>
        <v>31465.311842803778</v>
      </c>
      <c r="H577" s="161">
        <f t="shared" si="75"/>
        <v>151.37534217214125</v>
      </c>
    </row>
    <row r="578" spans="1:12">
      <c r="A578" s="41"/>
      <c r="B578" s="19">
        <f t="shared" si="80"/>
        <v>44405</v>
      </c>
      <c r="C578" s="161">
        <f t="shared" si="80"/>
        <v>574</v>
      </c>
      <c r="D578" s="161">
        <f t="shared" si="72"/>
        <v>20890.643356373061</v>
      </c>
      <c r="E578" s="161">
        <f t="shared" si="73"/>
        <v>146.08949216246765</v>
      </c>
      <c r="F578" s="74">
        <f t="shared" si="77"/>
        <v>44705</v>
      </c>
      <c r="G578" s="161">
        <f t="shared" si="74"/>
        <v>31616.687184975919</v>
      </c>
      <c r="H578" s="161">
        <f t="shared" si="75"/>
        <v>150.85541024442864</v>
      </c>
    </row>
    <row r="579" spans="1:12">
      <c r="A579" s="41"/>
      <c r="B579" s="19">
        <f t="shared" si="80"/>
        <v>44406</v>
      </c>
      <c r="C579" s="161">
        <f t="shared" si="80"/>
        <v>575</v>
      </c>
      <c r="D579" s="161">
        <f t="shared" si="72"/>
        <v>21036.732848535528</v>
      </c>
      <c r="E579" s="161">
        <f t="shared" si="73"/>
        <v>146.36766943116527</v>
      </c>
      <c r="F579" s="74">
        <f t="shared" si="77"/>
        <v>44706</v>
      </c>
      <c r="G579" s="161">
        <f t="shared" si="74"/>
        <v>31767.542595220348</v>
      </c>
      <c r="H579" s="161">
        <f t="shared" si="75"/>
        <v>150.32547155164139</v>
      </c>
    </row>
    <row r="580" spans="1:12">
      <c r="A580" s="41"/>
      <c r="B580" s="19">
        <f t="shared" si="80"/>
        <v>44407</v>
      </c>
      <c r="C580" s="161">
        <f t="shared" si="80"/>
        <v>576</v>
      </c>
      <c r="D580" s="161">
        <f t="shared" si="72"/>
        <v>21183.100517966694</v>
      </c>
      <c r="E580" s="161">
        <f t="shared" si="73"/>
        <v>146.6360740111013</v>
      </c>
      <c r="F580" s="74">
        <f t="shared" si="77"/>
        <v>44707</v>
      </c>
      <c r="G580" s="161">
        <f t="shared" si="74"/>
        <v>31917.868066771989</v>
      </c>
      <c r="H580" s="161">
        <f t="shared" si="75"/>
        <v>149.78568551221906</v>
      </c>
    </row>
    <row r="581" spans="1:12">
      <c r="A581" s="41"/>
      <c r="B581" s="19">
        <f t="shared" si="80"/>
        <v>44408</v>
      </c>
      <c r="C581" s="161">
        <f t="shared" si="80"/>
        <v>577</v>
      </c>
      <c r="D581" s="161">
        <f t="shared" ref="D581:D644" si="81">$D$1/(($D$1-1)*EXP(-$E$1*($F581-$B$4))+1)</f>
        <v>21329.736591977795</v>
      </c>
      <c r="E581" s="161">
        <f t="shared" ref="E581:E644" si="82">D582-D581</f>
        <v>146.89463131004231</v>
      </c>
      <c r="F581" s="74">
        <f t="shared" si="77"/>
        <v>44708</v>
      </c>
      <c r="G581" s="161">
        <f t="shared" ref="G581:G644" si="83">$D$1/(($D$1-1)*EXP(-$G$1*($F581-$B$4))+1)</f>
        <v>32067.653752284208</v>
      </c>
      <c r="H581" s="161">
        <f t="shared" ref="H581:H644" si="84">G582-G581</f>
        <v>149.23621360628749</v>
      </c>
    </row>
    <row r="582" spans="1:12">
      <c r="A582" s="41"/>
      <c r="B582" s="19">
        <f t="shared" ref="B582:C597" si="85">B581+1</f>
        <v>44409</v>
      </c>
      <c r="C582" s="161">
        <f t="shared" si="85"/>
        <v>578</v>
      </c>
      <c r="D582" s="161">
        <f t="shared" si="81"/>
        <v>21476.631223287837</v>
      </c>
      <c r="E582" s="161">
        <f t="shared" si="82"/>
        <v>147.14326927636648</v>
      </c>
      <c r="F582" s="74">
        <f t="shared" ref="F582:F645" si="86">F581+1</f>
        <v>44709</v>
      </c>
      <c r="G582" s="161">
        <f t="shared" si="83"/>
        <v>32216.889965890496</v>
      </c>
      <c r="H582" s="161">
        <f t="shared" si="84"/>
        <v>148.67721927801176</v>
      </c>
    </row>
    <row r="583" spans="1:12">
      <c r="A583" s="41"/>
      <c r="B583" s="19">
        <f t="shared" si="85"/>
        <v>44410</v>
      </c>
      <c r="C583" s="161">
        <f t="shared" si="85"/>
        <v>579</v>
      </c>
      <c r="D583" s="161">
        <f t="shared" si="81"/>
        <v>21623.774492564204</v>
      </c>
      <c r="E583" s="161">
        <f t="shared" si="82"/>
        <v>147.38191844090397</v>
      </c>
      <c r="F583" s="74">
        <f t="shared" si="86"/>
        <v>44710</v>
      </c>
      <c r="G583" s="161">
        <f t="shared" si="83"/>
        <v>32365.567185168507</v>
      </c>
      <c r="H583" s="161">
        <f t="shared" si="84"/>
        <v>148.10886783755632</v>
      </c>
    </row>
    <row r="584" spans="1:12">
      <c r="A584" s="41"/>
      <c r="B584" s="19">
        <f t="shared" si="85"/>
        <v>44411</v>
      </c>
      <c r="C584" s="161">
        <f t="shared" si="85"/>
        <v>580</v>
      </c>
      <c r="D584" s="161">
        <f t="shared" si="81"/>
        <v>21771.156411005108</v>
      </c>
      <c r="E584" s="161">
        <f t="shared" si="82"/>
        <v>147.6105119580352</v>
      </c>
      <c r="F584" s="74">
        <f t="shared" si="86"/>
        <v>44711</v>
      </c>
      <c r="G584" s="161">
        <f t="shared" si="83"/>
        <v>32513.676053006064</v>
      </c>
      <c r="H584" s="161">
        <f t="shared" si="84"/>
        <v>147.5313263629032</v>
      </c>
    </row>
    <row r="585" spans="1:12">
      <c r="A585" s="41"/>
      <c r="B585" s="19">
        <f t="shared" si="85"/>
        <v>44412</v>
      </c>
      <c r="C585" s="161">
        <f t="shared" si="85"/>
        <v>581</v>
      </c>
      <c r="D585" s="161">
        <f t="shared" si="81"/>
        <v>21918.766922963143</v>
      </c>
      <c r="E585" s="161">
        <f t="shared" si="82"/>
        <v>147.82898564488278</v>
      </c>
      <c r="F585" s="74">
        <f t="shared" si="86"/>
        <v>44712</v>
      </c>
      <c r="G585" s="161">
        <f t="shared" si="83"/>
        <v>32661.207379368967</v>
      </c>
      <c r="H585" s="161">
        <f t="shared" si="84"/>
        <v>146.94476360133194</v>
      </c>
    </row>
    <row r="586" spans="1:12">
      <c r="A586" s="41"/>
      <c r="B586" s="19">
        <f t="shared" si="85"/>
        <v>44413</v>
      </c>
      <c r="C586" s="161">
        <f t="shared" si="85"/>
        <v>582</v>
      </c>
      <c r="D586" s="161">
        <f t="shared" si="81"/>
        <v>22066.595908608026</v>
      </c>
      <c r="E586" s="161">
        <f t="shared" si="82"/>
        <v>148.03727801940477</v>
      </c>
      <c r="F586" s="74">
        <f t="shared" si="86"/>
        <v>44713</v>
      </c>
      <c r="G586" s="161">
        <f t="shared" si="83"/>
        <v>32808.152142970299</v>
      </c>
      <c r="H586" s="161">
        <f t="shared" si="84"/>
        <v>146.34934987095039</v>
      </c>
    </row>
    <row r="587" spans="1:12">
      <c r="A587" s="41"/>
      <c r="B587" s="19">
        <f t="shared" si="85"/>
        <v>44414</v>
      </c>
      <c r="C587" s="161">
        <f t="shared" si="85"/>
        <v>583</v>
      </c>
      <c r="D587" s="161">
        <f t="shared" si="81"/>
        <v>22214.63318662743</v>
      </c>
      <c r="E587" s="161">
        <f t="shared" si="82"/>
        <v>148.23533033662898</v>
      </c>
      <c r="F587" s="74">
        <f t="shared" si="86"/>
        <v>44714</v>
      </c>
      <c r="G587" s="161">
        <f t="shared" si="83"/>
        <v>32954.501492841249</v>
      </c>
      <c r="H587" s="161">
        <f t="shared" si="84"/>
        <v>145.74525696218916</v>
      </c>
    </row>
    <row r="588" spans="1:12">
      <c r="A588" s="41"/>
      <c r="B588" s="19">
        <f t="shared" si="85"/>
        <v>44415</v>
      </c>
      <c r="C588" s="161">
        <f t="shared" si="85"/>
        <v>584</v>
      </c>
      <c r="D588" s="161">
        <f t="shared" si="81"/>
        <v>22362.868516964059</v>
      </c>
      <c r="E588" s="161">
        <f t="shared" si="82"/>
        <v>148.42308662381038</v>
      </c>
      <c r="F588" s="74">
        <f t="shared" si="86"/>
        <v>44715</v>
      </c>
      <c r="G588" s="161">
        <f t="shared" si="83"/>
        <v>33100.246749803438</v>
      </c>
      <c r="H588" s="161">
        <f t="shared" si="84"/>
        <v>145.13265803933609</v>
      </c>
      <c r="L588" s="28"/>
    </row>
    <row r="589" spans="1:12">
      <c r="A589" s="41"/>
      <c r="B589" s="19">
        <f t="shared" si="85"/>
        <v>44416</v>
      </c>
      <c r="C589" s="161">
        <f t="shared" si="85"/>
        <v>585</v>
      </c>
      <c r="D589" s="161">
        <f t="shared" si="81"/>
        <v>22511.29160358787</v>
      </c>
      <c r="E589" s="161">
        <f t="shared" si="82"/>
        <v>148.60049371371133</v>
      </c>
      <c r="F589" s="74">
        <f t="shared" si="86"/>
        <v>44716</v>
      </c>
      <c r="G589" s="161">
        <f t="shared" si="83"/>
        <v>33245.379407842775</v>
      </c>
      <c r="H589" s="161">
        <f t="shared" si="84"/>
        <v>144.51172754244908</v>
      </c>
    </row>
    <row r="590" spans="1:12">
      <c r="A590" s="41"/>
      <c r="B590" s="19">
        <f t="shared" si="85"/>
        <v>44417</v>
      </c>
      <c r="C590" s="161">
        <f t="shared" si="85"/>
        <v>586</v>
      </c>
      <c r="D590" s="161">
        <f t="shared" si="81"/>
        <v>22659.892097301581</v>
      </c>
      <c r="E590" s="161">
        <f t="shared" si="82"/>
        <v>148.76750127646665</v>
      </c>
      <c r="F590" s="74">
        <f t="shared" si="86"/>
        <v>44717</v>
      </c>
      <c r="G590" s="161">
        <f t="shared" si="83"/>
        <v>33389.891135385224</v>
      </c>
      <c r="H590" s="161">
        <f t="shared" si="84"/>
        <v>143.88264108926523</v>
      </c>
    </row>
    <row r="591" spans="1:12">
      <c r="A591" s="52"/>
      <c r="B591" s="19">
        <f t="shared" si="85"/>
        <v>44418</v>
      </c>
      <c r="C591" s="161">
        <f t="shared" si="85"/>
        <v>587</v>
      </c>
      <c r="D591" s="161">
        <f t="shared" si="81"/>
        <v>22808.659598578048</v>
      </c>
      <c r="E591" s="161">
        <f t="shared" si="82"/>
        <v>148.92406184961146</v>
      </c>
      <c r="F591" s="74">
        <f t="shared" si="86"/>
        <v>44718</v>
      </c>
      <c r="G591" s="161">
        <f t="shared" si="83"/>
        <v>33533.773776474489</v>
      </c>
      <c r="H591" s="161">
        <f t="shared" si="84"/>
        <v>143.24557537776855</v>
      </c>
    </row>
    <row r="592" spans="1:12">
      <c r="A592" s="41"/>
      <c r="B592" s="19">
        <f t="shared" si="85"/>
        <v>44419</v>
      </c>
      <c r="C592" s="161">
        <f t="shared" si="85"/>
        <v>588</v>
      </c>
      <c r="D592" s="161">
        <f t="shared" si="81"/>
        <v>22957.583660427659</v>
      </c>
      <c r="E592" s="161">
        <f t="shared" si="82"/>
        <v>149.07013086677762</v>
      </c>
      <c r="F592" s="74">
        <f t="shared" si="86"/>
        <v>44719</v>
      </c>
      <c r="G592" s="161">
        <f t="shared" si="83"/>
        <v>33677.019351852257</v>
      </c>
      <c r="H592" s="161">
        <f t="shared" si="84"/>
        <v>142.60070808896853</v>
      </c>
    </row>
    <row r="593" spans="1:8">
      <c r="A593" s="42"/>
      <c r="B593" s="19">
        <f t="shared" si="85"/>
        <v>44420</v>
      </c>
      <c r="C593" s="161">
        <f t="shared" si="85"/>
        <v>589</v>
      </c>
      <c r="D593" s="161">
        <f t="shared" si="81"/>
        <v>23106.653791294437</v>
      </c>
      <c r="E593" s="161">
        <f t="shared" si="82"/>
        <v>149.2056666844328</v>
      </c>
      <c r="F593" s="74">
        <f t="shared" si="86"/>
        <v>44720</v>
      </c>
      <c r="G593" s="161">
        <f t="shared" si="83"/>
        <v>33819.620059941226</v>
      </c>
      <c r="H593" s="161">
        <f t="shared" si="84"/>
        <v>141.94821779037011</v>
      </c>
    </row>
    <row r="594" spans="1:8">
      <c r="A594" s="41"/>
      <c r="B594" s="19">
        <f t="shared" si="85"/>
        <v>44421</v>
      </c>
      <c r="C594" s="161">
        <f t="shared" si="85"/>
        <v>590</v>
      </c>
      <c r="D594" s="161">
        <f t="shared" si="81"/>
        <v>23255.85945797887</v>
      </c>
      <c r="E594" s="161">
        <f t="shared" si="82"/>
        <v>149.3306306071463</v>
      </c>
      <c r="F594" s="74">
        <f t="shared" si="86"/>
        <v>44721</v>
      </c>
      <c r="G594" s="161">
        <f t="shared" si="83"/>
        <v>33961.568277731596</v>
      </c>
      <c r="H594" s="161">
        <f t="shared" si="84"/>
        <v>141.2882838398873</v>
      </c>
    </row>
    <row r="595" spans="1:8">
      <c r="A595" s="41"/>
      <c r="B595" s="19">
        <f t="shared" si="85"/>
        <v>44422</v>
      </c>
      <c r="C595" s="161">
        <f t="shared" si="85"/>
        <v>591</v>
      </c>
      <c r="D595" s="161">
        <f t="shared" si="81"/>
        <v>23405.190088586016</v>
      </c>
      <c r="E595" s="161">
        <f t="shared" si="82"/>
        <v>149.44498691073386</v>
      </c>
      <c r="F595" s="74">
        <f t="shared" si="86"/>
        <v>44722</v>
      </c>
      <c r="G595" s="161">
        <f t="shared" si="83"/>
        <v>34102.856561571483</v>
      </c>
      <c r="H595" s="161">
        <f t="shared" si="84"/>
        <v>140.62108629071008</v>
      </c>
    </row>
    <row r="596" spans="1:8">
      <c r="A596" s="41"/>
      <c r="B596" s="19">
        <f t="shared" si="85"/>
        <v>44423</v>
      </c>
      <c r="C596" s="161">
        <f t="shared" si="85"/>
        <v>592</v>
      </c>
      <c r="D596" s="161">
        <f t="shared" si="81"/>
        <v>23554.63507549675</v>
      </c>
      <c r="E596" s="161">
        <f t="shared" si="82"/>
        <v>149.548702864191</v>
      </c>
      <c r="F596" s="74">
        <f t="shared" si="86"/>
        <v>44723</v>
      </c>
      <c r="G596" s="161">
        <f t="shared" si="83"/>
        <v>34243.477647862193</v>
      </c>
      <c r="H596" s="161">
        <f t="shared" si="84"/>
        <v>139.9468057966078</v>
      </c>
    </row>
    <row r="597" spans="1:8">
      <c r="A597" s="41"/>
      <c r="B597" s="19">
        <f t="shared" si="85"/>
        <v>44424</v>
      </c>
      <c r="C597" s="161">
        <f t="shared" si="85"/>
        <v>593</v>
      </c>
      <c r="D597" s="161">
        <f t="shared" si="81"/>
        <v>23704.183778360941</v>
      </c>
      <c r="E597" s="161">
        <f t="shared" si="82"/>
        <v>149.64174874935998</v>
      </c>
      <c r="F597" s="74">
        <f t="shared" si="86"/>
        <v>44724</v>
      </c>
      <c r="G597" s="161">
        <f t="shared" si="83"/>
        <v>34383.424453658801</v>
      </c>
      <c r="H597" s="161">
        <f t="shared" si="84"/>
        <v>139.26562351828034</v>
      </c>
    </row>
    <row r="598" spans="1:8">
      <c r="A598" s="41"/>
      <c r="B598" s="19">
        <f t="shared" ref="B598:C613" si="87">B597+1</f>
        <v>44425</v>
      </c>
      <c r="C598" s="161">
        <f t="shared" si="87"/>
        <v>594</v>
      </c>
      <c r="D598" s="161">
        <f t="shared" si="81"/>
        <v>23853.825527110301</v>
      </c>
      <c r="E598" s="161">
        <f t="shared" si="82"/>
        <v>149.72409787913784</v>
      </c>
      <c r="F598" s="74">
        <f t="shared" si="86"/>
        <v>44725</v>
      </c>
      <c r="G598" s="161">
        <f t="shared" si="83"/>
        <v>34522.690077177082</v>
      </c>
      <c r="H598" s="161">
        <f t="shared" si="84"/>
        <v>138.57772103057505</v>
      </c>
    </row>
    <row r="599" spans="1:8">
      <c r="A599" s="41"/>
      <c r="B599" s="19">
        <f t="shared" si="87"/>
        <v>44426</v>
      </c>
      <c r="C599" s="161">
        <f t="shared" si="87"/>
        <v>595</v>
      </c>
      <c r="D599" s="161">
        <f t="shared" si="81"/>
        <v>24003.549624989439</v>
      </c>
      <c r="E599" s="161">
        <f t="shared" si="82"/>
        <v>149.79572661354541</v>
      </c>
      <c r="F599" s="74">
        <f t="shared" si="86"/>
        <v>44726</v>
      </c>
      <c r="G599" s="161">
        <f t="shared" si="83"/>
        <v>34661.267798207657</v>
      </c>
      <c r="H599" s="161">
        <f t="shared" si="84"/>
        <v>137.88328023065696</v>
      </c>
    </row>
    <row r="600" spans="1:8">
      <c r="A600" s="41"/>
      <c r="B600" s="19">
        <f t="shared" si="87"/>
        <v>44427</v>
      </c>
      <c r="C600" s="161">
        <f t="shared" si="87"/>
        <v>596</v>
      </c>
      <c r="D600" s="161">
        <f t="shared" si="81"/>
        <v>24153.345351602984</v>
      </c>
      <c r="E600" s="161">
        <f t="shared" si="82"/>
        <v>149.85661437424642</v>
      </c>
      <c r="F600" s="74">
        <f t="shared" si="86"/>
        <v>44727</v>
      </c>
      <c r="G600" s="161">
        <f t="shared" si="83"/>
        <v>34799.151078438314</v>
      </c>
      <c r="H600" s="161">
        <f t="shared" si="84"/>
        <v>137.18248324725573</v>
      </c>
    </row>
    <row r="601" spans="1:8">
      <c r="A601" s="41"/>
      <c r="B601" s="19">
        <f t="shared" si="87"/>
        <v>44428</v>
      </c>
      <c r="C601" s="161">
        <f t="shared" si="87"/>
        <v>597</v>
      </c>
      <c r="D601" s="161">
        <f t="shared" si="81"/>
        <v>24303.20196597723</v>
      </c>
      <c r="E601" s="161">
        <f t="shared" si="82"/>
        <v>149.90674365717132</v>
      </c>
      <c r="F601" s="74">
        <f t="shared" si="86"/>
        <v>44728</v>
      </c>
      <c r="G601" s="161">
        <f t="shared" si="83"/>
        <v>34936.333561685569</v>
      </c>
      <c r="H601" s="161">
        <f t="shared" si="84"/>
        <v>136.47551235095307</v>
      </c>
    </row>
    <row r="602" spans="1:8">
      <c r="A602" s="41"/>
      <c r="B602" s="19">
        <f t="shared" si="87"/>
        <v>44429</v>
      </c>
      <c r="C602" s="161">
        <f t="shared" si="87"/>
        <v>598</v>
      </c>
      <c r="D602" s="161">
        <f t="shared" si="81"/>
        <v>24453.108709634402</v>
      </c>
      <c r="E602" s="161">
        <f t="shared" si="82"/>
        <v>149.94610004296555</v>
      </c>
      <c r="F602" s="74">
        <f t="shared" si="86"/>
        <v>44729</v>
      </c>
      <c r="G602" s="161">
        <f t="shared" si="83"/>
        <v>35072.809074036522</v>
      </c>
      <c r="H602" s="161">
        <f t="shared" si="84"/>
        <v>135.76254986572894</v>
      </c>
    </row>
    <row r="603" spans="1:8">
      <c r="A603" s="41"/>
      <c r="B603" s="19">
        <f t="shared" si="87"/>
        <v>44430</v>
      </c>
      <c r="C603" s="161">
        <f t="shared" si="87"/>
        <v>599</v>
      </c>
      <c r="D603" s="161">
        <f t="shared" si="81"/>
        <v>24603.054809677367</v>
      </c>
      <c r="E603" s="161">
        <f t="shared" si="82"/>
        <v>149.97467220602266</v>
      </c>
      <c r="F603" s="74">
        <f t="shared" si="86"/>
        <v>44730</v>
      </c>
      <c r="G603" s="161">
        <f t="shared" si="83"/>
        <v>35208.571623902251</v>
      </c>
      <c r="H603" s="161">
        <f t="shared" si="84"/>
        <v>135.04377808169374</v>
      </c>
    </row>
    <row r="604" spans="1:8">
      <c r="A604" s="41"/>
      <c r="B604" s="19">
        <f t="shared" si="87"/>
        <v>44431</v>
      </c>
      <c r="C604" s="161">
        <f t="shared" si="87"/>
        <v>600</v>
      </c>
      <c r="D604" s="161">
        <f t="shared" si="81"/>
        <v>24753.02948188339</v>
      </c>
      <c r="E604" s="161">
        <f t="shared" si="82"/>
        <v>149.99245192129456</v>
      </c>
      <c r="F604" s="74">
        <f t="shared" si="86"/>
        <v>44731</v>
      </c>
      <c r="G604" s="161">
        <f t="shared" si="83"/>
        <v>35343.615401983945</v>
      </c>
      <c r="H604" s="161">
        <f t="shared" si="84"/>
        <v>134.31937916907191</v>
      </c>
    </row>
    <row r="605" spans="1:8">
      <c r="A605" s="41"/>
      <c r="B605" s="19">
        <f t="shared" si="87"/>
        <v>44432</v>
      </c>
      <c r="C605" s="161">
        <f t="shared" si="87"/>
        <v>601</v>
      </c>
      <c r="D605" s="161">
        <f t="shared" si="81"/>
        <v>24903.021933804685</v>
      </c>
      <c r="E605" s="161">
        <f t="shared" si="82"/>
        <v>149.99943406945386</v>
      </c>
      <c r="F605" s="74">
        <f t="shared" si="86"/>
        <v>44732</v>
      </c>
      <c r="G605" s="161">
        <f t="shared" si="83"/>
        <v>35477.934781153017</v>
      </c>
      <c r="H605" s="161">
        <f t="shared" si="84"/>
        <v>133.58953509364073</v>
      </c>
    </row>
    <row r="606" spans="1:8">
      <c r="A606" s="41"/>
      <c r="B606" s="19">
        <f t="shared" si="87"/>
        <v>44433</v>
      </c>
      <c r="C606" s="161">
        <f t="shared" si="87"/>
        <v>602</v>
      </c>
      <c r="D606" s="161">
        <f t="shared" si="81"/>
        <v>25053.021367874138</v>
      </c>
      <c r="E606" s="161">
        <f t="shared" si="82"/>
        <v>149.99561663975328</v>
      </c>
      <c r="F606" s="74">
        <f t="shared" si="86"/>
        <v>44733</v>
      </c>
      <c r="G606" s="161">
        <f t="shared" si="83"/>
        <v>35611.524316246658</v>
      </c>
      <c r="H606" s="161">
        <f t="shared" si="84"/>
        <v>132.85442753340612</v>
      </c>
    </row>
    <row r="607" spans="1:8">
      <c r="A607" s="41"/>
      <c r="B607" s="19">
        <f t="shared" si="87"/>
        <v>44434</v>
      </c>
      <c r="C607" s="161">
        <f t="shared" si="87"/>
        <v>603</v>
      </c>
      <c r="D607" s="161">
        <f t="shared" si="81"/>
        <v>25203.016984513892</v>
      </c>
      <c r="E607" s="161">
        <f t="shared" si="82"/>
        <v>149.98100073155365</v>
      </c>
      <c r="F607" s="74">
        <f t="shared" si="86"/>
        <v>44734</v>
      </c>
      <c r="G607" s="161">
        <f t="shared" si="83"/>
        <v>35744.378743780064</v>
      </c>
      <c r="H607" s="161">
        <f t="shared" si="84"/>
        <v>132.11423779687902</v>
      </c>
    </row>
    <row r="608" spans="1:8">
      <c r="A608" s="41"/>
      <c r="B608" s="19">
        <f t="shared" si="87"/>
        <v>44435</v>
      </c>
      <c r="C608" s="161">
        <f t="shared" si="87"/>
        <v>604</v>
      </c>
      <c r="D608" s="161">
        <f t="shared" si="81"/>
        <v>25352.997985245445</v>
      </c>
      <c r="E608" s="161">
        <f t="shared" si="82"/>
        <v>149.95559055347258</v>
      </c>
      <c r="F608" s="74">
        <f t="shared" si="86"/>
        <v>44735</v>
      </c>
      <c r="G608" s="161">
        <f t="shared" si="83"/>
        <v>35876.492981576943</v>
      </c>
      <c r="H608" s="161">
        <f t="shared" si="84"/>
        <v>131.36914674271247</v>
      </c>
    </row>
    <row r="609" spans="1:8">
      <c r="A609" s="41"/>
      <c r="B609" s="19">
        <f t="shared" si="87"/>
        <v>44436</v>
      </c>
      <c r="C609" s="161">
        <f t="shared" si="87"/>
        <v>605</v>
      </c>
      <c r="D609" s="161">
        <f t="shared" si="81"/>
        <v>25502.953575798918</v>
      </c>
      <c r="E609" s="161">
        <f t="shared" si="82"/>
        <v>149.91939342094338</v>
      </c>
      <c r="F609" s="74">
        <f t="shared" si="86"/>
        <v>44736</v>
      </c>
      <c r="G609" s="161">
        <f t="shared" si="83"/>
        <v>36007.862128319655</v>
      </c>
      <c r="H609" s="161">
        <f t="shared" si="84"/>
        <v>130.61933470096847</v>
      </c>
    </row>
    <row r="610" spans="1:8">
      <c r="A610" s="41"/>
      <c r="B610" s="19">
        <f t="shared" si="87"/>
        <v>44437</v>
      </c>
      <c r="C610" s="161">
        <f t="shared" si="87"/>
        <v>606</v>
      </c>
      <c r="D610" s="161">
        <f t="shared" si="81"/>
        <v>25652.872969219861</v>
      </c>
      <c r="E610" s="161">
        <f t="shared" si="82"/>
        <v>149.87241975153302</v>
      </c>
      <c r="F610" s="74">
        <f t="shared" si="86"/>
        <v>44737</v>
      </c>
      <c r="G610" s="161">
        <f t="shared" si="83"/>
        <v>36138.481463020624</v>
      </c>
      <c r="H610" s="161">
        <f t="shared" si="84"/>
        <v>129.86498139592004</v>
      </c>
    </row>
    <row r="611" spans="1:8">
      <c r="A611" s="41"/>
      <c r="B611" s="19">
        <f t="shared" si="87"/>
        <v>44438</v>
      </c>
      <c r="C611" s="161">
        <f t="shared" si="87"/>
        <v>607</v>
      </c>
      <c r="D611" s="161">
        <f t="shared" si="81"/>
        <v>25802.745388971394</v>
      </c>
      <c r="E611" s="161">
        <f t="shared" si="82"/>
        <v>149.81468305879389</v>
      </c>
      <c r="F611" s="74">
        <f t="shared" si="86"/>
        <v>44738</v>
      </c>
      <c r="G611" s="161">
        <f t="shared" si="83"/>
        <v>36268.346444416544</v>
      </c>
      <c r="H611" s="161">
        <f t="shared" si="84"/>
        <v>129.10626587049046</v>
      </c>
    </row>
    <row r="612" spans="1:8">
      <c r="A612" s="41"/>
      <c r="B612" s="19">
        <f t="shared" si="87"/>
        <v>44439</v>
      </c>
      <c r="C612" s="161">
        <f t="shared" si="87"/>
        <v>608</v>
      </c>
      <c r="D612" s="161">
        <f t="shared" si="81"/>
        <v>25952.560072030188</v>
      </c>
      <c r="E612" s="161">
        <f t="shared" si="82"/>
        <v>149.74619994386012</v>
      </c>
      <c r="F612" s="74">
        <f t="shared" si="86"/>
        <v>44739</v>
      </c>
      <c r="G612" s="161">
        <f t="shared" si="83"/>
        <v>36397.452710287034</v>
      </c>
      <c r="H612" s="161">
        <f t="shared" si="84"/>
        <v>128.34336641219852</v>
      </c>
    </row>
    <row r="613" spans="1:8">
      <c r="A613" s="41"/>
      <c r="B613" s="19">
        <f t="shared" si="87"/>
        <v>44440</v>
      </c>
      <c r="C613" s="161">
        <f t="shared" si="87"/>
        <v>609</v>
      </c>
      <c r="D613" s="161">
        <f t="shared" si="81"/>
        <v>26102.306271974048</v>
      </c>
      <c r="E613" s="161">
        <f t="shared" si="82"/>
        <v>149.66699008544674</v>
      </c>
      <c r="F613" s="74">
        <f t="shared" si="86"/>
        <v>44740</v>
      </c>
      <c r="G613" s="161">
        <f t="shared" si="83"/>
        <v>36525.796076699233</v>
      </c>
      <c r="H613" s="161">
        <f t="shared" si="84"/>
        <v>127.57646048121387</v>
      </c>
    </row>
    <row r="614" spans="1:8">
      <c r="A614" s="41"/>
      <c r="B614" s="19">
        <f t="shared" ref="B614:C629" si="88">B613+1</f>
        <v>44441</v>
      </c>
      <c r="C614" s="161">
        <f t="shared" si="88"/>
        <v>610</v>
      </c>
      <c r="D614" s="161">
        <f t="shared" si="81"/>
        <v>26251.973262059495</v>
      </c>
      <c r="E614" s="161">
        <f t="shared" si="82"/>
        <v>149.57707622764428</v>
      </c>
      <c r="F614" s="74">
        <f t="shared" si="86"/>
        <v>44741</v>
      </c>
      <c r="G614" s="161">
        <f t="shared" si="83"/>
        <v>36653.372537180447</v>
      </c>
      <c r="H614" s="161">
        <f t="shared" si="84"/>
        <v>126.80572463949647</v>
      </c>
    </row>
    <row r="615" spans="1:8">
      <c r="A615" s="41"/>
      <c r="B615" s="19">
        <f t="shared" si="88"/>
        <v>44442</v>
      </c>
      <c r="C615" s="161">
        <f t="shared" si="88"/>
        <v>611</v>
      </c>
      <c r="D615" s="161">
        <f t="shared" si="81"/>
        <v>26401.550338287139</v>
      </c>
      <c r="E615" s="161">
        <f t="shared" si="82"/>
        <v>149.47648416625452</v>
      </c>
      <c r="F615" s="74">
        <f t="shared" si="86"/>
        <v>44742</v>
      </c>
      <c r="G615" s="161">
        <f t="shared" si="83"/>
        <v>36780.178261819943</v>
      </c>
      <c r="H615" s="161">
        <f t="shared" si="84"/>
        <v>126.03133448227891</v>
      </c>
    </row>
    <row r="616" spans="1:8">
      <c r="A616" s="41"/>
      <c r="B616" s="19">
        <f t="shared" si="88"/>
        <v>44443</v>
      </c>
      <c r="C616" s="161">
        <f t="shared" si="88"/>
        <v>612</v>
      </c>
      <c r="D616" s="161">
        <f t="shared" si="81"/>
        <v>26551.026822453394</v>
      </c>
      <c r="E616" s="161">
        <f t="shared" si="82"/>
        <v>149.36524273294344</v>
      </c>
      <c r="F616" s="74">
        <f t="shared" si="86"/>
        <v>44743</v>
      </c>
      <c r="G616" s="161">
        <f t="shared" si="83"/>
        <v>36906.209596302222</v>
      </c>
      <c r="H616" s="161">
        <f t="shared" si="84"/>
        <v>125.25346457091655</v>
      </c>
    </row>
    <row r="617" spans="1:8">
      <c r="A617" s="41"/>
      <c r="B617" s="19">
        <f t="shared" si="88"/>
        <v>44444</v>
      </c>
      <c r="C617" s="161">
        <f t="shared" si="88"/>
        <v>613</v>
      </c>
      <c r="D617" s="161">
        <f t="shared" si="81"/>
        <v>26700.392065186337</v>
      </c>
      <c r="E617" s="161">
        <f t="shared" si="82"/>
        <v>149.24338377788081</v>
      </c>
      <c r="F617" s="74">
        <f t="shared" si="86"/>
        <v>44744</v>
      </c>
      <c r="G617" s="161">
        <f t="shared" si="83"/>
        <v>37031.463060873139</v>
      </c>
      <c r="H617" s="161">
        <f t="shared" si="84"/>
        <v>124.47228836776776</v>
      </c>
    </row>
    <row r="618" spans="1:8">
      <c r="A618" s="41"/>
      <c r="B618" s="19">
        <f t="shared" si="88"/>
        <v>44445</v>
      </c>
      <c r="C618" s="161">
        <f t="shared" si="88"/>
        <v>614</v>
      </c>
      <c r="D618" s="161">
        <f t="shared" si="81"/>
        <v>26849.635448964218</v>
      </c>
      <c r="E618" s="161">
        <f t="shared" si="82"/>
        <v>149.11094215015692</v>
      </c>
      <c r="F618" s="74">
        <f t="shared" si="86"/>
        <v>44745</v>
      </c>
      <c r="G618" s="161">
        <f t="shared" si="83"/>
        <v>37155.935349240906</v>
      </c>
      <c r="H618" s="161">
        <f t="shared" si="84"/>
        <v>123.68797817280574</v>
      </c>
    </row>
    <row r="619" spans="1:8">
      <c r="A619" s="41"/>
      <c r="B619" s="19">
        <f t="shared" si="88"/>
        <v>44446</v>
      </c>
      <c r="C619" s="161">
        <f t="shared" si="88"/>
        <v>615</v>
      </c>
      <c r="D619" s="161">
        <f t="shared" si="81"/>
        <v>26998.746391114375</v>
      </c>
      <c r="E619" s="161">
        <f t="shared" si="82"/>
        <v>148.96795567687877</v>
      </c>
      <c r="F619" s="74">
        <f t="shared" si="86"/>
        <v>44746</v>
      </c>
      <c r="G619" s="161">
        <f t="shared" si="83"/>
        <v>37279.623327413712</v>
      </c>
      <c r="H619" s="161">
        <f t="shared" si="84"/>
        <v>122.90070506199845</v>
      </c>
    </row>
    <row r="620" spans="1:8">
      <c r="A620" s="41"/>
      <c r="B620" s="19">
        <f t="shared" si="88"/>
        <v>44447</v>
      </c>
      <c r="C620" s="161">
        <f t="shared" si="88"/>
        <v>616</v>
      </c>
      <c r="D620" s="161">
        <f t="shared" si="81"/>
        <v>27147.714346791254</v>
      </c>
      <c r="E620" s="161">
        <f t="shared" si="82"/>
        <v>148.81446514015624</v>
      </c>
      <c r="F620" s="74">
        <f t="shared" si="86"/>
        <v>44747</v>
      </c>
      <c r="G620" s="161">
        <f t="shared" si="83"/>
        <v>37402.524032475711</v>
      </c>
      <c r="H620" s="161">
        <f t="shared" si="84"/>
        <v>122.1106388277185</v>
      </c>
    </row>
    <row r="621" spans="1:8">
      <c r="A621" s="41"/>
      <c r="B621" s="19">
        <f t="shared" si="88"/>
        <v>44448</v>
      </c>
      <c r="C621" s="161">
        <f t="shared" si="88"/>
        <v>617</v>
      </c>
      <c r="D621" s="161">
        <f t="shared" si="81"/>
        <v>27296.52881193141</v>
      </c>
      <c r="E621" s="161">
        <f t="shared" si="82"/>
        <v>148.65051425261117</v>
      </c>
      <c r="F621" s="74">
        <f t="shared" si="86"/>
        <v>44748</v>
      </c>
      <c r="G621" s="161">
        <f t="shared" si="83"/>
        <v>37524.634671303429</v>
      </c>
      <c r="H621" s="161">
        <f t="shared" si="84"/>
        <v>121.31794792084838</v>
      </c>
    </row>
    <row r="622" spans="1:8">
      <c r="A622" s="41"/>
      <c r="B622" s="19">
        <f t="shared" si="88"/>
        <v>44449</v>
      </c>
      <c r="C622" s="161">
        <f t="shared" si="88"/>
        <v>618</v>
      </c>
      <c r="D622" s="161">
        <f t="shared" si="81"/>
        <v>27445.179326184021</v>
      </c>
      <c r="E622" s="161">
        <f t="shared" si="82"/>
        <v>148.47614963080196</v>
      </c>
      <c r="F622" s="74">
        <f t="shared" si="86"/>
        <v>44749</v>
      </c>
      <c r="G622" s="161">
        <f t="shared" si="83"/>
        <v>37645.952619224277</v>
      </c>
      <c r="H622" s="161">
        <f t="shared" si="84"/>
        <v>120.52279939485743</v>
      </c>
    </row>
    <row r="623" spans="1:8">
      <c r="A623" s="41"/>
      <c r="B623" s="19">
        <f t="shared" si="88"/>
        <v>44450</v>
      </c>
      <c r="C623" s="161">
        <f t="shared" si="88"/>
        <v>619</v>
      </c>
      <c r="D623" s="161">
        <f t="shared" si="81"/>
        <v>27593.655475814823</v>
      </c>
      <c r="E623" s="161">
        <f t="shared" si="82"/>
        <v>148.29142076737116</v>
      </c>
      <c r="F623" s="74">
        <f t="shared" si="86"/>
        <v>44750</v>
      </c>
      <c r="G623" s="161">
        <f t="shared" si="83"/>
        <v>37766.475418619135</v>
      </c>
      <c r="H623" s="161">
        <f t="shared" si="84"/>
        <v>119.72535885171237</v>
      </c>
    </row>
    <row r="624" spans="1:8">
      <c r="A624" s="41"/>
      <c r="B624" s="19">
        <f t="shared" si="88"/>
        <v>44451</v>
      </c>
      <c r="C624" s="161">
        <f t="shared" si="88"/>
        <v>620</v>
      </c>
      <c r="D624" s="161">
        <f t="shared" si="81"/>
        <v>27741.946896582194</v>
      </c>
      <c r="E624" s="161">
        <f t="shared" si="82"/>
        <v>148.09638000131599</v>
      </c>
      <c r="F624" s="74">
        <f t="shared" si="86"/>
        <v>44751</v>
      </c>
      <c r="G624" s="161">
        <f t="shared" si="83"/>
        <v>37886.200777470847</v>
      </c>
      <c r="H624" s="161">
        <f t="shared" si="84"/>
        <v>118.9257903898033</v>
      </c>
    </row>
    <row r="625" spans="1:8">
      <c r="A625" s="41"/>
      <c r="B625" s="19">
        <f t="shared" si="88"/>
        <v>44452</v>
      </c>
      <c r="C625" s="161">
        <f t="shared" si="88"/>
        <v>621</v>
      </c>
      <c r="D625" s="161">
        <f t="shared" si="81"/>
        <v>27890.04327658351</v>
      </c>
      <c r="E625" s="161">
        <f t="shared" si="82"/>
        <v>147.89108248668708</v>
      </c>
      <c r="F625" s="74">
        <f t="shared" si="86"/>
        <v>44752</v>
      </c>
      <c r="G625" s="161">
        <f t="shared" si="83"/>
        <v>38005.126567860651</v>
      </c>
      <c r="H625" s="161">
        <f t="shared" si="84"/>
        <v>118.12425655355037</v>
      </c>
    </row>
    <row r="626" spans="1:8">
      <c r="A626" s="41"/>
      <c r="B626" s="19">
        <f t="shared" si="88"/>
        <v>44453</v>
      </c>
      <c r="C626" s="161">
        <f t="shared" si="88"/>
        <v>622</v>
      </c>
      <c r="D626" s="161">
        <f t="shared" si="81"/>
        <v>28037.934359070197</v>
      </c>
      <c r="E626" s="161">
        <f t="shared" si="82"/>
        <v>147.67558615949383</v>
      </c>
      <c r="F626" s="74">
        <f t="shared" si="86"/>
        <v>44753</v>
      </c>
      <c r="G626" s="161">
        <f t="shared" si="83"/>
        <v>38123.250824414201</v>
      </c>
      <c r="H626" s="161">
        <f t="shared" si="84"/>
        <v>117.3209182851424</v>
      </c>
    </row>
    <row r="627" spans="1:8">
      <c r="A627" s="41"/>
      <c r="B627" s="19">
        <f t="shared" si="88"/>
        <v>44454</v>
      </c>
      <c r="C627" s="161">
        <f t="shared" si="88"/>
        <v>623</v>
      </c>
      <c r="D627" s="161">
        <f t="shared" si="81"/>
        <v>28185.609945229691</v>
      </c>
      <c r="E627" s="161">
        <f t="shared" si="82"/>
        <v>147.44995170346374</v>
      </c>
      <c r="F627" s="74">
        <f t="shared" si="86"/>
        <v>44754</v>
      </c>
      <c r="G627" s="161">
        <f t="shared" si="83"/>
        <v>38240.571742699343</v>
      </c>
      <c r="H627" s="161">
        <f t="shared" si="84"/>
        <v>116.51593487806531</v>
      </c>
    </row>
    <row r="628" spans="1:8">
      <c r="A628" s="41"/>
      <c r="B628" s="19">
        <f t="shared" si="88"/>
        <v>44455</v>
      </c>
      <c r="C628" s="161">
        <f t="shared" si="88"/>
        <v>624</v>
      </c>
      <c r="D628" s="161">
        <f t="shared" si="81"/>
        <v>28333.059896933155</v>
      </c>
      <c r="E628" s="161">
        <f t="shared" si="82"/>
        <v>147.21424251382632</v>
      </c>
      <c r="F628" s="74">
        <f t="shared" si="86"/>
        <v>44755</v>
      </c>
      <c r="G628" s="161">
        <f t="shared" si="83"/>
        <v>38357.087677577409</v>
      </c>
      <c r="H628" s="161">
        <f t="shared" si="84"/>
        <v>115.70946393249324</v>
      </c>
    </row>
    <row r="629" spans="1:8">
      <c r="A629" s="41"/>
      <c r="B629" s="19">
        <f t="shared" si="88"/>
        <v>44456</v>
      </c>
      <c r="C629" s="161">
        <f t="shared" si="88"/>
        <v>625</v>
      </c>
      <c r="D629" s="161">
        <f t="shared" si="81"/>
        <v>28480.274139446981</v>
      </c>
      <c r="E629" s="161">
        <f t="shared" si="82"/>
        <v>146.96852466000564</v>
      </c>
      <c r="F629" s="74">
        <f t="shared" si="86"/>
        <v>44756</v>
      </c>
      <c r="G629" s="161">
        <f t="shared" si="83"/>
        <v>38472.797141509902</v>
      </c>
      <c r="H629" s="161">
        <f t="shared" si="84"/>
        <v>114.90166131268052</v>
      </c>
    </row>
    <row r="630" spans="1:8">
      <c r="A630" s="41"/>
      <c r="B630" s="19">
        <f t="shared" ref="B630:C645" si="89">B629+1</f>
        <v>44457</v>
      </c>
      <c r="C630" s="161">
        <f t="shared" si="89"/>
        <v>626</v>
      </c>
      <c r="D630" s="161">
        <f t="shared" si="81"/>
        <v>28627.242664106987</v>
      </c>
      <c r="E630" s="161">
        <f t="shared" si="82"/>
        <v>146.71286684639199</v>
      </c>
      <c r="F630" s="74">
        <f t="shared" si="86"/>
        <v>44757</v>
      </c>
      <c r="G630" s="161">
        <f t="shared" si="83"/>
        <v>38587.698802822582</v>
      </c>
      <c r="H630" s="161">
        <f t="shared" si="84"/>
        <v>114.09268110615812</v>
      </c>
    </row>
    <row r="631" spans="1:8">
      <c r="A631" s="41"/>
      <c r="B631" s="19">
        <f t="shared" si="89"/>
        <v>44458</v>
      </c>
      <c r="C631" s="161">
        <f t="shared" si="89"/>
        <v>627</v>
      </c>
      <c r="D631" s="161">
        <f t="shared" si="81"/>
        <v>28773.955530953379</v>
      </c>
      <c r="E631" s="161">
        <f t="shared" si="82"/>
        <v>146.44734037218586</v>
      </c>
      <c r="F631" s="74">
        <f t="shared" si="86"/>
        <v>44758</v>
      </c>
      <c r="G631" s="161">
        <f t="shared" si="83"/>
        <v>38701.79148392874</v>
      </c>
      <c r="H631" s="161">
        <f t="shared" si="84"/>
        <v>113.28267558496009</v>
      </c>
    </row>
    <row r="632" spans="1:8">
      <c r="A632" s="41"/>
      <c r="B632" s="19">
        <f t="shared" si="89"/>
        <v>44459</v>
      </c>
      <c r="C632" s="161">
        <f t="shared" si="89"/>
        <v>628</v>
      </c>
      <c r="D632" s="161">
        <f t="shared" si="81"/>
        <v>28920.402871325565</v>
      </c>
      <c r="E632" s="161">
        <f t="shared" si="82"/>
        <v>146.1720190895212</v>
      </c>
      <c r="F632" s="74">
        <f t="shared" si="86"/>
        <v>44759</v>
      </c>
      <c r="G632" s="161">
        <f t="shared" si="83"/>
        <v>38815.074159513701</v>
      </c>
      <c r="H632" s="161">
        <f t="shared" si="84"/>
        <v>112.47179516845063</v>
      </c>
    </row>
    <row r="633" spans="1:8">
      <c r="A633" s="41"/>
      <c r="B633" s="19">
        <f t="shared" si="89"/>
        <v>44460</v>
      </c>
      <c r="C633" s="161">
        <f t="shared" si="89"/>
        <v>629</v>
      </c>
      <c r="D633" s="161">
        <f t="shared" si="81"/>
        <v>29066.574890415086</v>
      </c>
      <c r="E633" s="161">
        <f t="shared" si="82"/>
        <v>145.88697936050812</v>
      </c>
      <c r="F633" s="74">
        <f t="shared" si="86"/>
        <v>44760</v>
      </c>
      <c r="G633" s="161">
        <f t="shared" si="83"/>
        <v>38927.545954682151</v>
      </c>
      <c r="H633" s="161">
        <f t="shared" si="84"/>
        <v>111.66018838830496</v>
      </c>
    </row>
    <row r="634" spans="1:8">
      <c r="A634" s="41"/>
      <c r="B634" s="19">
        <f t="shared" si="89"/>
        <v>44461</v>
      </c>
      <c r="C634" s="161">
        <f t="shared" si="89"/>
        <v>630</v>
      </c>
      <c r="D634" s="161">
        <f t="shared" si="81"/>
        <v>29212.461869775594</v>
      </c>
      <c r="E634" s="161">
        <f t="shared" si="82"/>
        <v>145.59230001260221</v>
      </c>
      <c r="F634" s="74">
        <f t="shared" si="86"/>
        <v>44761</v>
      </c>
      <c r="G634" s="161">
        <f t="shared" si="83"/>
        <v>39039.206143070456</v>
      </c>
      <c r="H634" s="161">
        <f t="shared" si="84"/>
        <v>110.84800185521453</v>
      </c>
    </row>
    <row r="635" spans="1:8">
      <c r="A635" s="41"/>
      <c r="B635" s="19">
        <f t="shared" si="89"/>
        <v>44462</v>
      </c>
      <c r="C635" s="161">
        <f t="shared" si="89"/>
        <v>631</v>
      </c>
      <c r="D635" s="161">
        <f t="shared" si="81"/>
        <v>29358.054169788196</v>
      </c>
      <c r="E635" s="161">
        <f t="shared" si="82"/>
        <v>145.28806229324255</v>
      </c>
      <c r="F635" s="74">
        <f t="shared" si="86"/>
        <v>44762</v>
      </c>
      <c r="G635" s="161">
        <f t="shared" si="83"/>
        <v>39150.054144925671</v>
      </c>
      <c r="H635" s="161">
        <f t="shared" si="84"/>
        <v>110.03538022740395</v>
      </c>
    </row>
    <row r="636" spans="1:8">
      <c r="A636" s="41"/>
      <c r="B636" s="19">
        <f t="shared" si="89"/>
        <v>44463</v>
      </c>
      <c r="C636" s="161">
        <f t="shared" si="89"/>
        <v>632</v>
      </c>
      <c r="D636" s="161">
        <f t="shared" si="81"/>
        <v>29503.342232081439</v>
      </c>
      <c r="E636" s="161">
        <f t="shared" si="82"/>
        <v>144.97434982283085</v>
      </c>
      <c r="F636" s="74">
        <f t="shared" si="86"/>
        <v>44763</v>
      </c>
      <c r="G636" s="161">
        <f t="shared" si="83"/>
        <v>39260.089525153075</v>
      </c>
      <c r="H636" s="161">
        <f t="shared" si="84"/>
        <v>109.22246618100326</v>
      </c>
    </row>
    <row r="637" spans="1:8">
      <c r="A637" s="41"/>
      <c r="B637" s="19">
        <f t="shared" si="89"/>
        <v>44464</v>
      </c>
      <c r="C637" s="161">
        <f t="shared" si="89"/>
        <v>633</v>
      </c>
      <c r="D637" s="161">
        <f t="shared" si="81"/>
        <v>29648.31658190427</v>
      </c>
      <c r="E637" s="161">
        <f t="shared" si="82"/>
        <v>144.65124854691021</v>
      </c>
      <c r="F637" s="74">
        <f t="shared" si="86"/>
        <v>44764</v>
      </c>
      <c r="G637" s="161">
        <f t="shared" si="83"/>
        <v>39369.311991334078</v>
      </c>
      <c r="H637" s="161">
        <f t="shared" si="84"/>
        <v>108.40940038226836</v>
      </c>
    </row>
    <row r="638" spans="1:8">
      <c r="A638" s="41"/>
      <c r="B638" s="19">
        <f t="shared" si="89"/>
        <v>44465</v>
      </c>
      <c r="C638" s="161">
        <f t="shared" si="89"/>
        <v>634</v>
      </c>
      <c r="D638" s="161">
        <f t="shared" si="81"/>
        <v>29792.96783045118</v>
      </c>
      <c r="E638" s="161">
        <f t="shared" si="82"/>
        <v>144.31884668682324</v>
      </c>
      <c r="F638" s="74">
        <f t="shared" si="86"/>
        <v>44765</v>
      </c>
      <c r="G638" s="161">
        <f t="shared" si="83"/>
        <v>39477.721391716346</v>
      </c>
      <c r="H638" s="161">
        <f t="shared" si="84"/>
        <v>107.59632146153308</v>
      </c>
    </row>
    <row r="639" spans="1:8">
      <c r="A639" s="41"/>
      <c r="B639" s="19">
        <f t="shared" si="89"/>
        <v>44466</v>
      </c>
      <c r="C639" s="161">
        <f t="shared" si="89"/>
        <v>635</v>
      </c>
      <c r="D639" s="161">
        <f t="shared" si="81"/>
        <v>29937.286677138003</v>
      </c>
      <c r="E639" s="161">
        <f t="shared" si="82"/>
        <v>143.97723468976619</v>
      </c>
      <c r="F639" s="74">
        <f t="shared" si="86"/>
        <v>44766</v>
      </c>
      <c r="G639" s="161">
        <f t="shared" si="83"/>
        <v>39585.317713177879</v>
      </c>
      <c r="H639" s="161">
        <f t="shared" si="84"/>
        <v>106.78336598891474</v>
      </c>
    </row>
    <row r="640" spans="1:8">
      <c r="A640" s="41"/>
      <c r="B640" s="19">
        <f t="shared" si="89"/>
        <v>44467</v>
      </c>
      <c r="C640" s="161">
        <f t="shared" si="89"/>
        <v>636</v>
      </c>
      <c r="D640" s="161">
        <f t="shared" si="81"/>
        <v>30081.263911827769</v>
      </c>
      <c r="E640" s="161">
        <f t="shared" si="82"/>
        <v>143.62650517744987</v>
      </c>
      <c r="F640" s="74">
        <f t="shared" si="86"/>
        <v>44767</v>
      </c>
      <c r="G640" s="161">
        <f t="shared" si="83"/>
        <v>39692.101079166794</v>
      </c>
      <c r="H640" s="161">
        <f t="shared" si="84"/>
        <v>105.97066845183144</v>
      </c>
    </row>
    <row r="641" spans="1:8">
      <c r="A641" s="41"/>
      <c r="B641" s="19">
        <f t="shared" si="89"/>
        <v>44468</v>
      </c>
      <c r="C641" s="161">
        <f t="shared" si="89"/>
        <v>637</v>
      </c>
      <c r="D641" s="161">
        <f t="shared" si="81"/>
        <v>30224.890417005219</v>
      </c>
      <c r="E641" s="161">
        <f t="shared" si="82"/>
        <v>143.26675289414197</v>
      </c>
      <c r="F641" s="74">
        <f t="shared" si="86"/>
        <v>44768</v>
      </c>
      <c r="G641" s="161">
        <f t="shared" si="83"/>
        <v>39798.071747618626</v>
      </c>
      <c r="H641" s="161">
        <f t="shared" si="84"/>
        <v>105.1583612341783</v>
      </c>
    </row>
    <row r="642" spans="1:8">
      <c r="A642" s="41"/>
      <c r="B642" s="19">
        <f t="shared" si="89"/>
        <v>44469</v>
      </c>
      <c r="C642" s="161">
        <f t="shared" si="89"/>
        <v>638</v>
      </c>
      <c r="D642" s="161">
        <f t="shared" si="81"/>
        <v>30368.157169899361</v>
      </c>
      <c r="E642" s="161">
        <f t="shared" si="82"/>
        <v>142.89807465328704</v>
      </c>
      <c r="F642" s="74">
        <f t="shared" si="86"/>
        <v>44769</v>
      </c>
      <c r="G642" s="161">
        <f t="shared" si="83"/>
        <v>39903.230108852804</v>
      </c>
      <c r="H642" s="161">
        <f t="shared" si="84"/>
        <v>104.34657459722075</v>
      </c>
    </row>
    <row r="643" spans="1:8">
      <c r="A643" s="41"/>
      <c r="B643" s="19">
        <f t="shared" si="89"/>
        <v>44470</v>
      </c>
      <c r="C643" s="161">
        <f t="shared" si="89"/>
        <v>639</v>
      </c>
      <c r="D643" s="161">
        <f t="shared" si="81"/>
        <v>30511.055244552648</v>
      </c>
      <c r="E643" s="161">
        <f t="shared" si="82"/>
        <v>142.52056928381717</v>
      </c>
      <c r="F643" s="74">
        <f t="shared" si="86"/>
        <v>44770</v>
      </c>
      <c r="G643" s="161">
        <f t="shared" si="83"/>
        <v>40007.576683450025</v>
      </c>
      <c r="H643" s="161">
        <f t="shared" si="84"/>
        <v>103.53543666219775</v>
      </c>
    </row>
    <row r="644" spans="1:8">
      <c r="A644" s="41"/>
      <c r="B644" s="19">
        <f t="shared" si="89"/>
        <v>44471</v>
      </c>
      <c r="C644" s="161">
        <f t="shared" si="89"/>
        <v>640</v>
      </c>
      <c r="D644" s="161">
        <f t="shared" si="81"/>
        <v>30653.575813836465</v>
      </c>
      <c r="E644" s="161">
        <f t="shared" si="82"/>
        <v>142.13433757540042</v>
      </c>
      <c r="F644" s="74">
        <f t="shared" si="86"/>
        <v>44771</v>
      </c>
      <c r="G644" s="161">
        <f t="shared" si="83"/>
        <v>40111.112120112222</v>
      </c>
      <c r="H644" s="161">
        <f t="shared" si="84"/>
        <v>102.72507339448202</v>
      </c>
    </row>
    <row r="645" spans="1:8">
      <c r="A645" s="41"/>
      <c r="B645" s="19">
        <f t="shared" si="89"/>
        <v>44472</v>
      </c>
      <c r="C645" s="161">
        <f t="shared" si="89"/>
        <v>641</v>
      </c>
      <c r="D645" s="161">
        <f t="shared" ref="D645:D708" si="90">$D$1/(($D$1-1)*EXP(-$E$1*($F645-$B$4))+1)</f>
        <v>30795.710151411866</v>
      </c>
      <c r="E645" s="161">
        <f t="shared" ref="E645:E708" si="91">D646-D645</f>
        <v>141.73948222266336</v>
      </c>
      <c r="F645" s="74">
        <f t="shared" si="86"/>
        <v>44772</v>
      </c>
      <c r="G645" s="161">
        <f t="shared" ref="G645:G708" si="92">$D$1/(($D$1-1)*EXP(-$G$1*($F645-$B$4))+1)</f>
        <v>40213.837193506704</v>
      </c>
      <c r="H645" s="161">
        <f t="shared" ref="H645:H708" si="93">G646-G645</f>
        <v>101.91560858951561</v>
      </c>
    </row>
    <row r="646" spans="1:8">
      <c r="A646" s="41"/>
      <c r="B646" s="19">
        <f t="shared" ref="B646:C661" si="94">B645+1</f>
        <v>44473</v>
      </c>
      <c r="C646" s="161">
        <f t="shared" si="94"/>
        <v>642</v>
      </c>
      <c r="D646" s="161">
        <f t="shared" si="90"/>
        <v>30937.449633634529</v>
      </c>
      <c r="E646" s="161">
        <f t="shared" si="91"/>
        <v>141.3361077692025</v>
      </c>
      <c r="F646" s="74">
        <f t="shared" ref="F646:F709" si="95">F645+1</f>
        <v>44773</v>
      </c>
      <c r="G646" s="161">
        <f t="shared" si="92"/>
        <v>40315.75280209622</v>
      </c>
      <c r="H646" s="161">
        <f t="shared" si="93"/>
        <v>101.10716386010608</v>
      </c>
    </row>
    <row r="647" spans="1:8">
      <c r="A647" s="41"/>
      <c r="B647" s="19">
        <f t="shared" si="94"/>
        <v>44474</v>
      </c>
      <c r="C647" s="161">
        <f t="shared" si="94"/>
        <v>643</v>
      </c>
      <c r="D647" s="161">
        <f t="shared" si="90"/>
        <v>31078.785741403732</v>
      </c>
      <c r="E647" s="161">
        <f t="shared" si="91"/>
        <v>140.92432055052996</v>
      </c>
      <c r="F647" s="74">
        <f t="shared" si="95"/>
        <v>44774</v>
      </c>
      <c r="G647" s="161">
        <f t="shared" si="92"/>
        <v>40416.859965956326</v>
      </c>
      <c r="H647" s="161">
        <f t="shared" si="93"/>
        <v>100.29985862557078</v>
      </c>
    </row>
    <row r="648" spans="1:8">
      <c r="A648" s="41"/>
      <c r="B648" s="19">
        <f t="shared" si="94"/>
        <v>44475</v>
      </c>
      <c r="C648" s="161">
        <f t="shared" si="94"/>
        <v>644</v>
      </c>
      <c r="D648" s="161">
        <f t="shared" si="90"/>
        <v>31219.710061954262</v>
      </c>
      <c r="E648" s="161">
        <f t="shared" si="91"/>
        <v>140.50422863666245</v>
      </c>
      <c r="F648" s="74">
        <f t="shared" si="95"/>
        <v>44775</v>
      </c>
      <c r="G648" s="161">
        <f t="shared" si="92"/>
        <v>40517.159824581897</v>
      </c>
      <c r="H648" s="161">
        <f t="shared" si="93"/>
        <v>99.493810102067073</v>
      </c>
    </row>
    <row r="649" spans="1:8">
      <c r="A649" s="41"/>
      <c r="B649" s="19">
        <f t="shared" si="94"/>
        <v>44476</v>
      </c>
      <c r="C649" s="161">
        <f t="shared" si="94"/>
        <v>645</v>
      </c>
      <c r="D649" s="161">
        <f t="shared" si="90"/>
        <v>31360.214290590924</v>
      </c>
      <c r="E649" s="161">
        <f t="shared" si="91"/>
        <v>140.07594177380452</v>
      </c>
      <c r="F649" s="74">
        <f t="shared" si="95"/>
        <v>44776</v>
      </c>
      <c r="G649" s="161">
        <f t="shared" si="92"/>
        <v>40616.653634683964</v>
      </c>
      <c r="H649" s="161">
        <f t="shared" si="93"/>
        <v>98.689133294916246</v>
      </c>
    </row>
    <row r="650" spans="1:8">
      <c r="A650" s="41"/>
      <c r="B650" s="19">
        <f t="shared" si="94"/>
        <v>44477</v>
      </c>
      <c r="C650" s="161">
        <f t="shared" si="94"/>
        <v>646</v>
      </c>
      <c r="D650" s="161">
        <f t="shared" si="90"/>
        <v>31500.290232364729</v>
      </c>
      <c r="E650" s="161">
        <f t="shared" si="91"/>
        <v>139.63957132601354</v>
      </c>
      <c r="F650" s="74">
        <f t="shared" si="95"/>
        <v>44777</v>
      </c>
      <c r="G650" s="161">
        <f t="shared" si="92"/>
        <v>40715.34276797888</v>
      </c>
      <c r="H650" s="161">
        <f t="shared" si="93"/>
        <v>97.885940991764073</v>
      </c>
    </row>
    <row r="651" spans="1:8">
      <c r="A651" s="41"/>
      <c r="B651" s="19">
        <f t="shared" si="94"/>
        <v>44478</v>
      </c>
      <c r="C651" s="161">
        <f t="shared" si="94"/>
        <v>647</v>
      </c>
      <c r="D651" s="161">
        <f t="shared" si="90"/>
        <v>31639.929803690742</v>
      </c>
      <c r="E651" s="161">
        <f t="shared" si="91"/>
        <v>139.19523021589339</v>
      </c>
      <c r="F651" s="74">
        <f t="shared" si="95"/>
        <v>44778</v>
      </c>
      <c r="G651" s="161">
        <f t="shared" si="92"/>
        <v>40813.228708970644</v>
      </c>
      <c r="H651" s="161">
        <f t="shared" si="93"/>
        <v>97.084343757807801</v>
      </c>
    </row>
    <row r="652" spans="1:8">
      <c r="A652" s="41"/>
      <c r="B652" s="19">
        <f t="shared" si="94"/>
        <v>44479</v>
      </c>
      <c r="C652" s="161">
        <f t="shared" si="94"/>
        <v>648</v>
      </c>
      <c r="D652" s="161">
        <f t="shared" si="90"/>
        <v>31779.125033906636</v>
      </c>
      <c r="E652" s="161">
        <f t="shared" si="91"/>
        <v>138.7430328653536</v>
      </c>
      <c r="F652" s="74">
        <f t="shared" si="95"/>
        <v>44779</v>
      </c>
      <c r="G652" s="161">
        <f t="shared" si="92"/>
        <v>40910.313052728452</v>
      </c>
      <c r="H652" s="161">
        <f t="shared" si="93"/>
        <v>96.284449931968993</v>
      </c>
    </row>
    <row r="653" spans="1:8">
      <c r="A653" s="41"/>
      <c r="B653" s="19">
        <f t="shared" si="94"/>
        <v>44480</v>
      </c>
      <c r="C653" s="161">
        <f t="shared" si="94"/>
        <v>649</v>
      </c>
      <c r="D653" s="161">
        <f t="shared" si="90"/>
        <v>31917.868066771989</v>
      </c>
      <c r="E653" s="161">
        <f t="shared" si="91"/>
        <v>138.28309513549902</v>
      </c>
      <c r="F653" s="74">
        <f t="shared" si="95"/>
        <v>44780</v>
      </c>
      <c r="G653" s="161">
        <f t="shared" si="92"/>
        <v>41006.597502660421</v>
      </c>
      <c r="H653" s="161">
        <f t="shared" si="93"/>
        <v>95.486365624703467</v>
      </c>
    </row>
    <row r="654" spans="1:8">
      <c r="A654" s="41"/>
      <c r="B654" s="19">
        <f t="shared" si="94"/>
        <v>44481</v>
      </c>
      <c r="C654" s="161">
        <f t="shared" si="94"/>
        <v>650</v>
      </c>
      <c r="D654" s="161">
        <f t="shared" si="90"/>
        <v>32056.151161907488</v>
      </c>
      <c r="E654" s="161">
        <f t="shared" si="91"/>
        <v>137.81553426669416</v>
      </c>
      <c r="F654" s="74">
        <f t="shared" si="95"/>
        <v>44781</v>
      </c>
      <c r="G654" s="161">
        <f t="shared" si="92"/>
        <v>41102.083868285124</v>
      </c>
      <c r="H654" s="161">
        <f t="shared" si="93"/>
        <v>94.690194717069971</v>
      </c>
    </row>
    <row r="655" spans="1:8">
      <c r="A655" s="41"/>
      <c r="B655" s="19">
        <f t="shared" si="94"/>
        <v>44482</v>
      </c>
      <c r="C655" s="161">
        <f t="shared" si="94"/>
        <v>651</v>
      </c>
      <c r="D655" s="161">
        <f t="shared" si="90"/>
        <v>32193.966696174182</v>
      </c>
      <c r="E655" s="161">
        <f t="shared" si="91"/>
        <v>137.34046881806717</v>
      </c>
      <c r="F655" s="74">
        <f t="shared" si="95"/>
        <v>44782</v>
      </c>
      <c r="G655" s="161">
        <f t="shared" si="92"/>
        <v>41196.774063002194</v>
      </c>
      <c r="H655" s="161">
        <f t="shared" si="93"/>
        <v>93.896038861057605</v>
      </c>
    </row>
    <row r="656" spans="1:8">
      <c r="A656" s="41"/>
      <c r="B656" s="19">
        <f t="shared" si="94"/>
        <v>44483</v>
      </c>
      <c r="C656" s="161">
        <f t="shared" si="94"/>
        <v>652</v>
      </c>
      <c r="D656" s="161">
        <f t="shared" si="90"/>
        <v>32331.307164992249</v>
      </c>
      <c r="E656" s="161">
        <f t="shared" si="91"/>
        <v>136.8580186069521</v>
      </c>
      <c r="F656" s="74">
        <f t="shared" si="95"/>
        <v>44783</v>
      </c>
      <c r="G656" s="161">
        <f t="shared" si="92"/>
        <v>41290.670101863252</v>
      </c>
      <c r="H656" s="161">
        <f t="shared" si="93"/>
        <v>93.10399748133932</v>
      </c>
    </row>
    <row r="657" spans="1:8">
      <c r="A657" s="41"/>
      <c r="B657" s="19">
        <f t="shared" si="94"/>
        <v>44484</v>
      </c>
      <c r="C657" s="161">
        <f t="shared" si="94"/>
        <v>653</v>
      </c>
      <c r="D657" s="161">
        <f t="shared" si="90"/>
        <v>32468.165183599202</v>
      </c>
      <c r="E657" s="161">
        <f t="shared" si="91"/>
        <v>136.3683046480146</v>
      </c>
      <c r="F657" s="74">
        <f t="shared" si="95"/>
        <v>44784</v>
      </c>
      <c r="G657" s="161">
        <f t="shared" si="92"/>
        <v>41383.774099344591</v>
      </c>
      <c r="H657" s="161">
        <f t="shared" si="93"/>
        <v>92.314167778014962</v>
      </c>
    </row>
    <row r="658" spans="1:8">
      <c r="A658" s="41"/>
      <c r="B658" s="19">
        <f t="shared" si="94"/>
        <v>44485</v>
      </c>
      <c r="C658" s="161">
        <f t="shared" si="94"/>
        <v>654</v>
      </c>
      <c r="D658" s="161">
        <f t="shared" si="90"/>
        <v>32604.533488247216</v>
      </c>
      <c r="E658" s="161">
        <f t="shared" si="91"/>
        <v>135.8714490924649</v>
      </c>
      <c r="F658" s="74">
        <f t="shared" si="95"/>
        <v>44785</v>
      </c>
      <c r="G658" s="161">
        <f t="shared" si="92"/>
        <v>41476.088267122606</v>
      </c>
      <c r="H658" s="161">
        <f t="shared" si="93"/>
        <v>91.526644730904081</v>
      </c>
    </row>
    <row r="659" spans="1:8">
      <c r="A659" s="41"/>
      <c r="B659" s="19">
        <f t="shared" si="94"/>
        <v>44486</v>
      </c>
      <c r="C659" s="161">
        <f t="shared" si="94"/>
        <v>655</v>
      </c>
      <c r="D659" s="161">
        <f t="shared" si="90"/>
        <v>32740.404937339681</v>
      </c>
      <c r="E659" s="161">
        <f t="shared" si="91"/>
        <v>135.36757516710713</v>
      </c>
      <c r="F659" s="74">
        <f t="shared" si="95"/>
        <v>44786</v>
      </c>
      <c r="G659" s="161">
        <f t="shared" si="92"/>
        <v>41567.61491185351</v>
      </c>
      <c r="H659" s="161">
        <f t="shared" si="93"/>
        <v>90.741521104639105</v>
      </c>
    </row>
    <row r="660" spans="1:8">
      <c r="A660" s="41"/>
      <c r="B660" s="19">
        <f t="shared" si="94"/>
        <v>44487</v>
      </c>
      <c r="C660" s="161">
        <f t="shared" si="94"/>
        <v>656</v>
      </c>
      <c r="D660" s="161">
        <f t="shared" si="90"/>
        <v>32875.772512506788</v>
      </c>
      <c r="E660" s="161">
        <f t="shared" si="91"/>
        <v>134.85680711339228</v>
      </c>
      <c r="F660" s="74">
        <f t="shared" si="95"/>
        <v>44787</v>
      </c>
      <c r="G660" s="161">
        <f t="shared" si="92"/>
        <v>41658.35643295815</v>
      </c>
      <c r="H660" s="161">
        <f t="shared" si="93"/>
        <v>89.95888745522825</v>
      </c>
    </row>
    <row r="661" spans="1:8">
      <c r="A661" s="41"/>
      <c r="B661" s="19">
        <f t="shared" si="94"/>
        <v>44488</v>
      </c>
      <c r="C661" s="161">
        <f t="shared" si="94"/>
        <v>657</v>
      </c>
      <c r="D661" s="161">
        <f t="shared" si="90"/>
        <v>33010.62931962018</v>
      </c>
      <c r="E661" s="161">
        <f t="shared" si="91"/>
        <v>134.3392701264529</v>
      </c>
      <c r="F661" s="74">
        <f t="shared" si="95"/>
        <v>44788</v>
      </c>
      <c r="G661" s="161">
        <f t="shared" si="92"/>
        <v>41748.315320413378</v>
      </c>
      <c r="H661" s="161">
        <f t="shared" si="93"/>
        <v>89.17883213746245</v>
      </c>
    </row>
    <row r="662" spans="1:8">
      <c r="A662" s="41"/>
      <c r="B662" s="19">
        <f t="shared" ref="B662:C677" si="96">B661+1</f>
        <v>44489</v>
      </c>
      <c r="C662" s="161">
        <f t="shared" si="96"/>
        <v>658</v>
      </c>
      <c r="D662" s="161">
        <f t="shared" si="90"/>
        <v>33144.968589746633</v>
      </c>
      <c r="E662" s="161">
        <f t="shared" si="91"/>
        <v>133.81509029432345</v>
      </c>
      <c r="F662" s="74">
        <f t="shared" si="95"/>
        <v>44789</v>
      </c>
      <c r="G662" s="161">
        <f t="shared" si="92"/>
        <v>41837.49415255084</v>
      </c>
      <c r="H662" s="161">
        <f t="shared" si="93"/>
        <v>88.401441313551913</v>
      </c>
    </row>
    <row r="663" spans="1:8">
      <c r="A663" s="41"/>
      <c r="B663" s="19">
        <f t="shared" si="96"/>
        <v>44490</v>
      </c>
      <c r="C663" s="161">
        <f t="shared" si="96"/>
        <v>659</v>
      </c>
      <c r="D663" s="161">
        <f t="shared" si="90"/>
        <v>33278.783680040957</v>
      </c>
      <c r="E663" s="161">
        <f t="shared" si="91"/>
        <v>133.28439453719329</v>
      </c>
      <c r="F663" s="74">
        <f t="shared" si="95"/>
        <v>44790</v>
      </c>
      <c r="G663" s="161">
        <f t="shared" si="92"/>
        <v>41925.895593864392</v>
      </c>
      <c r="H663" s="161">
        <f t="shared" si="93"/>
        <v>87.626798962795874</v>
      </c>
    </row>
    <row r="664" spans="1:8">
      <c r="A664" s="41"/>
      <c r="B664" s="19">
        <f t="shared" si="96"/>
        <v>44491</v>
      </c>
      <c r="C664" s="161">
        <f t="shared" si="96"/>
        <v>660</v>
      </c>
      <c r="D664" s="161">
        <f t="shared" si="90"/>
        <v>33412.06807457815</v>
      </c>
      <c r="E664" s="161">
        <f t="shared" si="91"/>
        <v>132.74731054705626</v>
      </c>
      <c r="F664" s="74">
        <f t="shared" si="95"/>
        <v>44791</v>
      </c>
      <c r="G664" s="161">
        <f t="shared" si="92"/>
        <v>42013.522392827188</v>
      </c>
      <c r="H664" s="161">
        <f t="shared" si="93"/>
        <v>86.854986892045417</v>
      </c>
    </row>
    <row r="665" spans="1:8">
      <c r="A665" s="41"/>
      <c r="B665" s="19">
        <f t="shared" si="96"/>
        <v>44492</v>
      </c>
      <c r="C665" s="161">
        <f t="shared" si="96"/>
        <v>661</v>
      </c>
      <c r="D665" s="161">
        <f t="shared" si="90"/>
        <v>33544.815385125206</v>
      </c>
      <c r="E665" s="161">
        <f t="shared" si="91"/>
        <v>132.20396672707284</v>
      </c>
      <c r="F665" s="74">
        <f t="shared" si="95"/>
        <v>44792</v>
      </c>
      <c r="G665" s="161">
        <f t="shared" si="92"/>
        <v>42100.377379719233</v>
      </c>
      <c r="H665" s="161">
        <f t="shared" si="93"/>
        <v>86.086084747461427</v>
      </c>
    </row>
    <row r="666" spans="1:8">
      <c r="A666" s="41"/>
      <c r="B666" s="19">
        <f t="shared" si="96"/>
        <v>44493</v>
      </c>
      <c r="C666" s="161">
        <f t="shared" si="96"/>
        <v>662</v>
      </c>
      <c r="D666" s="161">
        <f t="shared" si="90"/>
        <v>33677.019351852279</v>
      </c>
      <c r="E666" s="161">
        <f t="shared" si="91"/>
        <v>131.65449213187821</v>
      </c>
      <c r="F666" s="74">
        <f t="shared" si="95"/>
        <v>44793</v>
      </c>
      <c r="G666" s="161">
        <f t="shared" si="92"/>
        <v>42186.463464466695</v>
      </c>
      <c r="H666" s="161">
        <f t="shared" si="93"/>
        <v>85.320170026890992</v>
      </c>
    </row>
    <row r="667" spans="1:8">
      <c r="A667" s="41"/>
      <c r="B667" s="19">
        <f t="shared" si="96"/>
        <v>44494</v>
      </c>
      <c r="C667" s="161">
        <f t="shared" si="96"/>
        <v>663</v>
      </c>
      <c r="D667" s="161">
        <f t="shared" si="90"/>
        <v>33808.673843984157</v>
      </c>
      <c r="E667" s="161">
        <f t="shared" si="91"/>
        <v>131.09901640759927</v>
      </c>
      <c r="F667" s="74">
        <f t="shared" si="95"/>
        <v>44794</v>
      </c>
      <c r="G667" s="161">
        <f t="shared" si="92"/>
        <v>42271.783634493586</v>
      </c>
      <c r="H667" s="161">
        <f t="shared" si="93"/>
        <v>84.557318093357026</v>
      </c>
    </row>
    <row r="668" spans="1:8">
      <c r="A668" s="41"/>
      <c r="B668" s="19">
        <f t="shared" si="96"/>
        <v>44495</v>
      </c>
      <c r="C668" s="161">
        <f t="shared" si="96"/>
        <v>664</v>
      </c>
      <c r="D668" s="161">
        <f t="shared" si="90"/>
        <v>33939.772860391757</v>
      </c>
      <c r="E668" s="161">
        <f t="shared" si="91"/>
        <v>130.53766973272286</v>
      </c>
      <c r="F668" s="74">
        <f t="shared" si="95"/>
        <v>44795</v>
      </c>
      <c r="G668" s="161">
        <f t="shared" si="92"/>
        <v>42356.340952586943</v>
      </c>
      <c r="H668" s="161">
        <f t="shared" si="93"/>
        <v>83.797602189326426</v>
      </c>
    </row>
    <row r="669" spans="1:8">
      <c r="A669" s="41"/>
      <c r="B669" s="19">
        <f t="shared" si="96"/>
        <v>44496</v>
      </c>
      <c r="C669" s="161">
        <f t="shared" si="96"/>
        <v>665</v>
      </c>
      <c r="D669" s="161">
        <f t="shared" si="90"/>
        <v>34070.31053012448</v>
      </c>
      <c r="E669" s="161">
        <f t="shared" si="91"/>
        <v>129.9705827587677</v>
      </c>
      <c r="F669" s="74">
        <f t="shared" si="95"/>
        <v>44796</v>
      </c>
      <c r="G669" s="161">
        <f t="shared" si="92"/>
        <v>42440.138554776269</v>
      </c>
      <c r="H669" s="161">
        <f t="shared" si="93"/>
        <v>83.041093451705819</v>
      </c>
    </row>
    <row r="670" spans="1:8">
      <c r="A670" s="41"/>
      <c r="B670" s="19">
        <f t="shared" si="96"/>
        <v>44497</v>
      </c>
      <c r="C670" s="161">
        <f t="shared" si="96"/>
        <v>666</v>
      </c>
      <c r="D670" s="161">
        <f t="shared" si="90"/>
        <v>34200.281112883247</v>
      </c>
      <c r="E670" s="161">
        <f t="shared" si="91"/>
        <v>129.39788655202574</v>
      </c>
      <c r="F670" s="74">
        <f t="shared" si="95"/>
        <v>44797</v>
      </c>
      <c r="G670" s="161">
        <f t="shared" si="92"/>
        <v>42523.179648227975</v>
      </c>
      <c r="H670" s="161">
        <f t="shared" si="93"/>
        <v>82.287860927863221</v>
      </c>
    </row>
    <row r="671" spans="1:8">
      <c r="A671" s="41"/>
      <c r="B671" s="19">
        <f t="shared" si="96"/>
        <v>44498</v>
      </c>
      <c r="C671" s="161">
        <f t="shared" si="96"/>
        <v>667</v>
      </c>
      <c r="D671" s="161">
        <f t="shared" si="90"/>
        <v>34329.678999435273</v>
      </c>
      <c r="E671" s="161">
        <f t="shared" si="91"/>
        <v>128.81971253532538</v>
      </c>
      <c r="F671" s="74">
        <f t="shared" si="95"/>
        <v>44798</v>
      </c>
      <c r="G671" s="161">
        <f t="shared" si="92"/>
        <v>42605.467509155838</v>
      </c>
      <c r="H671" s="161">
        <f t="shared" si="93"/>
        <v>81.537971592144459</v>
      </c>
    </row>
    <row r="672" spans="1:8">
      <c r="A672" s="41"/>
      <c r="B672" s="19">
        <f t="shared" si="96"/>
        <v>44499</v>
      </c>
      <c r="C672" s="161">
        <f t="shared" si="96"/>
        <v>668</v>
      </c>
      <c r="D672" s="161">
        <f t="shared" si="90"/>
        <v>34458.498711970598</v>
      </c>
      <c r="E672" s="161">
        <f t="shared" si="91"/>
        <v>128.23619243051508</v>
      </c>
      <c r="F672" s="74">
        <f t="shared" si="95"/>
        <v>44799</v>
      </c>
      <c r="G672" s="161">
        <f t="shared" si="92"/>
        <v>42687.005480747983</v>
      </c>
      <c r="H672" s="161">
        <f t="shared" si="93"/>
        <v>80.791490363415505</v>
      </c>
    </row>
    <row r="673" spans="1:8">
      <c r="A673" s="41"/>
      <c r="B673" s="19">
        <f t="shared" si="96"/>
        <v>44500</v>
      </c>
      <c r="C673" s="161">
        <f t="shared" si="96"/>
        <v>669</v>
      </c>
      <c r="D673" s="161">
        <f t="shared" si="90"/>
        <v>34586.734904401113</v>
      </c>
      <c r="E673" s="161">
        <f t="shared" si="91"/>
        <v>127.64745820132521</v>
      </c>
      <c r="F673" s="74">
        <f t="shared" si="95"/>
        <v>44800</v>
      </c>
      <c r="G673" s="161">
        <f t="shared" si="92"/>
        <v>42767.796971111398</v>
      </c>
      <c r="H673" s="161">
        <f t="shared" si="93"/>
        <v>80.048480122924957</v>
      </c>
    </row>
    <row r="674" spans="1:8">
      <c r="A674" s="41"/>
      <c r="B674" s="19">
        <f t="shared" si="96"/>
        <v>44501</v>
      </c>
      <c r="C674" s="161">
        <f t="shared" si="96"/>
        <v>670</v>
      </c>
      <c r="D674" s="161">
        <f t="shared" si="90"/>
        <v>34714.382362602439</v>
      </c>
      <c r="E674" s="161">
        <f t="shared" si="91"/>
        <v>127.05364199697942</v>
      </c>
      <c r="F674" s="74">
        <f t="shared" si="95"/>
        <v>44801</v>
      </c>
      <c r="G674" s="161">
        <f t="shared" si="92"/>
        <v>42847.845451234323</v>
      </c>
      <c r="H674" s="161">
        <f t="shared" si="93"/>
        <v>79.309001733228797</v>
      </c>
    </row>
    <row r="675" spans="1:8">
      <c r="A675" s="41"/>
      <c r="B675" s="19">
        <f t="shared" si="96"/>
        <v>44502</v>
      </c>
      <c r="C675" s="161">
        <f t="shared" si="96"/>
        <v>671</v>
      </c>
      <c r="D675" s="161">
        <f t="shared" si="90"/>
        <v>34841.436004599418</v>
      </c>
      <c r="E675" s="161">
        <f t="shared" si="91"/>
        <v>126.45487609634438</v>
      </c>
      <c r="F675" s="74">
        <f t="shared" si="95"/>
        <v>44802</v>
      </c>
      <c r="G675" s="161">
        <f t="shared" si="92"/>
        <v>42927.154452967552</v>
      </c>
      <c r="H675" s="161">
        <f t="shared" si="93"/>
        <v>78.573114057406201</v>
      </c>
    </row>
    <row r="676" spans="1:8">
      <c r="A676" s="41"/>
      <c r="B676" s="19">
        <f t="shared" si="96"/>
        <v>44503</v>
      </c>
      <c r="C676" s="161">
        <f t="shared" si="96"/>
        <v>672</v>
      </c>
      <c r="D676" s="161">
        <f t="shared" si="90"/>
        <v>34967.890880695762</v>
      </c>
      <c r="E676" s="161">
        <f t="shared" si="91"/>
        <v>125.85129285279982</v>
      </c>
      <c r="F676" s="74">
        <f t="shared" si="95"/>
        <v>44803</v>
      </c>
      <c r="G676" s="161">
        <f t="shared" si="92"/>
        <v>43005.727567024958</v>
      </c>
      <c r="H676" s="161">
        <f t="shared" si="93"/>
        <v>77.840873979141179</v>
      </c>
    </row>
    <row r="677" spans="1:8">
      <c r="A677" s="41"/>
      <c r="B677" s="19">
        <f t="shared" si="96"/>
        <v>44504</v>
      </c>
      <c r="C677" s="161">
        <f t="shared" si="96"/>
        <v>673</v>
      </c>
      <c r="D677" s="161">
        <f t="shared" si="90"/>
        <v>35093.742173548562</v>
      </c>
      <c r="E677" s="161">
        <f t="shared" si="91"/>
        <v>125.24302463952336</v>
      </c>
      <c r="F677" s="74">
        <f t="shared" si="95"/>
        <v>44804</v>
      </c>
      <c r="G677" s="161">
        <f t="shared" si="92"/>
        <v>43083.568441004099</v>
      </c>
      <c r="H677" s="161">
        <f t="shared" si="93"/>
        <v>77.112336423124361</v>
      </c>
    </row>
    <row r="678" spans="1:8">
      <c r="A678" s="41"/>
      <c r="B678" s="19">
        <f t="shared" ref="B678:C693" si="97">B677+1</f>
        <v>44505</v>
      </c>
      <c r="C678" s="161">
        <f t="shared" si="97"/>
        <v>674</v>
      </c>
      <c r="D678" s="161">
        <f t="shared" si="90"/>
        <v>35218.985198188086</v>
      </c>
      <c r="E678" s="161">
        <f t="shared" si="91"/>
        <v>124.63020379587397</v>
      </c>
      <c r="F678" s="74">
        <f t="shared" si="95"/>
        <v>44805</v>
      </c>
      <c r="G678" s="161">
        <f t="shared" si="92"/>
        <v>43160.680777427224</v>
      </c>
      <c r="H678" s="161">
        <f t="shared" si="93"/>
        <v>76.387554376226035</v>
      </c>
    </row>
    <row r="679" spans="1:8">
      <c r="A679" s="41"/>
      <c r="B679" s="19">
        <f t="shared" si="97"/>
        <v>44506</v>
      </c>
      <c r="C679" s="161">
        <f t="shared" si="97"/>
        <v>675</v>
      </c>
      <c r="D679" s="161">
        <f t="shared" si="90"/>
        <v>35343.61540198396</v>
      </c>
      <c r="E679" s="161">
        <f t="shared" si="91"/>
        <v>124.01296257427748</v>
      </c>
      <c r="F679" s="74">
        <f t="shared" si="95"/>
        <v>44806</v>
      </c>
      <c r="G679" s="161">
        <f t="shared" si="92"/>
        <v>43237.06833180345</v>
      </c>
      <c r="H679" s="161">
        <f t="shared" si="93"/>
        <v>75.66657890904753</v>
      </c>
    </row>
    <row r="680" spans="1:8">
      <c r="A680" s="41"/>
      <c r="B680" s="19">
        <f t="shared" si="97"/>
        <v>44507</v>
      </c>
      <c r="C680" s="161">
        <f t="shared" si="97"/>
        <v>676</v>
      </c>
      <c r="D680" s="161">
        <f t="shared" si="90"/>
        <v>35467.628364558237</v>
      </c>
      <c r="E680" s="161">
        <f t="shared" si="91"/>
        <v>123.39143308793427</v>
      </c>
      <c r="F680" s="74">
        <f t="shared" si="95"/>
        <v>44807</v>
      </c>
      <c r="G680" s="161">
        <f t="shared" si="92"/>
        <v>43312.734910712497</v>
      </c>
      <c r="H680" s="161">
        <f t="shared" si="93"/>
        <v>74.949459197865508</v>
      </c>
    </row>
    <row r="681" spans="1:8">
      <c r="A681" s="41"/>
      <c r="B681" s="19">
        <f t="shared" si="97"/>
        <v>44508</v>
      </c>
      <c r="C681" s="161">
        <f t="shared" si="97"/>
        <v>677</v>
      </c>
      <c r="D681" s="161">
        <f t="shared" si="90"/>
        <v>35591.019797646171</v>
      </c>
      <c r="E681" s="161">
        <f t="shared" si="91"/>
        <v>122.76574725925457</v>
      </c>
      <c r="F681" s="74">
        <f t="shared" si="95"/>
        <v>44808</v>
      </c>
      <c r="G681" s="161">
        <f t="shared" si="92"/>
        <v>43387.684369910363</v>
      </c>
      <c r="H681" s="161">
        <f t="shared" si="93"/>
        <v>74.236242547311122</v>
      </c>
    </row>
    <row r="682" spans="1:8">
      <c r="A682" s="41"/>
      <c r="B682" s="19">
        <f t="shared" si="97"/>
        <v>44509</v>
      </c>
      <c r="C682" s="161">
        <f t="shared" si="97"/>
        <v>678</v>
      </c>
      <c r="D682" s="161">
        <f t="shared" si="90"/>
        <v>35713.785544905426</v>
      </c>
      <c r="E682" s="161">
        <f t="shared" si="91"/>
        <v>122.13603676928324</v>
      </c>
      <c r="F682" s="74">
        <f t="shared" si="95"/>
        <v>44809</v>
      </c>
      <c r="G682" s="161">
        <f t="shared" si="92"/>
        <v>43461.920612457674</v>
      </c>
      <c r="H682" s="161">
        <f t="shared" si="93"/>
        <v>73.526974413078278</v>
      </c>
    </row>
    <row r="683" spans="1:8">
      <c r="A683" s="41"/>
      <c r="B683" s="19">
        <f t="shared" si="97"/>
        <v>44510</v>
      </c>
      <c r="C683" s="161">
        <f t="shared" si="97"/>
        <v>679</v>
      </c>
      <c r="D683" s="161">
        <f t="shared" si="90"/>
        <v>35835.921581674709</v>
      </c>
      <c r="E683" s="161">
        <f t="shared" si="91"/>
        <v>121.5024330078304</v>
      </c>
      <c r="F683" s="74">
        <f t="shared" si="95"/>
        <v>44810</v>
      </c>
      <c r="G683" s="161">
        <f t="shared" si="92"/>
        <v>43535.447586870752</v>
      </c>
      <c r="H683" s="161">
        <f t="shared" si="93"/>
        <v>72.821698425439536</v>
      </c>
    </row>
    <row r="684" spans="1:8">
      <c r="A684" s="41"/>
      <c r="B684" s="19">
        <f t="shared" si="97"/>
        <v>44511</v>
      </c>
      <c r="C684" s="161">
        <f t="shared" si="97"/>
        <v>680</v>
      </c>
      <c r="D684" s="161">
        <f t="shared" si="90"/>
        <v>35957.42401468254</v>
      </c>
      <c r="E684" s="161">
        <f t="shared" si="91"/>
        <v>120.86506702456245</v>
      </c>
      <c r="F684" s="74">
        <f t="shared" si="95"/>
        <v>44811</v>
      </c>
      <c r="G684" s="161">
        <f t="shared" si="92"/>
        <v>43608.269285296192</v>
      </c>
      <c r="H684" s="161">
        <f t="shared" si="93"/>
        <v>72.12045641275472</v>
      </c>
    </row>
    <row r="685" spans="1:8">
      <c r="A685" s="41"/>
      <c r="B685" s="19">
        <f t="shared" si="97"/>
        <v>44512</v>
      </c>
      <c r="C685" s="161">
        <f t="shared" si="97"/>
        <v>681</v>
      </c>
      <c r="D685" s="161">
        <f t="shared" si="90"/>
        <v>36078.289081707102</v>
      </c>
      <c r="E685" s="161">
        <f t="shared" si="91"/>
        <v>120.22406948083517</v>
      </c>
      <c r="F685" s="74">
        <f t="shared" si="95"/>
        <v>44812</v>
      </c>
      <c r="G685" s="161">
        <f t="shared" si="92"/>
        <v>43680.389741708947</v>
      </c>
      <c r="H685" s="161">
        <f t="shared" si="93"/>
        <v>71.423288425547071</v>
      </c>
    </row>
    <row r="686" spans="1:8">
      <c r="A686" s="41"/>
      <c r="B686" s="19">
        <f t="shared" si="97"/>
        <v>44513</v>
      </c>
      <c r="C686" s="161">
        <f t="shared" si="97"/>
        <v>682</v>
      </c>
      <c r="D686" s="161">
        <f t="shared" si="90"/>
        <v>36198.513151187937</v>
      </c>
      <c r="E686" s="161">
        <f t="shared" si="91"/>
        <v>119.57957060266926</v>
      </c>
      <c r="F686" s="74">
        <f t="shared" si="95"/>
        <v>44813</v>
      </c>
      <c r="G686" s="161">
        <f t="shared" si="92"/>
        <v>43751.813030134494</v>
      </c>
      <c r="H686" s="161">
        <f t="shared" si="93"/>
        <v>70.730232760826766</v>
      </c>
    </row>
    <row r="687" spans="1:8">
      <c r="A687" s="41"/>
      <c r="B687" s="19">
        <f t="shared" si="97"/>
        <v>44514</v>
      </c>
      <c r="C687" s="161">
        <f t="shared" si="97"/>
        <v>683</v>
      </c>
      <c r="D687" s="161">
        <f t="shared" si="90"/>
        <v>36318.092721790606</v>
      </c>
      <c r="E687" s="161">
        <f t="shared" si="91"/>
        <v>118.93170013452618</v>
      </c>
      <c r="F687" s="74">
        <f t="shared" si="95"/>
        <v>44814</v>
      </c>
      <c r="G687" s="161">
        <f t="shared" si="92"/>
        <v>43822.54326289532</v>
      </c>
      <c r="H687" s="161">
        <f t="shared" si="93"/>
        <v>70.04132598668366</v>
      </c>
    </row>
    <row r="688" spans="1:8">
      <c r="A688" s="41"/>
      <c r="B688" s="19">
        <f t="shared" si="97"/>
        <v>44515</v>
      </c>
      <c r="C688" s="161">
        <f t="shared" si="97"/>
        <v>684</v>
      </c>
      <c r="D688" s="161">
        <f t="shared" si="90"/>
        <v>36437.024421925133</v>
      </c>
      <c r="E688" s="161">
        <f t="shared" si="91"/>
        <v>118.28058729399345</v>
      </c>
      <c r="F688" s="74">
        <f t="shared" si="95"/>
        <v>44815</v>
      </c>
      <c r="G688" s="161">
        <f t="shared" si="92"/>
        <v>43892.584588882004</v>
      </c>
      <c r="H688" s="161">
        <f t="shared" si="93"/>
        <v>69.356602967120125</v>
      </c>
    </row>
    <row r="689" spans="1:8">
      <c r="A689" s="41"/>
      <c r="B689" s="19">
        <f t="shared" si="97"/>
        <v>44516</v>
      </c>
      <c r="C689" s="161">
        <f t="shared" si="97"/>
        <v>685</v>
      </c>
      <c r="D689" s="161">
        <f t="shared" si="90"/>
        <v>36555.305009219126</v>
      </c>
      <c r="E689" s="161">
        <f t="shared" si="91"/>
        <v>117.62636072751775</v>
      </c>
      <c r="F689" s="74">
        <f t="shared" si="95"/>
        <v>44816</v>
      </c>
      <c r="G689" s="161">
        <f t="shared" si="92"/>
        <v>43961.941191849124</v>
      </c>
      <c r="H689" s="161">
        <f t="shared" si="93"/>
        <v>68.676096887225867</v>
      </c>
    </row>
    <row r="690" spans="1:8">
      <c r="A690" s="41"/>
      <c r="B690" s="19">
        <f t="shared" si="97"/>
        <v>44517</v>
      </c>
      <c r="C690" s="161">
        <f t="shared" si="97"/>
        <v>686</v>
      </c>
      <c r="D690" s="161">
        <f t="shared" si="90"/>
        <v>36672.931369946644</v>
      </c>
      <c r="E690" s="161">
        <f t="shared" si="91"/>
        <v>116.96914846719301</v>
      </c>
      <c r="F690" s="74">
        <f t="shared" si="95"/>
        <v>44817</v>
      </c>
      <c r="G690" s="161">
        <f t="shared" si="92"/>
        <v>44030.61728873635</v>
      </c>
      <c r="H690" s="161">
        <f t="shared" si="93"/>
        <v>67.999839278381842</v>
      </c>
    </row>
    <row r="691" spans="1:8">
      <c r="A691" s="41"/>
      <c r="B691" s="19">
        <f t="shared" si="97"/>
        <v>44518</v>
      </c>
      <c r="C691" s="161">
        <f t="shared" si="97"/>
        <v>687</v>
      </c>
      <c r="D691" s="161">
        <f t="shared" si="90"/>
        <v>36789.900518413837</v>
      </c>
      <c r="E691" s="161">
        <f t="shared" si="91"/>
        <v>116.30907788838522</v>
      </c>
      <c r="F691" s="74">
        <f t="shared" si="95"/>
        <v>44818</v>
      </c>
      <c r="G691" s="161">
        <f t="shared" si="92"/>
        <v>44098.617128014732</v>
      </c>
      <c r="H691" s="161">
        <f t="shared" si="93"/>
        <v>67.327860043857072</v>
      </c>
    </row>
    <row r="692" spans="1:8">
      <c r="A692" s="41"/>
      <c r="B692" s="19">
        <f t="shared" si="97"/>
        <v>44519</v>
      </c>
      <c r="C692" s="161">
        <f t="shared" si="97"/>
        <v>688</v>
      </c>
      <c r="D692" s="161">
        <f t="shared" si="90"/>
        <v>36906.209596302222</v>
      </c>
      <c r="E692" s="161">
        <f t="shared" si="91"/>
        <v>115.64627566845593</v>
      </c>
      <c r="F692" s="74">
        <f t="shared" si="95"/>
        <v>44819</v>
      </c>
      <c r="G692" s="161">
        <f t="shared" si="92"/>
        <v>44165.944988058589</v>
      </c>
      <c r="H692" s="161">
        <f t="shared" si="93"/>
        <v>66.660187484412745</v>
      </c>
    </row>
    <row r="693" spans="1:8">
      <c r="A693" s="41"/>
      <c r="B693" s="19">
        <f t="shared" si="97"/>
        <v>44520</v>
      </c>
      <c r="C693" s="161">
        <f t="shared" si="97"/>
        <v>689</v>
      </c>
      <c r="D693" s="161">
        <f t="shared" si="90"/>
        <v>37021.855871970678</v>
      </c>
      <c r="E693" s="161">
        <f t="shared" si="91"/>
        <v>114.98086774653348</v>
      </c>
      <c r="F693" s="74">
        <f t="shared" si="95"/>
        <v>44820</v>
      </c>
      <c r="G693" s="161">
        <f t="shared" si="92"/>
        <v>44232.605175543002</v>
      </c>
      <c r="H693" s="161">
        <f t="shared" si="93"/>
        <v>65.996848324110033</v>
      </c>
    </row>
    <row r="694" spans="1:8">
      <c r="A694" s="41"/>
      <c r="B694" s="19">
        <f t="shared" ref="B694:C709" si="98">B693+1</f>
        <v>44521</v>
      </c>
      <c r="C694" s="161">
        <f t="shared" si="98"/>
        <v>690</v>
      </c>
      <c r="D694" s="161">
        <f t="shared" si="90"/>
        <v>37136.836739717211</v>
      </c>
      <c r="E694" s="161">
        <f t="shared" si="91"/>
        <v>114.31297928432468</v>
      </c>
      <c r="F694" s="74">
        <f t="shared" si="95"/>
        <v>44821</v>
      </c>
      <c r="G694" s="161">
        <f t="shared" si="92"/>
        <v>44298.602023867112</v>
      </c>
      <c r="H694" s="161">
        <f t="shared" si="93"/>
        <v>65.337867736263433</v>
      </c>
    </row>
    <row r="695" spans="1:8">
      <c r="A695" s="41"/>
      <c r="B695" s="19">
        <f t="shared" si="98"/>
        <v>44522</v>
      </c>
      <c r="C695" s="161">
        <f t="shared" si="98"/>
        <v>691</v>
      </c>
      <c r="D695" s="161">
        <f t="shared" si="90"/>
        <v>37251.149719001536</v>
      </c>
      <c r="E695" s="161">
        <f t="shared" si="91"/>
        <v>113.64273462795245</v>
      </c>
      <c r="F695" s="74">
        <f t="shared" si="95"/>
        <v>44822</v>
      </c>
      <c r="G695" s="161">
        <f t="shared" si="92"/>
        <v>44363.939891603375</v>
      </c>
      <c r="H695" s="161">
        <f t="shared" si="93"/>
        <v>64.683269369437767</v>
      </c>
    </row>
    <row r="696" spans="1:8">
      <c r="A696" s="41"/>
      <c r="B696" s="19">
        <f t="shared" si="98"/>
        <v>44523</v>
      </c>
      <c r="C696" s="161">
        <f t="shared" si="98"/>
        <v>692</v>
      </c>
      <c r="D696" s="161">
        <f t="shared" si="90"/>
        <v>37364.792453629489</v>
      </c>
      <c r="E696" s="161">
        <f t="shared" si="91"/>
        <v>112.97025727075379</v>
      </c>
      <c r="F696" s="74">
        <f t="shared" si="95"/>
        <v>44823</v>
      </c>
      <c r="G696" s="161">
        <f t="shared" si="92"/>
        <v>44428.623160972813</v>
      </c>
      <c r="H696" s="161">
        <f t="shared" si="93"/>
        <v>64.033075373590691</v>
      </c>
    </row>
    <row r="697" spans="1:8">
      <c r="A697" s="41"/>
      <c r="B697" s="19">
        <f t="shared" si="98"/>
        <v>44524</v>
      </c>
      <c r="C697" s="161">
        <f t="shared" si="98"/>
        <v>693</v>
      </c>
      <c r="D697" s="161">
        <f t="shared" si="90"/>
        <v>37477.762710900242</v>
      </c>
      <c r="E697" s="161">
        <f t="shared" si="91"/>
        <v>112.29566981735843</v>
      </c>
      <c r="F697" s="74">
        <f t="shared" si="95"/>
        <v>44824</v>
      </c>
      <c r="G697" s="161">
        <f t="shared" si="92"/>
        <v>44492.656236346404</v>
      </c>
      <c r="H697" s="161">
        <f t="shared" si="93"/>
        <v>63.387306426149735</v>
      </c>
    </row>
    <row r="698" spans="1:8">
      <c r="A698" s="41"/>
      <c r="B698" s="19">
        <f t="shared" si="98"/>
        <v>44525</v>
      </c>
      <c r="C698" s="161">
        <f t="shared" si="98"/>
        <v>694</v>
      </c>
      <c r="D698" s="161">
        <f t="shared" si="90"/>
        <v>37590.058380717601</v>
      </c>
      <c r="E698" s="161">
        <f t="shared" si="91"/>
        <v>111.61909394869144</v>
      </c>
      <c r="F698" s="74">
        <f t="shared" si="95"/>
        <v>44825</v>
      </c>
      <c r="G698" s="161">
        <f t="shared" si="92"/>
        <v>44556.043542772553</v>
      </c>
      <c r="H698" s="161">
        <f t="shared" si="93"/>
        <v>62.745981758380367</v>
      </c>
    </row>
    <row r="699" spans="1:8">
      <c r="A699" s="41"/>
      <c r="B699" s="19">
        <f t="shared" si="98"/>
        <v>44526</v>
      </c>
      <c r="C699" s="161">
        <f t="shared" si="98"/>
        <v>695</v>
      </c>
      <c r="D699" s="161">
        <f t="shared" si="90"/>
        <v>37701.677474666292</v>
      </c>
      <c r="E699" s="161">
        <f t="shared" si="91"/>
        <v>110.94065038808185</v>
      </c>
      <c r="F699" s="74">
        <f t="shared" si="95"/>
        <v>44826</v>
      </c>
      <c r="G699" s="161">
        <f t="shared" si="92"/>
        <v>44618.789524530934</v>
      </c>
      <c r="H699" s="161">
        <f t="shared" si="93"/>
        <v>62.109119181426649</v>
      </c>
    </row>
    <row r="700" spans="1:8">
      <c r="A700" s="41"/>
      <c r="B700" s="19">
        <f t="shared" si="98"/>
        <v>44527</v>
      </c>
      <c r="C700" s="161">
        <f t="shared" si="98"/>
        <v>696</v>
      </c>
      <c r="D700" s="161">
        <f t="shared" si="90"/>
        <v>37812.618125054374</v>
      </c>
      <c r="E700" s="161">
        <f t="shared" si="91"/>
        <v>110.26045886833163</v>
      </c>
      <c r="F700" s="74">
        <f t="shared" si="95"/>
        <v>44827</v>
      </c>
      <c r="G700" s="161">
        <f t="shared" si="92"/>
        <v>44680.89864371236</v>
      </c>
      <c r="H700" s="161">
        <f t="shared" si="93"/>
        <v>61.476735112730239</v>
      </c>
    </row>
    <row r="701" spans="1:8">
      <c r="A701" s="41"/>
      <c r="B701" s="19">
        <f t="shared" si="98"/>
        <v>44528</v>
      </c>
      <c r="C701" s="161">
        <f t="shared" si="98"/>
        <v>697</v>
      </c>
      <c r="D701" s="161">
        <f t="shared" si="90"/>
        <v>37922.878583922706</v>
      </c>
      <c r="E701" s="161">
        <f t="shared" si="91"/>
        <v>109.57863810021809</v>
      </c>
      <c r="F701" s="74">
        <f t="shared" si="95"/>
        <v>44828</v>
      </c>
      <c r="G701" s="161">
        <f t="shared" si="92"/>
        <v>44742.375378825091</v>
      </c>
      <c r="H701" s="161">
        <f t="shared" si="93"/>
        <v>60.848844602063764</v>
      </c>
    </row>
    <row r="702" spans="1:8">
      <c r="A702" s="41"/>
      <c r="B702" s="19">
        <f t="shared" si="98"/>
        <v>44529</v>
      </c>
      <c r="C702" s="161">
        <f t="shared" si="98"/>
        <v>698</v>
      </c>
      <c r="D702" s="161">
        <f t="shared" si="90"/>
        <v>38032.457222022924</v>
      </c>
      <c r="E702" s="161">
        <f t="shared" si="91"/>
        <v>108.895305741622</v>
      </c>
      <c r="F702" s="74">
        <f t="shared" si="95"/>
        <v>44829</v>
      </c>
      <c r="G702" s="161">
        <f t="shared" si="92"/>
        <v>44803.224223427154</v>
      </c>
      <c r="H702" s="161">
        <f t="shared" si="93"/>
        <v>60.225461357920722</v>
      </c>
    </row>
    <row r="703" spans="1:8">
      <c r="A703" s="41"/>
      <c r="B703" s="19">
        <f t="shared" si="98"/>
        <v>44530</v>
      </c>
      <c r="C703" s="161">
        <f t="shared" si="98"/>
        <v>699</v>
      </c>
      <c r="D703" s="161">
        <f t="shared" si="90"/>
        <v>38141.352527764546</v>
      </c>
      <c r="E703" s="161">
        <f t="shared" si="91"/>
        <v>108.21057836821274</v>
      </c>
      <c r="F703" s="74">
        <f t="shared" si="95"/>
        <v>44830</v>
      </c>
      <c r="G703" s="161">
        <f t="shared" si="92"/>
        <v>44863.449684785075</v>
      </c>
      <c r="H703" s="161">
        <f t="shared" si="93"/>
        <v>59.606597773483372</v>
      </c>
    </row>
    <row r="704" spans="1:8">
      <c r="A704" s="41"/>
      <c r="B704" s="19">
        <f t="shared" si="98"/>
        <v>44531</v>
      </c>
      <c r="C704" s="161">
        <f t="shared" si="98"/>
        <v>700</v>
      </c>
      <c r="D704" s="161">
        <f t="shared" si="90"/>
        <v>38249.563106132759</v>
      </c>
      <c r="E704" s="161">
        <f t="shared" si="91"/>
        <v>107.52457144467189</v>
      </c>
      <c r="F704" s="74">
        <f t="shared" si="95"/>
        <v>44831</v>
      </c>
      <c r="G704" s="161">
        <f t="shared" si="92"/>
        <v>44923.056282558558</v>
      </c>
      <c r="H704" s="161">
        <f t="shared" si="93"/>
        <v>58.992264952859841</v>
      </c>
    </row>
    <row r="705" spans="1:8">
      <c r="A705" s="41"/>
      <c r="B705" s="19">
        <f t="shared" si="98"/>
        <v>44532</v>
      </c>
      <c r="C705" s="161">
        <f t="shared" si="98"/>
        <v>701</v>
      </c>
      <c r="D705" s="161">
        <f t="shared" si="90"/>
        <v>38357.08767757743</v>
      </c>
      <c r="E705" s="161">
        <f t="shared" si="91"/>
        <v>106.83739929761214</v>
      </c>
      <c r="F705" s="74">
        <f t="shared" si="95"/>
        <v>44832</v>
      </c>
      <c r="G705" s="161">
        <f t="shared" si="92"/>
        <v>44982.048547511418</v>
      </c>
      <c r="H705" s="161">
        <f t="shared" si="93"/>
        <v>58.382472736986529</v>
      </c>
    </row>
    <row r="706" spans="1:8">
      <c r="A706" s="41"/>
      <c r="B706" s="19">
        <f t="shared" si="98"/>
        <v>44533</v>
      </c>
      <c r="C706" s="161">
        <f t="shared" si="98"/>
        <v>702</v>
      </c>
      <c r="D706" s="161">
        <f t="shared" si="90"/>
        <v>38463.925076875043</v>
      </c>
      <c r="E706" s="161">
        <f t="shared" si="91"/>
        <v>106.14917508908547</v>
      </c>
      <c r="F706" s="74">
        <f t="shared" si="95"/>
        <v>44833</v>
      </c>
      <c r="G706" s="161">
        <f t="shared" si="92"/>
        <v>45040.431020248405</v>
      </c>
      <c r="H706" s="161">
        <f t="shared" si="93"/>
        <v>57.777229729588726</v>
      </c>
    </row>
    <row r="707" spans="1:8">
      <c r="A707" s="41"/>
      <c r="B707" s="19">
        <f t="shared" si="98"/>
        <v>44534</v>
      </c>
      <c r="C707" s="161">
        <f t="shared" si="98"/>
        <v>703</v>
      </c>
      <c r="D707" s="161">
        <f t="shared" si="90"/>
        <v>38570.074251964128</v>
      </c>
      <c r="E707" s="161">
        <f t="shared" si="91"/>
        <v>105.46001079150301</v>
      </c>
      <c r="F707" s="74">
        <f t="shared" si="95"/>
        <v>44834</v>
      </c>
      <c r="G707" s="161">
        <f t="shared" si="92"/>
        <v>45098.208249977994</v>
      </c>
      <c r="H707" s="161">
        <f t="shared" si="93"/>
        <v>57.17654332305392</v>
      </c>
    </row>
    <row r="708" spans="1:8">
      <c r="A708" s="41"/>
      <c r="B708" s="19">
        <f t="shared" si="98"/>
        <v>44535</v>
      </c>
      <c r="C708" s="161">
        <f t="shared" si="98"/>
        <v>704</v>
      </c>
      <c r="D708" s="161">
        <f t="shared" si="90"/>
        <v>38675.534262755631</v>
      </c>
      <c r="E708" s="161">
        <f t="shared" si="91"/>
        <v>104.7700171633187</v>
      </c>
      <c r="F708" s="74">
        <f t="shared" si="95"/>
        <v>44835</v>
      </c>
      <c r="G708" s="161">
        <f t="shared" si="92"/>
        <v>45155.384793301047</v>
      </c>
      <c r="H708" s="161">
        <f t="shared" si="93"/>
        <v>56.580419724028616</v>
      </c>
    </row>
    <row r="709" spans="1:8">
      <c r="A709" s="41"/>
      <c r="B709" s="19">
        <f t="shared" si="98"/>
        <v>44536</v>
      </c>
      <c r="C709" s="161">
        <f t="shared" si="98"/>
        <v>705</v>
      </c>
      <c r="D709" s="161">
        <f t="shared" ref="D709:D772" si="99">$D$1/(($D$1-1)*EXP(-$E$1*($F709-$B$4))+1)</f>
        <v>38780.30427991895</v>
      </c>
      <c r="E709" s="161">
        <f t="shared" ref="E709:E772" si="100">D710-D709</f>
        <v>104.07930372613919</v>
      </c>
      <c r="F709" s="74">
        <f t="shared" si="95"/>
        <v>44836</v>
      </c>
      <c r="G709" s="161">
        <f t="shared" ref="G709:G772" si="101">$D$1/(($D$1-1)*EXP(-$G$1*($F709-$B$4))+1)</f>
        <v>45211.965213025076</v>
      </c>
      <c r="H709" s="161">
        <f t="shared" ref="H709:H772" si="102">G710-G709</f>
        <v>55.98886397905153</v>
      </c>
    </row>
    <row r="710" spans="1:8">
      <c r="A710" s="41"/>
      <c r="B710" s="19">
        <f t="shared" ref="B710:C725" si="103">B709+1</f>
        <v>44537</v>
      </c>
      <c r="C710" s="161">
        <f t="shared" si="103"/>
        <v>706</v>
      </c>
      <c r="D710" s="161">
        <f t="shared" si="99"/>
        <v>38884.383583645089</v>
      </c>
      <c r="E710" s="161">
        <f t="shared" si="100"/>
        <v>103.3879787426049</v>
      </c>
      <c r="F710" s="74">
        <f t="shared" ref="F710:F773" si="104">F709+1</f>
        <v>44837</v>
      </c>
      <c r="G710" s="161">
        <f t="shared" si="101"/>
        <v>45267.954077004128</v>
      </c>
      <c r="H710" s="161">
        <f t="shared" si="102"/>
        <v>55.401879999990342</v>
      </c>
    </row>
    <row r="711" spans="1:8">
      <c r="A711" s="41"/>
      <c r="B711" s="19">
        <f t="shared" si="103"/>
        <v>44538</v>
      </c>
      <c r="C711" s="161">
        <f t="shared" si="103"/>
        <v>707</v>
      </c>
      <c r="D711" s="161">
        <f t="shared" si="99"/>
        <v>38987.771562387694</v>
      </c>
      <c r="E711" s="161">
        <f t="shared" si="100"/>
        <v>102.69614919552259</v>
      </c>
      <c r="F711" s="74">
        <f t="shared" si="104"/>
        <v>44838</v>
      </c>
      <c r="G711" s="161">
        <f t="shared" si="101"/>
        <v>45323.355957004118</v>
      </c>
      <c r="H711" s="161">
        <f t="shared" si="102"/>
        <v>54.819470589289267</v>
      </c>
    </row>
    <row r="712" spans="1:8">
      <c r="A712" s="41"/>
      <c r="B712" s="19">
        <f t="shared" si="103"/>
        <v>44539</v>
      </c>
      <c r="C712" s="161">
        <f t="shared" si="103"/>
        <v>708</v>
      </c>
      <c r="D712" s="161">
        <f t="shared" si="99"/>
        <v>39090.467711583216</v>
      </c>
      <c r="E712" s="161">
        <f t="shared" si="100"/>
        <v>102.00392076792923</v>
      </c>
      <c r="F712" s="74">
        <f t="shared" si="104"/>
        <v>44839</v>
      </c>
      <c r="G712" s="161">
        <f t="shared" si="101"/>
        <v>45378.175427593407</v>
      </c>
      <c r="H712" s="161">
        <f t="shared" si="102"/>
        <v>54.241637465100212</v>
      </c>
    </row>
    <row r="713" spans="1:8">
      <c r="A713" s="41"/>
      <c r="B713" s="19">
        <f t="shared" si="103"/>
        <v>44540</v>
      </c>
      <c r="C713" s="161">
        <f t="shared" si="103"/>
        <v>709</v>
      </c>
      <c r="D713" s="161">
        <f t="shared" si="99"/>
        <v>39192.471632351146</v>
      </c>
      <c r="E713" s="161">
        <f t="shared" si="100"/>
        <v>101.3113978242036</v>
      </c>
      <c r="F713" s="74">
        <f t="shared" si="104"/>
        <v>44840</v>
      </c>
      <c r="G713" s="161">
        <f t="shared" si="101"/>
        <v>45432.417065058507</v>
      </c>
      <c r="H713" s="161">
        <f t="shared" si="102"/>
        <v>53.668381286181102</v>
      </c>
    </row>
    <row r="714" spans="1:8">
      <c r="A714" s="41"/>
      <c r="B714" s="19">
        <f t="shared" si="103"/>
        <v>44541</v>
      </c>
      <c r="C714" s="161">
        <f t="shared" si="103"/>
        <v>710</v>
      </c>
      <c r="D714" s="161">
        <f t="shared" si="99"/>
        <v>39293.783030175349</v>
      </c>
      <c r="E714" s="161">
        <f t="shared" si="100"/>
        <v>100.618683392393</v>
      </c>
      <c r="F714" s="74">
        <f t="shared" si="104"/>
        <v>44841</v>
      </c>
      <c r="G714" s="161">
        <f t="shared" si="101"/>
        <v>45486.085446344689</v>
      </c>
      <c r="H714" s="161">
        <f t="shared" si="102"/>
        <v>53.09970167674328</v>
      </c>
    </row>
    <row r="715" spans="1:8">
      <c r="A715" s="41"/>
      <c r="B715" s="19">
        <f t="shared" si="103"/>
        <v>44542</v>
      </c>
      <c r="C715" s="161">
        <f t="shared" si="103"/>
        <v>711</v>
      </c>
      <c r="D715" s="161">
        <f t="shared" si="99"/>
        <v>39394.401713567742</v>
      </c>
      <c r="E715" s="161">
        <f t="shared" si="100"/>
        <v>99.925879147303931</v>
      </c>
      <c r="F715" s="74">
        <f t="shared" si="104"/>
        <v>44842</v>
      </c>
      <c r="G715" s="161">
        <f t="shared" si="101"/>
        <v>45539.185148021432</v>
      </c>
      <c r="H715" s="161">
        <f t="shared" si="102"/>
        <v>52.53559725084051</v>
      </c>
    </row>
    <row r="716" spans="1:8">
      <c r="A716" s="41"/>
      <c r="B716" s="19">
        <f t="shared" si="103"/>
        <v>44543</v>
      </c>
      <c r="C716" s="161">
        <f t="shared" si="103"/>
        <v>712</v>
      </c>
      <c r="D716" s="161">
        <f t="shared" si="99"/>
        <v>39494.327592715046</v>
      </c>
      <c r="E716" s="161">
        <f t="shared" si="100"/>
        <v>99.233085394793306</v>
      </c>
      <c r="F716" s="74">
        <f t="shared" si="104"/>
        <v>44843</v>
      </c>
      <c r="G716" s="161">
        <f t="shared" si="101"/>
        <v>45591.720745272272</v>
      </c>
      <c r="H716" s="161">
        <f t="shared" si="102"/>
        <v>51.976065636925341</v>
      </c>
    </row>
    <row r="717" spans="1:8">
      <c r="A717" s="41"/>
      <c r="B717" s="19">
        <f t="shared" si="103"/>
        <v>44544</v>
      </c>
      <c r="C717" s="161">
        <f t="shared" si="103"/>
        <v>713</v>
      </c>
      <c r="D717" s="161">
        <f t="shared" si="99"/>
        <v>39593.56067810984</v>
      </c>
      <c r="E717" s="161">
        <f t="shared" si="100"/>
        <v>98.540401056969131</v>
      </c>
      <c r="F717" s="74">
        <f t="shared" si="104"/>
        <v>44844</v>
      </c>
      <c r="G717" s="161">
        <f t="shared" si="101"/>
        <v>45643.696810909198</v>
      </c>
      <c r="H717" s="161">
        <f t="shared" si="102"/>
        <v>51.42110350180883</v>
      </c>
    </row>
    <row r="718" spans="1:8">
      <c r="A718" s="41"/>
      <c r="B718" s="19">
        <f t="shared" si="103"/>
        <v>44545</v>
      </c>
      <c r="C718" s="161">
        <f t="shared" si="103"/>
        <v>714</v>
      </c>
      <c r="D718" s="161">
        <f t="shared" si="99"/>
        <v>39692.101079166809</v>
      </c>
      <c r="E718" s="161">
        <f t="shared" si="100"/>
        <v>97.847923658468062</v>
      </c>
      <c r="F718" s="74">
        <f t="shared" si="104"/>
        <v>44845</v>
      </c>
      <c r="G718" s="161">
        <f t="shared" si="101"/>
        <v>45695.117914411006</v>
      </c>
      <c r="H718" s="161">
        <f t="shared" si="102"/>
        <v>50.870706574693031</v>
      </c>
    </row>
    <row r="719" spans="1:8">
      <c r="A719" s="41"/>
      <c r="B719" s="19">
        <f t="shared" si="103"/>
        <v>44546</v>
      </c>
      <c r="C719" s="161">
        <f t="shared" si="103"/>
        <v>715</v>
      </c>
      <c r="D719" s="161">
        <f t="shared" si="99"/>
        <v>39789.949002825277</v>
      </c>
      <c r="E719" s="161">
        <f t="shared" si="100"/>
        <v>97.155749313686101</v>
      </c>
      <c r="F719" s="74">
        <f t="shared" si="104"/>
        <v>44846</v>
      </c>
      <c r="G719" s="161">
        <f t="shared" si="101"/>
        <v>45745.9886209857</v>
      </c>
      <c r="H719" s="161">
        <f t="shared" si="102"/>
        <v>50.324869670832413</v>
      </c>
    </row>
    <row r="720" spans="1:8">
      <c r="A720" s="41"/>
      <c r="B720" s="19">
        <f t="shared" si="103"/>
        <v>44547</v>
      </c>
      <c r="C720" s="161">
        <f t="shared" si="103"/>
        <v>716</v>
      </c>
      <c r="D720" s="161">
        <f t="shared" si="99"/>
        <v>39887.104752138963</v>
      </c>
      <c r="E720" s="161">
        <f t="shared" si="100"/>
        <v>96.463972714846022</v>
      </c>
      <c r="F720" s="74">
        <f t="shared" si="104"/>
        <v>44847</v>
      </c>
      <c r="G720" s="161">
        <f t="shared" si="101"/>
        <v>45796.313490656532</v>
      </c>
      <c r="H720" s="161">
        <f t="shared" si="102"/>
        <v>49.783586714933335</v>
      </c>
    </row>
    <row r="721" spans="1:8">
      <c r="A721" s="41"/>
      <c r="B721" s="19">
        <f t="shared" si="103"/>
        <v>44548</v>
      </c>
      <c r="C721" s="161">
        <f t="shared" si="103"/>
        <v>717</v>
      </c>
      <c r="D721" s="161">
        <f t="shared" si="99"/>
        <v>39983.568724853809</v>
      </c>
      <c r="E721" s="161">
        <f t="shared" si="100"/>
        <v>95.772687121272611</v>
      </c>
      <c r="F721" s="74">
        <f t="shared" si="104"/>
        <v>44848</v>
      </c>
      <c r="G721" s="161">
        <f t="shared" si="101"/>
        <v>45846.097077371465</v>
      </c>
      <c r="H721" s="161">
        <f t="shared" si="102"/>
        <v>49.246850764473493</v>
      </c>
    </row>
    <row r="722" spans="1:8">
      <c r="A722" s="41"/>
      <c r="B722" s="19">
        <f t="shared" si="103"/>
        <v>44549</v>
      </c>
      <c r="C722" s="161">
        <f t="shared" si="103"/>
        <v>718</v>
      </c>
      <c r="D722" s="161">
        <f t="shared" si="99"/>
        <v>40079.341411975081</v>
      </c>
      <c r="E722" s="161">
        <f t="shared" si="100"/>
        <v>95.08198434937367</v>
      </c>
      <c r="F722" s="74">
        <f t="shared" si="104"/>
        <v>44849</v>
      </c>
      <c r="G722" s="161">
        <f t="shared" si="101"/>
        <v>45895.343928135939</v>
      </c>
      <c r="H722" s="161">
        <f t="shared" si="102"/>
        <v>48.714654032613907</v>
      </c>
    </row>
    <row r="723" spans="1:8">
      <c r="A723" s="41"/>
      <c r="B723" s="19">
        <f t="shared" si="103"/>
        <v>44550</v>
      </c>
      <c r="C723" s="161">
        <f t="shared" si="103"/>
        <v>719</v>
      </c>
      <c r="D723" s="161">
        <f t="shared" si="99"/>
        <v>40174.423396324455</v>
      </c>
      <c r="E723" s="161">
        <f t="shared" si="100"/>
        <v>94.391954763821559</v>
      </c>
      <c r="F723" s="74">
        <f t="shared" si="104"/>
        <v>44850</v>
      </c>
      <c r="G723" s="161">
        <f t="shared" si="101"/>
        <v>45944.058582168553</v>
      </c>
      <c r="H723" s="161">
        <f t="shared" si="102"/>
        <v>48.186987910834432</v>
      </c>
    </row>
    <row r="724" spans="1:8">
      <c r="A724" s="41"/>
      <c r="B724" s="19">
        <f t="shared" si="103"/>
        <v>44551</v>
      </c>
      <c r="C724" s="161">
        <f t="shared" si="103"/>
        <v>720</v>
      </c>
      <c r="D724" s="161">
        <f t="shared" si="99"/>
        <v>40268.815351088277</v>
      </c>
      <c r="E724" s="161">
        <f t="shared" si="100"/>
        <v>93.702687269149465</v>
      </c>
      <c r="F724" s="74">
        <f t="shared" si="104"/>
        <v>44851</v>
      </c>
      <c r="G724" s="161">
        <f t="shared" si="101"/>
        <v>45992.245570079387</v>
      </c>
      <c r="H724" s="161">
        <f t="shared" si="102"/>
        <v>47.663842991532874</v>
      </c>
    </row>
    <row r="725" spans="1:8">
      <c r="A725" s="41"/>
      <c r="B725" s="19">
        <f t="shared" si="103"/>
        <v>44552</v>
      </c>
      <c r="C725" s="161">
        <f t="shared" si="103"/>
        <v>721</v>
      </c>
      <c r="D725" s="161">
        <f t="shared" si="99"/>
        <v>40362.518038357426</v>
      </c>
      <c r="E725" s="161">
        <f t="shared" si="100"/>
        <v>93.01426930292655</v>
      </c>
      <c r="F725" s="74">
        <f t="shared" si="104"/>
        <v>44852</v>
      </c>
      <c r="G725" s="161">
        <f t="shared" si="101"/>
        <v>46039.90941307092</v>
      </c>
      <c r="H725" s="161">
        <f t="shared" si="102"/>
        <v>47.145209090100252</v>
      </c>
    </row>
    <row r="726" spans="1:8">
      <c r="A726" s="41"/>
      <c r="B726" s="19">
        <f t="shared" ref="B726:C741" si="105">B725+1</f>
        <v>44553</v>
      </c>
      <c r="C726" s="161">
        <f t="shared" si="105"/>
        <v>722</v>
      </c>
      <c r="D726" s="161">
        <f t="shared" si="99"/>
        <v>40455.532307660353</v>
      </c>
      <c r="E726" s="161">
        <f t="shared" si="100"/>
        <v>92.326786829245975</v>
      </c>
      <c r="F726" s="74">
        <f t="shared" si="104"/>
        <v>44853</v>
      </c>
      <c r="G726" s="161">
        <f t="shared" si="101"/>
        <v>46087.05462216102</v>
      </c>
      <c r="H726" s="161">
        <f t="shared" si="102"/>
        <v>46.631075266872358</v>
      </c>
    </row>
    <row r="727" spans="1:8">
      <c r="A727" s="41"/>
      <c r="B727" s="19">
        <f t="shared" si="105"/>
        <v>44554</v>
      </c>
      <c r="C727" s="161">
        <f t="shared" si="105"/>
        <v>723</v>
      </c>
      <c r="D727" s="161">
        <f t="shared" si="99"/>
        <v>40547.859094489599</v>
      </c>
      <c r="E727" s="161">
        <f t="shared" si="100"/>
        <v>91.640324333413446</v>
      </c>
      <c r="F727" s="74">
        <f t="shared" si="104"/>
        <v>44854</v>
      </c>
      <c r="G727" s="161">
        <f t="shared" si="101"/>
        <v>46133.685697427893</v>
      </c>
      <c r="H727" s="161">
        <f t="shared" si="102"/>
        <v>46.121429848753905</v>
      </c>
    </row>
    <row r="728" spans="1:8">
      <c r="A728" s="41"/>
      <c r="B728" s="19">
        <f t="shared" si="105"/>
        <v>44555</v>
      </c>
      <c r="C728" s="161">
        <f t="shared" si="105"/>
        <v>724</v>
      </c>
      <c r="D728" s="161">
        <f t="shared" si="99"/>
        <v>40639.499418823012</v>
      </c>
      <c r="E728" s="161">
        <f t="shared" si="100"/>
        <v>90.954964817268774</v>
      </c>
      <c r="F728" s="74">
        <f t="shared" si="104"/>
        <v>44855</v>
      </c>
      <c r="G728" s="161">
        <f t="shared" si="101"/>
        <v>46179.807127276646</v>
      </c>
      <c r="H728" s="161">
        <f t="shared" si="102"/>
        <v>45.616260450631671</v>
      </c>
    </row>
    <row r="729" spans="1:8">
      <c r="A729" s="41"/>
      <c r="B729" s="19">
        <f t="shared" si="105"/>
        <v>44556</v>
      </c>
      <c r="C729" s="161">
        <f t="shared" si="105"/>
        <v>725</v>
      </c>
      <c r="D729" s="161">
        <f t="shared" si="99"/>
        <v>40730.454383640281</v>
      </c>
      <c r="E729" s="161">
        <f t="shared" si="100"/>
        <v>90.270789795467863</v>
      </c>
      <c r="F729" s="74">
        <f t="shared" si="104"/>
        <v>44856</v>
      </c>
      <c r="G729" s="161">
        <f t="shared" si="101"/>
        <v>46225.423387727278</v>
      </c>
      <c r="H729" s="161">
        <f t="shared" si="102"/>
        <v>45.115553996358358</v>
      </c>
    </row>
    <row r="730" spans="1:8">
      <c r="A730" s="41"/>
      <c r="B730" s="19">
        <f t="shared" si="105"/>
        <v>44557</v>
      </c>
      <c r="C730" s="161">
        <f t="shared" si="105"/>
        <v>726</v>
      </c>
      <c r="D730" s="161">
        <f t="shared" si="99"/>
        <v>40820.725173435749</v>
      </c>
      <c r="E730" s="161">
        <f t="shared" si="100"/>
        <v>89.587879292703292</v>
      </c>
      <c r="F730" s="74">
        <f t="shared" si="104"/>
        <v>44857</v>
      </c>
      <c r="G730" s="161">
        <f t="shared" si="101"/>
        <v>46270.538941723637</v>
      </c>
      <c r="H730" s="161">
        <f t="shared" si="102"/>
        <v>44.619296739685524</v>
      </c>
    </row>
    <row r="731" spans="1:8">
      <c r="A731" s="41"/>
      <c r="B731" s="19">
        <f t="shared" si="105"/>
        <v>44558</v>
      </c>
      <c r="C731" s="161">
        <f t="shared" si="105"/>
        <v>727</v>
      </c>
      <c r="D731" s="161">
        <f t="shared" si="99"/>
        <v>40910.313052728452</v>
      </c>
      <c r="E731" s="161">
        <f t="shared" si="100"/>
        <v>88.906311841325078</v>
      </c>
      <c r="F731" s="74">
        <f t="shared" si="104"/>
        <v>44858</v>
      </c>
      <c r="G731" s="161">
        <f t="shared" si="101"/>
        <v>46315.158238463322</v>
      </c>
      <c r="H731" s="161">
        <f t="shared" si="102"/>
        <v>44.127474284599884</v>
      </c>
    </row>
    <row r="732" spans="1:8">
      <c r="A732" s="41"/>
      <c r="B732" s="19">
        <f t="shared" si="105"/>
        <v>44559</v>
      </c>
      <c r="C732" s="161">
        <f t="shared" si="105"/>
        <v>728</v>
      </c>
      <c r="D732" s="161">
        <f t="shared" si="99"/>
        <v>40999.219364569777</v>
      </c>
      <c r="E732" s="161">
        <f t="shared" si="100"/>
        <v>88.226164480205625</v>
      </c>
      <c r="F732" s="74">
        <f t="shared" si="104"/>
        <v>44859</v>
      </c>
      <c r="G732" s="161">
        <f t="shared" si="101"/>
        <v>46359.285712747922</v>
      </c>
      <c r="H732" s="161">
        <f t="shared" si="102"/>
        <v>43.640071605695994</v>
      </c>
    </row>
    <row r="733" spans="1:8">
      <c r="A733" s="41"/>
      <c r="B733" s="19">
        <f t="shared" si="105"/>
        <v>44560</v>
      </c>
      <c r="C733" s="161">
        <f t="shared" si="105"/>
        <v>729</v>
      </c>
      <c r="D733" s="161">
        <f t="shared" si="99"/>
        <v>41087.445529049983</v>
      </c>
      <c r="E733" s="161">
        <f t="shared" si="100"/>
        <v>87.547512754092168</v>
      </c>
      <c r="F733" s="74">
        <f t="shared" si="104"/>
        <v>44860</v>
      </c>
      <c r="G733" s="161">
        <f t="shared" si="101"/>
        <v>46402.925784353618</v>
      </c>
      <c r="H733" s="161">
        <f t="shared" si="102"/>
        <v>43.157073068025056</v>
      </c>
    </row>
    <row r="734" spans="1:8">
      <c r="A734" s="41"/>
      <c r="B734" s="19">
        <f t="shared" si="105"/>
        <v>44561</v>
      </c>
      <c r="C734" s="161">
        <f t="shared" si="105"/>
        <v>730</v>
      </c>
      <c r="D734" s="161">
        <f t="shared" si="99"/>
        <v>41174.993041804075</v>
      </c>
      <c r="E734" s="161">
        <f t="shared" si="100"/>
        <v>86.87043071379594</v>
      </c>
      <c r="F734" s="74">
        <f t="shared" si="104"/>
        <v>44861</v>
      </c>
      <c r="G734" s="161">
        <f t="shared" si="101"/>
        <v>46446.082857421643</v>
      </c>
      <c r="H734" s="161">
        <f t="shared" si="102"/>
        <v>42.678462446667254</v>
      </c>
    </row>
    <row r="735" spans="1:8">
      <c r="A735" s="15" t="s">
        <v>95</v>
      </c>
      <c r="B735" s="40">
        <f t="shared" si="105"/>
        <v>44562</v>
      </c>
      <c r="C735" s="39">
        <f t="shared" si="105"/>
        <v>731</v>
      </c>
      <c r="D735" s="39">
        <f t="shared" si="99"/>
        <v>41261.863472517871</v>
      </c>
      <c r="E735" s="39">
        <f t="shared" si="100"/>
        <v>86.194990917050745</v>
      </c>
      <c r="F735" s="74">
        <f t="shared" si="104"/>
        <v>44862</v>
      </c>
      <c r="G735" s="39">
        <f t="shared" si="101"/>
        <v>46488.76131986831</v>
      </c>
      <c r="H735" s="39">
        <f t="shared" si="102"/>
        <v>42.20422294621676</v>
      </c>
    </row>
    <row r="736" spans="1:8">
      <c r="A736" s="39"/>
      <c r="B736" s="19">
        <f t="shared" si="105"/>
        <v>44563</v>
      </c>
      <c r="C736" s="161">
        <f t="shared" si="105"/>
        <v>732</v>
      </c>
      <c r="D736" s="161">
        <f t="shared" si="99"/>
        <v>41348.058463434922</v>
      </c>
      <c r="E736" s="161">
        <f t="shared" si="100"/>
        <v>85.521264430171868</v>
      </c>
      <c r="F736" s="74">
        <f t="shared" si="104"/>
        <v>44863</v>
      </c>
      <c r="G736" s="161">
        <f t="shared" si="101"/>
        <v>46530.965542814527</v>
      </c>
      <c r="H736" s="161">
        <f t="shared" si="102"/>
        <v>41.734337219626468</v>
      </c>
    </row>
    <row r="737" spans="1:8">
      <c r="A737" s="39"/>
      <c r="B737" s="19">
        <f t="shared" si="105"/>
        <v>44564</v>
      </c>
      <c r="C737" s="161">
        <f t="shared" si="105"/>
        <v>733</v>
      </c>
      <c r="D737" s="161">
        <f t="shared" si="99"/>
        <v>41433.579727865093</v>
      </c>
      <c r="E737" s="161">
        <f t="shared" si="100"/>
        <v>84.849320830384386</v>
      </c>
      <c r="F737" s="74">
        <f t="shared" si="104"/>
        <v>44864</v>
      </c>
      <c r="G737" s="161">
        <f t="shared" si="101"/>
        <v>46572.699880034153</v>
      </c>
      <c r="H737" s="161">
        <f t="shared" si="102"/>
        <v>41.268787387081829</v>
      </c>
    </row>
    <row r="738" spans="1:8">
      <c r="A738" s="39"/>
      <c r="B738" s="19">
        <f t="shared" si="105"/>
        <v>44565</v>
      </c>
      <c r="C738" s="161">
        <f t="shared" si="105"/>
        <v>734</v>
      </c>
      <c r="D738" s="161">
        <f t="shared" si="99"/>
        <v>41518.429048695478</v>
      </c>
      <c r="E738" s="161">
        <f t="shared" si="100"/>
        <v>84.179228208813583</v>
      </c>
      <c r="F738" s="74">
        <f t="shared" si="104"/>
        <v>44865</v>
      </c>
      <c r="G738" s="161">
        <f t="shared" si="101"/>
        <v>46613.968667421235</v>
      </c>
      <c r="H738" s="161">
        <f t="shared" si="102"/>
        <v>40.807555054336262</v>
      </c>
    </row>
    <row r="739" spans="1:8">
      <c r="A739" s="39"/>
      <c r="B739" s="19">
        <f t="shared" si="105"/>
        <v>44566</v>
      </c>
      <c r="C739" s="161">
        <f t="shared" si="105"/>
        <v>735</v>
      </c>
      <c r="D739" s="161">
        <f t="shared" si="99"/>
        <v>41602.608276904291</v>
      </c>
      <c r="E739" s="161">
        <f t="shared" si="100"/>
        <v>83.511053174013796</v>
      </c>
      <c r="F739" s="74">
        <f t="shared" si="104"/>
        <v>44866</v>
      </c>
      <c r="G739" s="161">
        <f t="shared" si="101"/>
        <v>46654.776222475572</v>
      </c>
      <c r="H739" s="161">
        <f t="shared" si="102"/>
        <v>40.350621330930153</v>
      </c>
    </row>
    <row r="740" spans="1:8">
      <c r="A740" s="39"/>
      <c r="B740" s="19">
        <f t="shared" si="105"/>
        <v>44567</v>
      </c>
      <c r="C740" s="161">
        <f t="shared" si="105"/>
        <v>736</v>
      </c>
      <c r="D740" s="161">
        <f t="shared" si="99"/>
        <v>41686.119330078305</v>
      </c>
      <c r="E740" s="161">
        <f t="shared" si="100"/>
        <v>82.84486085644312</v>
      </c>
      <c r="F740" s="74">
        <f t="shared" si="104"/>
        <v>44867</v>
      </c>
      <c r="G740" s="161">
        <f t="shared" si="101"/>
        <v>46695.126843806502</v>
      </c>
      <c r="H740" s="161">
        <f t="shared" si="102"/>
        <v>39.897966847900534</v>
      </c>
    </row>
    <row r="741" spans="1:8">
      <c r="A741" s="39"/>
      <c r="B741" s="19">
        <f t="shared" si="105"/>
        <v>44568</v>
      </c>
      <c r="C741" s="161">
        <f t="shared" si="105"/>
        <v>737</v>
      </c>
      <c r="D741" s="161">
        <f t="shared" si="99"/>
        <v>41768.964190934748</v>
      </c>
      <c r="E741" s="161">
        <f t="shared" si="100"/>
        <v>82.180714913200063</v>
      </c>
      <c r="F741" s="74">
        <f t="shared" si="104"/>
        <v>44868</v>
      </c>
      <c r="G741" s="161">
        <f t="shared" si="101"/>
        <v>46735.024810654402</v>
      </c>
      <c r="H741" s="161">
        <f t="shared" si="102"/>
        <v>39.449571775418008</v>
      </c>
    </row>
    <row r="742" spans="1:8">
      <c r="A742" s="39"/>
      <c r="B742" s="19">
        <f t="shared" ref="B742:C757" si="106">B741+1</f>
        <v>44569</v>
      </c>
      <c r="C742" s="161">
        <f t="shared" si="106"/>
        <v>738</v>
      </c>
      <c r="D742" s="161">
        <f t="shared" si="99"/>
        <v>41851.144905847948</v>
      </c>
      <c r="E742" s="161">
        <f t="shared" si="100"/>
        <v>81.518677533691516</v>
      </c>
      <c r="F742" s="74">
        <f t="shared" si="104"/>
        <v>44869</v>
      </c>
      <c r="G742" s="161">
        <f t="shared" si="101"/>
        <v>46774.47438242982</v>
      </c>
      <c r="H742" s="161">
        <f t="shared" si="102"/>
        <v>39.005415839914349</v>
      </c>
    </row>
    <row r="743" spans="1:8">
      <c r="A743" s="39"/>
      <c r="B743" s="19">
        <f t="shared" si="106"/>
        <v>44570</v>
      </c>
      <c r="C743" s="161">
        <f t="shared" si="106"/>
        <v>739</v>
      </c>
      <c r="D743" s="161">
        <f t="shared" si="99"/>
        <v>41932.66358338164</v>
      </c>
      <c r="E743" s="161">
        <f t="shared" si="100"/>
        <v>80.858809445562656</v>
      </c>
      <c r="F743" s="74">
        <f t="shared" si="104"/>
        <v>44870</v>
      </c>
      <c r="G743" s="161">
        <f t="shared" si="101"/>
        <v>46813.479798269735</v>
      </c>
      <c r="H743" s="161">
        <f t="shared" si="102"/>
        <v>38.56547834106459</v>
      </c>
    </row>
    <row r="744" spans="1:8">
      <c r="A744" s="39"/>
      <c r="B744" s="19">
        <f t="shared" si="106"/>
        <v>44571</v>
      </c>
      <c r="C744" s="161">
        <f t="shared" si="106"/>
        <v>740</v>
      </c>
      <c r="D744" s="161">
        <f t="shared" si="99"/>
        <v>42013.522392827203</v>
      </c>
      <c r="E744" s="161">
        <f t="shared" si="100"/>
        <v>80.201169921485416</v>
      </c>
      <c r="F744" s="74">
        <f t="shared" si="104"/>
        <v>44871</v>
      </c>
      <c r="G744" s="161">
        <f t="shared" si="101"/>
        <v>46852.045276610799</v>
      </c>
      <c r="H744" s="161">
        <f t="shared" si="102"/>
        <v>38.129738168361655</v>
      </c>
    </row>
    <row r="745" spans="1:8">
      <c r="A745" s="39"/>
      <c r="B745" s="19">
        <f t="shared" si="106"/>
        <v>44572</v>
      </c>
      <c r="C745" s="161">
        <f t="shared" si="106"/>
        <v>741</v>
      </c>
      <c r="D745" s="161">
        <f t="shared" si="99"/>
        <v>42093.723562748688</v>
      </c>
      <c r="E745" s="161">
        <f t="shared" si="100"/>
        <v>79.545816786303476</v>
      </c>
      <c r="F745" s="74">
        <f t="shared" si="104"/>
        <v>44872</v>
      </c>
      <c r="G745" s="161">
        <f t="shared" si="101"/>
        <v>46890.175014779161</v>
      </c>
      <c r="H745" s="161">
        <f t="shared" si="102"/>
        <v>37.698173817487259</v>
      </c>
    </row>
    <row r="746" spans="1:8">
      <c r="A746" s="39"/>
      <c r="B746" s="19">
        <f t="shared" si="106"/>
        <v>44573</v>
      </c>
      <c r="C746" s="161">
        <f t="shared" si="106"/>
        <v>742</v>
      </c>
      <c r="D746" s="161">
        <f t="shared" si="99"/>
        <v>42173.269379534991</v>
      </c>
      <c r="E746" s="161">
        <f t="shared" si="100"/>
        <v>78.892806424861192</v>
      </c>
      <c r="F746" s="74">
        <f t="shared" si="104"/>
        <v>44873</v>
      </c>
      <c r="G746" s="161">
        <f t="shared" si="101"/>
        <v>46927.873188596648</v>
      </c>
      <c r="H746" s="161">
        <f t="shared" si="102"/>
        <v>37.270763406202605</v>
      </c>
    </row>
    <row r="747" spans="1:8">
      <c r="A747" s="39"/>
      <c r="B747" s="19">
        <f t="shared" si="106"/>
        <v>44574</v>
      </c>
      <c r="C747" s="161">
        <f t="shared" si="106"/>
        <v>743</v>
      </c>
      <c r="D747" s="161">
        <f t="shared" si="99"/>
        <v>42252.162185959853</v>
      </c>
      <c r="E747" s="161">
        <f t="shared" si="100"/>
        <v>78.242193790072633</v>
      </c>
      <c r="F747" s="74">
        <f t="shared" si="104"/>
        <v>44874</v>
      </c>
      <c r="G747" s="161">
        <f t="shared" si="101"/>
        <v>46965.143952002851</v>
      </c>
      <c r="H747" s="161">
        <f t="shared" si="102"/>
        <v>36.847484690253623</v>
      </c>
    </row>
    <row r="748" spans="1:8">
      <c r="A748" s="39"/>
      <c r="B748" s="19">
        <f t="shared" si="106"/>
        <v>44575</v>
      </c>
      <c r="C748" s="161">
        <f t="shared" si="106"/>
        <v>744</v>
      </c>
      <c r="D748" s="161">
        <f t="shared" si="99"/>
        <v>42330.404379749925</v>
      </c>
      <c r="E748" s="161">
        <f t="shared" si="100"/>
        <v>77.594032411900116</v>
      </c>
      <c r="F748" s="74">
        <f t="shared" si="104"/>
        <v>44875</v>
      </c>
      <c r="G748" s="161">
        <f t="shared" si="101"/>
        <v>47001.991436693104</v>
      </c>
      <c r="H748" s="161">
        <f t="shared" si="102"/>
        <v>36.428315078585001</v>
      </c>
    </row>
    <row r="749" spans="1:8">
      <c r="A749" s="39"/>
      <c r="B749" s="19">
        <f t="shared" si="106"/>
        <v>44576</v>
      </c>
      <c r="C749" s="161">
        <f t="shared" si="106"/>
        <v>745</v>
      </c>
      <c r="D749" s="161">
        <f t="shared" si="99"/>
        <v>42407.998412161825</v>
      </c>
      <c r="E749" s="161">
        <f t="shared" si="100"/>
        <v>76.94837440635456</v>
      </c>
      <c r="F749" s="74">
        <f t="shared" si="104"/>
        <v>44876</v>
      </c>
      <c r="G749" s="161">
        <f t="shared" si="101"/>
        <v>47038.419751771689</v>
      </c>
      <c r="H749" s="161">
        <f t="shared" si="102"/>
        <v>36.013231648634246</v>
      </c>
    </row>
    <row r="750" spans="1:8">
      <c r="A750" s="39"/>
      <c r="B750" s="19">
        <f t="shared" si="106"/>
        <v>44577</v>
      </c>
      <c r="C750" s="161">
        <f t="shared" si="106"/>
        <v>746</v>
      </c>
      <c r="D750" s="161">
        <f t="shared" si="99"/>
        <v>42484.94678656818</v>
      </c>
      <c r="E750" s="161">
        <f t="shared" si="100"/>
        <v>76.305270485419896</v>
      </c>
      <c r="F750" s="74">
        <f t="shared" si="104"/>
        <v>44877</v>
      </c>
      <c r="G750" s="161">
        <f t="shared" si="101"/>
        <v>47074.432983420324</v>
      </c>
      <c r="H750" s="161">
        <f t="shared" si="102"/>
        <v>35.60221116100729</v>
      </c>
    </row>
    <row r="751" spans="1:8">
      <c r="A751" s="39"/>
      <c r="B751" s="19">
        <f t="shared" si="106"/>
        <v>44578</v>
      </c>
      <c r="C751" s="161">
        <f t="shared" si="106"/>
        <v>747</v>
      </c>
      <c r="D751" s="161">
        <f t="shared" si="99"/>
        <v>42561.2520570536</v>
      </c>
      <c r="E751" s="161">
        <f t="shared" si="100"/>
        <v>75.664769966868334</v>
      </c>
      <c r="F751" s="74">
        <f t="shared" si="104"/>
        <v>44878</v>
      </c>
      <c r="G751" s="161">
        <f t="shared" si="101"/>
        <v>47110.035194581331</v>
      </c>
      <c r="H751" s="161">
        <f t="shared" si="102"/>
        <v>35.195230074117717</v>
      </c>
    </row>
    <row r="752" spans="1:8">
      <c r="A752" s="39"/>
      <c r="B752" s="19">
        <f t="shared" si="106"/>
        <v>44579</v>
      </c>
      <c r="C752" s="161">
        <f t="shared" si="106"/>
        <v>748</v>
      </c>
      <c r="D752" s="161">
        <f t="shared" si="99"/>
        <v>42636.916827020468</v>
      </c>
      <c r="E752" s="161">
        <f t="shared" si="100"/>
        <v>75.026920785145194</v>
      </c>
      <c r="F752" s="74">
        <f t="shared" si="104"/>
        <v>44879</v>
      </c>
      <c r="G752" s="161">
        <f t="shared" si="101"/>
        <v>47145.230424655449</v>
      </c>
      <c r="H752" s="161">
        <f t="shared" si="102"/>
        <v>34.792264558374882</v>
      </c>
    </row>
    <row r="753" spans="1:8">
      <c r="A753" s="39"/>
      <c r="B753" s="19">
        <f t="shared" si="106"/>
        <v>44580</v>
      </c>
      <c r="C753" s="161">
        <f t="shared" si="106"/>
        <v>749</v>
      </c>
      <c r="D753" s="161">
        <f t="shared" si="99"/>
        <v>42711.943747805613</v>
      </c>
      <c r="E753" s="161">
        <f t="shared" si="100"/>
        <v>74.391769501984527</v>
      </c>
      <c r="F753" s="74">
        <f t="shared" si="104"/>
        <v>44880</v>
      </c>
      <c r="G753" s="161">
        <f t="shared" si="101"/>
        <v>47180.022689213823</v>
      </c>
      <c r="H753" s="161">
        <f t="shared" si="102"/>
        <v>34.393290510124643</v>
      </c>
    </row>
    <row r="754" spans="1:8">
      <c r="A754" s="39"/>
      <c r="B754" s="19">
        <f t="shared" si="106"/>
        <v>44581</v>
      </c>
      <c r="C754" s="161">
        <f t="shared" si="106"/>
        <v>750</v>
      </c>
      <c r="D754" s="161">
        <f t="shared" si="99"/>
        <v>42786.335517307598</v>
      </c>
      <c r="E754" s="161">
        <f t="shared" si="100"/>
        <v>73.759361318057927</v>
      </c>
      <c r="F754" s="74">
        <f t="shared" si="104"/>
        <v>44881</v>
      </c>
      <c r="G754" s="161">
        <f t="shared" si="101"/>
        <v>47214.415979723948</v>
      </c>
      <c r="H754" s="161">
        <f t="shared" si="102"/>
        <v>33.998283565371821</v>
      </c>
    </row>
    <row r="755" spans="1:8">
      <c r="A755" s="39"/>
      <c r="B755" s="19">
        <f t="shared" si="106"/>
        <v>44582</v>
      </c>
      <c r="C755" s="161">
        <f t="shared" si="106"/>
        <v>751</v>
      </c>
      <c r="D755" s="161">
        <f t="shared" si="99"/>
        <v>42860.094878625656</v>
      </c>
      <c r="E755" s="161">
        <f t="shared" si="100"/>
        <v>73.129740084470541</v>
      </c>
      <c r="F755" s="74">
        <f t="shared" si="104"/>
        <v>44882</v>
      </c>
      <c r="G755" s="161">
        <f t="shared" si="101"/>
        <v>47248.41426328932</v>
      </c>
      <c r="H755" s="161">
        <f t="shared" si="102"/>
        <v>33.607219113022438</v>
      </c>
    </row>
    <row r="756" spans="1:8">
      <c r="A756" s="39"/>
      <c r="B756" s="19">
        <f t="shared" si="106"/>
        <v>44583</v>
      </c>
      <c r="C756" s="161">
        <f t="shared" si="106"/>
        <v>752</v>
      </c>
      <c r="D756" s="161">
        <f t="shared" si="99"/>
        <v>42933.224618710126</v>
      </c>
      <c r="E756" s="161">
        <f t="shared" si="100"/>
        <v>72.502948314839159</v>
      </c>
      <c r="F756" s="74">
        <f t="shared" si="104"/>
        <v>44883</v>
      </c>
      <c r="G756" s="161">
        <f t="shared" si="101"/>
        <v>47282.021482402342</v>
      </c>
      <c r="H756" s="161">
        <f t="shared" si="102"/>
        <v>33.22007230813324</v>
      </c>
    </row>
    <row r="757" spans="1:8">
      <c r="A757" s="39"/>
      <c r="B757" s="19">
        <f t="shared" si="106"/>
        <v>44584</v>
      </c>
      <c r="C757" s="161">
        <f t="shared" si="106"/>
        <v>753</v>
      </c>
      <c r="D757" s="161">
        <f t="shared" si="99"/>
        <v>43005.727567024966</v>
      </c>
      <c r="E757" s="161">
        <f t="shared" si="100"/>
        <v>71.879027197872347</v>
      </c>
      <c r="F757" s="74">
        <f t="shared" si="104"/>
        <v>44884</v>
      </c>
      <c r="G757" s="161">
        <f t="shared" si="101"/>
        <v>47315.241554710476</v>
      </c>
      <c r="H757" s="161">
        <f t="shared" si="102"/>
        <v>32.836818084593688</v>
      </c>
    </row>
    <row r="758" spans="1:8">
      <c r="A758" s="39"/>
      <c r="B758" s="19">
        <f t="shared" ref="B758:C773" si="107">B757+1</f>
        <v>44585</v>
      </c>
      <c r="C758" s="161">
        <f t="shared" si="107"/>
        <v>754</v>
      </c>
      <c r="D758" s="161">
        <f t="shared" si="99"/>
        <v>43077.606594222838</v>
      </c>
      <c r="E758" s="161">
        <f t="shared" si="100"/>
        <v>71.258016609914193</v>
      </c>
      <c r="F758" s="74">
        <f t="shared" si="104"/>
        <v>44885</v>
      </c>
      <c r="G758" s="161">
        <f t="shared" si="101"/>
        <v>47348.078372795069</v>
      </c>
      <c r="H758" s="161">
        <f t="shared" si="102"/>
        <v>32.457431167713366</v>
      </c>
    </row>
    <row r="759" spans="1:8">
      <c r="A759" s="39"/>
      <c r="B759" s="19">
        <f t="shared" si="107"/>
        <v>44586</v>
      </c>
      <c r="C759" s="161">
        <f t="shared" si="107"/>
        <v>755</v>
      </c>
      <c r="D759" s="161">
        <f t="shared" si="99"/>
        <v>43148.864610832752</v>
      </c>
      <c r="E759" s="161">
        <f t="shared" si="100"/>
        <v>70.639955127997382</v>
      </c>
      <c r="F759" s="74">
        <f t="shared" si="104"/>
        <v>44886</v>
      </c>
      <c r="G759" s="161">
        <f t="shared" si="101"/>
        <v>47380.535803962783</v>
      </c>
      <c r="H759" s="161">
        <f t="shared" si="102"/>
        <v>32.081886086481973</v>
      </c>
    </row>
    <row r="760" spans="1:8">
      <c r="A760" s="39"/>
      <c r="B760" s="19">
        <f t="shared" si="107"/>
        <v>44587</v>
      </c>
      <c r="C760" s="161">
        <f t="shared" si="107"/>
        <v>756</v>
      </c>
      <c r="D760" s="161">
        <f t="shared" si="99"/>
        <v>43219.504565960749</v>
      </c>
      <c r="E760" s="161">
        <f t="shared" si="100"/>
        <v>70.024880043281883</v>
      </c>
      <c r="F760" s="74">
        <f t="shared" si="104"/>
        <v>44887</v>
      </c>
      <c r="G760" s="161">
        <f t="shared" si="101"/>
        <v>47412.617690049265</v>
      </c>
      <c r="H760" s="161">
        <f t="shared" si="102"/>
        <v>31.710157185494609</v>
      </c>
    </row>
    <row r="761" spans="1:8">
      <c r="A761" s="39"/>
      <c r="B761" s="19">
        <f t="shared" si="107"/>
        <v>44588</v>
      </c>
      <c r="C761" s="161">
        <f t="shared" si="107"/>
        <v>757</v>
      </c>
      <c r="D761" s="161">
        <f t="shared" si="99"/>
        <v>43289.529446004031</v>
      </c>
      <c r="E761" s="161">
        <f t="shared" si="100"/>
        <v>69.412827374508197</v>
      </c>
      <c r="F761" s="74">
        <f t="shared" si="104"/>
        <v>44888</v>
      </c>
      <c r="G761" s="161">
        <f t="shared" si="101"/>
        <v>47444.327847234759</v>
      </c>
      <c r="H761" s="161">
        <f t="shared" si="102"/>
        <v>31.342218636709731</v>
      </c>
    </row>
    <row r="762" spans="1:8">
      <c r="A762" s="39"/>
      <c r="B762" s="19">
        <f t="shared" si="107"/>
        <v>44589</v>
      </c>
      <c r="C762" s="161">
        <f t="shared" si="107"/>
        <v>758</v>
      </c>
      <c r="D762" s="161">
        <f t="shared" si="99"/>
        <v>43358.94227337854</v>
      </c>
      <c r="E762" s="161">
        <f t="shared" si="100"/>
        <v>68.80383188201813</v>
      </c>
      <c r="F762" s="74">
        <f t="shared" si="104"/>
        <v>44889</v>
      </c>
      <c r="G762" s="161">
        <f t="shared" si="101"/>
        <v>47475.670065871469</v>
      </c>
      <c r="H762" s="161">
        <f t="shared" si="102"/>
        <v>30.978044450865127</v>
      </c>
    </row>
    <row r="763" spans="1:8">
      <c r="A763" s="39"/>
      <c r="B763" s="19">
        <f t="shared" si="107"/>
        <v>44590</v>
      </c>
      <c r="C763" s="161">
        <f t="shared" si="107"/>
        <v>759</v>
      </c>
      <c r="D763" s="161">
        <f t="shared" si="99"/>
        <v>43427.746105260558</v>
      </c>
      <c r="E763" s="161">
        <f t="shared" si="100"/>
        <v>68.197927081615489</v>
      </c>
      <c r="F763" s="74">
        <f t="shared" si="104"/>
        <v>44890</v>
      </c>
      <c r="G763" s="161">
        <f t="shared" si="101"/>
        <v>47506.648110322334</v>
      </c>
      <c r="H763" s="161">
        <f t="shared" si="102"/>
        <v>30.617608488675614</v>
      </c>
    </row>
    <row r="764" spans="1:8">
      <c r="A764" s="39"/>
      <c r="B764" s="19">
        <f t="shared" si="107"/>
        <v>44591</v>
      </c>
      <c r="C764" s="161">
        <f t="shared" si="107"/>
        <v>760</v>
      </c>
      <c r="D764" s="161">
        <f t="shared" si="99"/>
        <v>43495.944032342173</v>
      </c>
      <c r="E764" s="161">
        <f t="shared" si="100"/>
        <v>67.595145259139827</v>
      </c>
      <c r="F764" s="74">
        <f t="shared" si="104"/>
        <v>44891</v>
      </c>
      <c r="G764" s="161">
        <f t="shared" si="101"/>
        <v>47537.26571881101</v>
      </c>
      <c r="H764" s="161">
        <f t="shared" si="102"/>
        <v>30.260884471710597</v>
      </c>
    </row>
    <row r="765" spans="1:8">
      <c r="A765" s="39"/>
      <c r="B765" s="19">
        <f t="shared" si="107"/>
        <v>44592</v>
      </c>
      <c r="C765" s="161">
        <f t="shared" si="107"/>
        <v>761</v>
      </c>
      <c r="D765" s="161">
        <f t="shared" si="99"/>
        <v>43563.539177601313</v>
      </c>
      <c r="E765" s="161">
        <f t="shared" si="100"/>
        <v>66.995517484858283</v>
      </c>
      <c r="F765" s="74">
        <f t="shared" si="104"/>
        <v>44892</v>
      </c>
      <c r="G765" s="161">
        <f t="shared" si="101"/>
        <v>47567.52660328272</v>
      </c>
      <c r="H765" s="161">
        <f t="shared" si="102"/>
        <v>29.907845993031515</v>
      </c>
    </row>
    <row r="766" spans="1:8">
      <c r="A766" s="39"/>
      <c r="B766" s="19">
        <f t="shared" si="107"/>
        <v>44593</v>
      </c>
      <c r="C766" s="161">
        <f t="shared" si="107"/>
        <v>762</v>
      </c>
      <c r="D766" s="161">
        <f t="shared" si="99"/>
        <v>43630.534695086171</v>
      </c>
      <c r="E766" s="161">
        <f t="shared" si="100"/>
        <v>66.399073628286715</v>
      </c>
      <c r="F766" s="74">
        <f t="shared" si="104"/>
        <v>44893</v>
      </c>
      <c r="G766" s="161">
        <f t="shared" si="101"/>
        <v>47597.434449275752</v>
      </c>
      <c r="H766" s="161">
        <f t="shared" si="102"/>
        <v>29.558466527661949</v>
      </c>
    </row>
    <row r="767" spans="1:8">
      <c r="A767" s="39"/>
      <c r="B767" s="19">
        <f t="shared" si="107"/>
        <v>44594</v>
      </c>
      <c r="C767" s="161">
        <f t="shared" si="107"/>
        <v>763</v>
      </c>
      <c r="D767" s="161">
        <f t="shared" si="99"/>
        <v>43696.933768714458</v>
      </c>
      <c r="E767" s="161">
        <f t="shared" si="100"/>
        <v>65.805842373032647</v>
      </c>
      <c r="F767" s="74">
        <f t="shared" si="104"/>
        <v>44894</v>
      </c>
      <c r="G767" s="161">
        <f t="shared" si="101"/>
        <v>47626.992915803414</v>
      </c>
      <c r="H767" s="161">
        <f t="shared" si="102"/>
        <v>29.212719442693924</v>
      </c>
    </row>
    <row r="768" spans="1:8">
      <c r="A768" s="39"/>
      <c r="B768" s="19">
        <f t="shared" si="107"/>
        <v>44595</v>
      </c>
      <c r="C768" s="161">
        <f t="shared" si="107"/>
        <v>764</v>
      </c>
      <c r="D768" s="161">
        <f t="shared" si="99"/>
        <v>43762.739611087491</v>
      </c>
      <c r="E768" s="161">
        <f t="shared" si="100"/>
        <v>65.215851231994748</v>
      </c>
      <c r="F768" s="74">
        <f t="shared" si="104"/>
        <v>44895</v>
      </c>
      <c r="G768" s="161">
        <f t="shared" si="101"/>
        <v>47656.205635246108</v>
      </c>
      <c r="H768" s="161">
        <f t="shared" si="102"/>
        <v>28.870578007117729</v>
      </c>
    </row>
    <row r="769" spans="1:8">
      <c r="A769" s="39"/>
      <c r="B769" s="19">
        <f t="shared" si="107"/>
        <v>44596</v>
      </c>
      <c r="C769" s="161">
        <f t="shared" si="107"/>
        <v>765</v>
      </c>
      <c r="D769" s="161">
        <f t="shared" si="99"/>
        <v>43827.955462319485</v>
      </c>
      <c r="E769" s="161">
        <f t="shared" si="100"/>
        <v>64.62912656251865</v>
      </c>
      <c r="F769" s="74">
        <f t="shared" si="104"/>
        <v>44896</v>
      </c>
      <c r="G769" s="161">
        <f t="shared" si="101"/>
        <v>47685.076213253225</v>
      </c>
      <c r="H769" s="161">
        <f t="shared" si="102"/>
        <v>28.532015401535318</v>
      </c>
    </row>
    <row r="770" spans="1:8">
      <c r="A770" s="39"/>
      <c r="B770" s="19">
        <f t="shared" si="107"/>
        <v>44597</v>
      </c>
      <c r="C770" s="161">
        <f t="shared" si="107"/>
        <v>766</v>
      </c>
      <c r="D770" s="161">
        <f t="shared" si="99"/>
        <v>43892.584588882004</v>
      </c>
      <c r="E770" s="161">
        <f t="shared" si="100"/>
        <v>64.045693581931118</v>
      </c>
      <c r="F770" s="74">
        <f t="shared" si="104"/>
        <v>44897</v>
      </c>
      <c r="G770" s="161">
        <f t="shared" si="101"/>
        <v>47713.608228654761</v>
      </c>
      <c r="H770" s="161">
        <f t="shared" si="102"/>
        <v>28.19700472761906</v>
      </c>
    </row>
    <row r="771" spans="1:8">
      <c r="A771" s="39"/>
      <c r="B771" s="19">
        <f t="shared" si="107"/>
        <v>44598</v>
      </c>
      <c r="C771" s="161">
        <f t="shared" si="107"/>
        <v>767</v>
      </c>
      <c r="D771" s="161">
        <f t="shared" si="99"/>
        <v>43956.630282463935</v>
      </c>
      <c r="E771" s="161">
        <f t="shared" si="100"/>
        <v>63.46557638295053</v>
      </c>
      <c r="F771" s="74">
        <f t="shared" si="104"/>
        <v>44898</v>
      </c>
      <c r="G771" s="161">
        <f t="shared" si="101"/>
        <v>47741.80523338238</v>
      </c>
      <c r="H771" s="161">
        <f t="shared" si="102"/>
        <v>27.865519017090264</v>
      </c>
    </row>
    <row r="772" spans="1:8">
      <c r="A772" s="39"/>
      <c r="B772" s="19">
        <f t="shared" si="107"/>
        <v>44599</v>
      </c>
      <c r="C772" s="161">
        <f t="shared" si="107"/>
        <v>768</v>
      </c>
      <c r="D772" s="161">
        <f t="shared" si="99"/>
        <v>44020.095858846886</v>
      </c>
      <c r="E772" s="161">
        <f t="shared" si="100"/>
        <v>62.888797949395666</v>
      </c>
      <c r="F772" s="74">
        <f t="shared" si="104"/>
        <v>44899</v>
      </c>
      <c r="G772" s="161">
        <f t="shared" si="101"/>
        <v>47769.67075239947</v>
      </c>
      <c r="H772" s="161">
        <f t="shared" si="102"/>
        <v>27.537531240850512</v>
      </c>
    </row>
    <row r="773" spans="1:8">
      <c r="A773" s="39"/>
      <c r="B773" s="19">
        <f t="shared" si="107"/>
        <v>44600</v>
      </c>
      <c r="C773" s="161">
        <f t="shared" si="107"/>
        <v>769</v>
      </c>
      <c r="D773" s="161">
        <f t="shared" ref="D773:D836" si="108">$D$1/(($D$1-1)*EXP(-$E$1*($F773-$B$4))+1)</f>
        <v>44082.984656796281</v>
      </c>
      <c r="E773" s="161">
        <f t="shared" ref="E773:E836" si="109">D774-D773</f>
        <v>62.315380171974539</v>
      </c>
      <c r="F773" s="74">
        <f t="shared" si="104"/>
        <v>44900</v>
      </c>
      <c r="G773" s="161">
        <f t="shared" ref="G773:G808" si="110">$D$1/(($D$1-1)*EXP(-$G$1*($F773-$B$4))+1)</f>
        <v>47797.208283640321</v>
      </c>
      <c r="H773" s="161">
        <f t="shared" ref="H773:H836" si="111">G774-G773</f>
        <v>27.21301431752363</v>
      </c>
    </row>
    <row r="774" spans="1:8">
      <c r="A774" s="39"/>
      <c r="B774" s="19">
        <f t="shared" ref="B774:C789" si="112">B773+1</f>
        <v>44601</v>
      </c>
      <c r="C774" s="161">
        <f t="shared" si="112"/>
        <v>770</v>
      </c>
      <c r="D774" s="161">
        <f t="shared" si="108"/>
        <v>44145.300036968256</v>
      </c>
      <c r="E774" s="161">
        <f t="shared" si="109"/>
        <v>61.745343864131428</v>
      </c>
      <c r="F774" s="74">
        <f t="shared" ref="F774:F837" si="113">F773+1</f>
        <v>44901</v>
      </c>
      <c r="G774" s="161">
        <f t="shared" si="110"/>
        <v>47824.421297957844</v>
      </c>
      <c r="H774" s="161">
        <f t="shared" si="111"/>
        <v>26.891941121997661</v>
      </c>
    </row>
    <row r="775" spans="1:8">
      <c r="A775" s="39"/>
      <c r="B775" s="19">
        <f t="shared" si="112"/>
        <v>44602</v>
      </c>
      <c r="C775" s="161">
        <f t="shared" si="112"/>
        <v>771</v>
      </c>
      <c r="D775" s="161">
        <f t="shared" si="108"/>
        <v>44207.045380832387</v>
      </c>
      <c r="E775" s="161">
        <f t="shared" si="109"/>
        <v>61.178708777923021</v>
      </c>
      <c r="F775" s="74">
        <f t="shared" si="113"/>
        <v>44902</v>
      </c>
      <c r="G775" s="161">
        <f t="shared" si="110"/>
        <v>47851.313239079842</v>
      </c>
      <c r="H775" s="161">
        <f t="shared" si="111"/>
        <v>26.574284493653977</v>
      </c>
    </row>
    <row r="776" spans="1:8">
      <c r="A776" s="39"/>
      <c r="B776" s="19">
        <f t="shared" si="112"/>
        <v>44603</v>
      </c>
      <c r="C776" s="161">
        <f t="shared" si="112"/>
        <v>772</v>
      </c>
      <c r="D776" s="161">
        <f t="shared" si="108"/>
        <v>44268.22408961031</v>
      </c>
      <c r="E776" s="161">
        <f t="shared" si="109"/>
        <v>60.615493620185589</v>
      </c>
      <c r="F776" s="74">
        <f t="shared" si="113"/>
        <v>44903</v>
      </c>
      <c r="G776" s="161">
        <f t="shared" si="110"/>
        <v>47877.887523573496</v>
      </c>
      <c r="H776" s="161">
        <f t="shared" si="111"/>
        <v>26.260017244298069</v>
      </c>
    </row>
    <row r="777" spans="1:8">
      <c r="A777" s="39"/>
      <c r="B777" s="19">
        <f t="shared" si="112"/>
        <v>44604</v>
      </c>
      <c r="C777" s="161">
        <f t="shared" si="112"/>
        <v>773</v>
      </c>
      <c r="D777" s="161">
        <f t="shared" si="108"/>
        <v>44328.839583230496</v>
      </c>
      <c r="E777" s="161">
        <f t="shared" si="109"/>
        <v>60.055716068454785</v>
      </c>
      <c r="F777" s="74">
        <f t="shared" si="113"/>
        <v>44904</v>
      </c>
      <c r="G777" s="161">
        <f t="shared" si="110"/>
        <v>47904.147540817794</v>
      </c>
      <c r="H777" s="161">
        <f t="shared" si="111"/>
        <v>25.949112166090345</v>
      </c>
    </row>
    <row r="778" spans="1:8">
      <c r="A778" s="39"/>
      <c r="B778" s="19">
        <f t="shared" si="112"/>
        <v>44605</v>
      </c>
      <c r="C778" s="161">
        <f t="shared" si="112"/>
        <v>774</v>
      </c>
      <c r="D778" s="161">
        <f t="shared" si="108"/>
        <v>44388.895299298951</v>
      </c>
      <c r="E778" s="161">
        <f t="shared" si="109"/>
        <v>59.499392787169199</v>
      </c>
      <c r="F778" s="74">
        <f t="shared" si="113"/>
        <v>44905</v>
      </c>
      <c r="G778" s="161">
        <f t="shared" si="110"/>
        <v>47930.096652983884</v>
      </c>
      <c r="H778" s="161">
        <f t="shared" si="111"/>
        <v>25.641542038996704</v>
      </c>
    </row>
    <row r="779" spans="1:8">
      <c r="A779" s="39"/>
      <c r="B779" s="19">
        <f t="shared" si="112"/>
        <v>44606</v>
      </c>
      <c r="C779" s="161">
        <f t="shared" si="112"/>
        <v>775</v>
      </c>
      <c r="D779" s="161">
        <f t="shared" si="108"/>
        <v>44448.39469208612</v>
      </c>
      <c r="E779" s="161">
        <f t="shared" si="109"/>
        <v>58.946539443859365</v>
      </c>
      <c r="F779" s="74">
        <f t="shared" si="113"/>
        <v>44906</v>
      </c>
      <c r="G779" s="161">
        <f t="shared" si="110"/>
        <v>47955.738195022881</v>
      </c>
      <c r="H779" s="161">
        <f t="shared" si="111"/>
        <v>25.337279638188193</v>
      </c>
    </row>
    <row r="780" spans="1:8">
      <c r="A780" s="39"/>
      <c r="B780" s="19">
        <f t="shared" si="112"/>
        <v>44607</v>
      </c>
      <c r="C780" s="161">
        <f t="shared" si="112"/>
        <v>776</v>
      </c>
      <c r="D780" s="161">
        <f t="shared" si="108"/>
        <v>44507.341231529979</v>
      </c>
      <c r="E780" s="161">
        <f t="shared" si="109"/>
        <v>58.397170725322212</v>
      </c>
      <c r="F780" s="74">
        <f t="shared" si="113"/>
        <v>44907</v>
      </c>
      <c r="G780" s="161">
        <f t="shared" si="110"/>
        <v>47981.075474661069</v>
      </c>
      <c r="H780" s="161">
        <f t="shared" si="111"/>
        <v>25.036297741251474</v>
      </c>
    </row>
    <row r="781" spans="1:8">
      <c r="A781" s="39"/>
      <c r="B781" s="19">
        <f t="shared" si="112"/>
        <v>44608</v>
      </c>
      <c r="C781" s="161">
        <f t="shared" si="112"/>
        <v>777</v>
      </c>
      <c r="D781" s="161">
        <f t="shared" si="108"/>
        <v>44565.738402255301</v>
      </c>
      <c r="E781" s="161">
        <f t="shared" si="109"/>
        <v>57.851300353795523</v>
      </c>
      <c r="F781" s="74">
        <f t="shared" si="113"/>
        <v>44908</v>
      </c>
      <c r="G781" s="161">
        <f t="shared" si="110"/>
        <v>48006.111772402321</v>
      </c>
      <c r="H781" s="161">
        <f t="shared" si="111"/>
        <v>24.738569135035505</v>
      </c>
    </row>
    <row r="782" spans="1:8">
      <c r="A782" s="39"/>
      <c r="B782" s="19">
        <f t="shared" si="112"/>
        <v>44609</v>
      </c>
      <c r="C782" s="161">
        <f t="shared" si="112"/>
        <v>778</v>
      </c>
      <c r="D782" s="161">
        <f t="shared" si="108"/>
        <v>44623.589702609097</v>
      </c>
      <c r="E782" s="161">
        <f t="shared" si="109"/>
        <v>57.308941103270627</v>
      </c>
      <c r="F782" s="74">
        <f t="shared" si="113"/>
        <v>44909</v>
      </c>
      <c r="G782" s="161">
        <f t="shared" si="110"/>
        <v>48030.850341537356</v>
      </c>
      <c r="H782" s="161">
        <f t="shared" si="111"/>
        <v>24.44406662248366</v>
      </c>
    </row>
    <row r="783" spans="1:8">
      <c r="A783" s="39"/>
      <c r="B783" s="19">
        <f t="shared" si="112"/>
        <v>44610</v>
      </c>
      <c r="C783" s="161">
        <f t="shared" si="112"/>
        <v>779</v>
      </c>
      <c r="D783" s="161">
        <f t="shared" si="108"/>
        <v>44680.898643712368</v>
      </c>
      <c r="E783" s="161">
        <f t="shared" si="109"/>
        <v>56.770104815674131</v>
      </c>
      <c r="F783" s="74">
        <f t="shared" si="113"/>
        <v>44910</v>
      </c>
      <c r="G783" s="161">
        <f t="shared" si="110"/>
        <v>48055.29440815984</v>
      </c>
      <c r="H783" s="161">
        <f t="shared" si="111"/>
        <v>24.152763029123889</v>
      </c>
    </row>
    <row r="784" spans="1:8">
      <c r="A784" s="39"/>
      <c r="B784" s="19">
        <f t="shared" si="112"/>
        <v>44611</v>
      </c>
      <c r="C784" s="161">
        <f t="shared" si="112"/>
        <v>780</v>
      </c>
      <c r="D784" s="161">
        <f t="shared" si="108"/>
        <v>44737.668748528042</v>
      </c>
      <c r="E784" s="161">
        <f t="shared" si="109"/>
        <v>56.234802417056926</v>
      </c>
      <c r="F784" s="74">
        <f t="shared" si="113"/>
        <v>44911</v>
      </c>
      <c r="G784" s="161">
        <f t="shared" si="110"/>
        <v>48079.447171188964</v>
      </c>
      <c r="H784" s="161">
        <f t="shared" si="111"/>
        <v>23.864631209413346</v>
      </c>
    </row>
    <row r="785" spans="1:8">
      <c r="A785" s="39"/>
      <c r="B785" s="19">
        <f t="shared" si="112"/>
        <v>44612</v>
      </c>
      <c r="C785" s="161">
        <f t="shared" si="112"/>
        <v>781</v>
      </c>
      <c r="D785" s="161">
        <f t="shared" si="108"/>
        <v>44793.903550945099</v>
      </c>
      <c r="E785" s="161">
        <f t="shared" si="109"/>
        <v>55.703043933899608</v>
      </c>
      <c r="F785" s="74">
        <f t="shared" si="113"/>
        <v>44912</v>
      </c>
      <c r="G785" s="161">
        <f t="shared" si="110"/>
        <v>48103.311802398377</v>
      </c>
      <c r="H785" s="161">
        <f t="shared" si="111"/>
        <v>23.57964405297389</v>
      </c>
    </row>
    <row r="786" spans="1:8">
      <c r="A786" s="39"/>
      <c r="B786" s="19">
        <f t="shared" si="112"/>
        <v>44613</v>
      </c>
      <c r="C786" s="161">
        <f t="shared" si="112"/>
        <v>782</v>
      </c>
      <c r="D786" s="161">
        <f t="shared" si="108"/>
        <v>44849.606594878998</v>
      </c>
      <c r="E786" s="15">
        <f t="shared" si="109"/>
        <v>55.174838509177789</v>
      </c>
      <c r="F786" s="74">
        <f t="shared" si="113"/>
        <v>44913</v>
      </c>
      <c r="G786" s="161">
        <f t="shared" si="110"/>
        <v>48126.891446451351</v>
      </c>
      <c r="H786" s="15">
        <f t="shared" si="111"/>
        <v>23.297774490449228</v>
      </c>
    </row>
    <row r="787" spans="1:8">
      <c r="A787" s="39"/>
      <c r="B787" s="19">
        <f t="shared" si="112"/>
        <v>44614</v>
      </c>
      <c r="C787" s="161">
        <f t="shared" si="112"/>
        <v>783</v>
      </c>
      <c r="D787" s="161">
        <f t="shared" si="108"/>
        <v>44904.781433388176</v>
      </c>
      <c r="E787" s="161">
        <f t="shared" si="109"/>
        <v>54.650194418572937</v>
      </c>
      <c r="F787" s="74">
        <f t="shared" si="113"/>
        <v>44914</v>
      </c>
      <c r="G787" s="161">
        <f t="shared" si="110"/>
        <v>48150.1892209418</v>
      </c>
      <c r="H787" s="161">
        <f t="shared" si="111"/>
        <v>23.018995499332959</v>
      </c>
    </row>
    <row r="788" spans="1:8">
      <c r="A788" s="39"/>
      <c r="B788" s="19">
        <f t="shared" si="112"/>
        <v>44615</v>
      </c>
      <c r="C788" s="161">
        <f t="shared" si="112"/>
        <v>784</v>
      </c>
      <c r="D788" s="161">
        <f t="shared" si="108"/>
        <v>44959.431627806749</v>
      </c>
      <c r="E788" s="161">
        <f t="shared" si="109"/>
        <v>54.129119086537685</v>
      </c>
      <c r="F788" s="74">
        <f t="shared" si="113"/>
        <v>44915</v>
      </c>
      <c r="G788" s="161">
        <f t="shared" si="110"/>
        <v>48173.208216441133</v>
      </c>
      <c r="H788" s="161">
        <f t="shared" si="111"/>
        <v>22.743280109614716</v>
      </c>
    </row>
    <row r="789" spans="1:8">
      <c r="A789" s="39"/>
      <c r="B789" s="19">
        <f t="shared" si="112"/>
        <v>44616</v>
      </c>
      <c r="C789" s="161">
        <f t="shared" si="112"/>
        <v>785</v>
      </c>
      <c r="D789" s="161">
        <f t="shared" si="108"/>
        <v>45013.560746893287</v>
      </c>
      <c r="E789" s="161">
        <f t="shared" si="109"/>
        <v>53.61161910246301</v>
      </c>
      <c r="F789" s="74">
        <f t="shared" si="113"/>
        <v>44916</v>
      </c>
      <c r="G789" s="161">
        <f t="shared" si="110"/>
        <v>48195.951496550748</v>
      </c>
      <c r="H789" s="161">
        <f t="shared" si="111"/>
        <v>22.47060140913527</v>
      </c>
    </row>
    <row r="790" spans="1:8">
      <c r="A790" s="39"/>
      <c r="B790" s="19">
        <f t="shared" ref="B790:C805" si="114">B789+1</f>
        <v>44617</v>
      </c>
      <c r="C790" s="161">
        <f t="shared" si="114"/>
        <v>786</v>
      </c>
      <c r="D790" s="161">
        <f t="shared" si="108"/>
        <v>45067.17236599575</v>
      </c>
      <c r="E790" s="161">
        <f t="shared" si="109"/>
        <v>53.097700236452511</v>
      </c>
      <c r="F790" s="74">
        <f t="shared" si="113"/>
        <v>44917</v>
      </c>
      <c r="G790" s="161">
        <f t="shared" si="110"/>
        <v>48218.422097959883</v>
      </c>
      <c r="H790" s="161">
        <f t="shared" si="111"/>
        <v>22.200932548847049</v>
      </c>
    </row>
    <row r="791" spans="1:8">
      <c r="A791" s="39"/>
      <c r="B791" s="19">
        <f t="shared" si="114"/>
        <v>44618</v>
      </c>
      <c r="C791" s="161">
        <f t="shared" si="114"/>
        <v>787</v>
      </c>
      <c r="D791" s="161">
        <f t="shared" si="108"/>
        <v>45120.270066232202</v>
      </c>
      <c r="E791" s="161">
        <f t="shared" si="109"/>
        <v>52.58736745549686</v>
      </c>
      <c r="F791" s="74">
        <f t="shared" si="113"/>
        <v>44918</v>
      </c>
      <c r="G791" s="161">
        <f t="shared" si="110"/>
        <v>48240.62303050873</v>
      </c>
      <c r="H791" s="161">
        <f t="shared" si="111"/>
        <v>21.934246747914585</v>
      </c>
    </row>
    <row r="792" spans="1:8">
      <c r="A792" s="39"/>
      <c r="B792" s="19">
        <f t="shared" si="114"/>
        <v>44619</v>
      </c>
      <c r="C792" s="161">
        <f t="shared" si="114"/>
        <v>788</v>
      </c>
      <c r="D792" s="161">
        <f t="shared" si="108"/>
        <v>45172.857433687699</v>
      </c>
      <c r="E792" s="161">
        <f t="shared" si="109"/>
        <v>52.080624939153495</v>
      </c>
      <c r="F792" s="74">
        <f t="shared" si="113"/>
        <v>44919</v>
      </c>
      <c r="G792" s="161">
        <f t="shared" si="110"/>
        <v>48262.557277256645</v>
      </c>
      <c r="H792" s="161">
        <f t="shared" si="111"/>
        <v>21.670517298582126</v>
      </c>
    </row>
    <row r="793" spans="1:8">
      <c r="A793" s="39"/>
      <c r="B793" s="19">
        <f t="shared" si="114"/>
        <v>44620</v>
      </c>
      <c r="C793" s="161">
        <f t="shared" si="114"/>
        <v>789</v>
      </c>
      <c r="D793" s="161">
        <f t="shared" si="108"/>
        <v>45224.938058626853</v>
      </c>
      <c r="E793" s="161">
        <f t="shared" si="109"/>
        <v>51.577476095488237</v>
      </c>
      <c r="F793" s="74">
        <f t="shared" si="113"/>
        <v>44920</v>
      </c>
      <c r="G793" s="161">
        <f t="shared" si="110"/>
        <v>48284.227794555227</v>
      </c>
      <c r="H793" s="161">
        <f t="shared" si="111"/>
        <v>21.409717570946668</v>
      </c>
    </row>
    <row r="794" spans="1:8">
      <c r="A794" s="39"/>
      <c r="B794" s="19">
        <f t="shared" si="114"/>
        <v>44621</v>
      </c>
      <c r="C794" s="161">
        <f t="shared" si="114"/>
        <v>790</v>
      </c>
      <c r="D794" s="161">
        <f t="shared" si="108"/>
        <v>45276.515534722341</v>
      </c>
      <c r="E794" s="161">
        <f t="shared" si="109"/>
        <v>51.07792357661674</v>
      </c>
      <c r="F794" s="74">
        <f t="shared" si="113"/>
        <v>44921</v>
      </c>
      <c r="G794" s="161">
        <f t="shared" si="110"/>
        <v>48305.637512126174</v>
      </c>
      <c r="H794" s="161">
        <f t="shared" si="111"/>
        <v>21.15182101749815</v>
      </c>
    </row>
    <row r="795" spans="1:8">
      <c r="A795" s="39"/>
      <c r="B795" s="19">
        <f t="shared" si="114"/>
        <v>44622</v>
      </c>
      <c r="C795" s="161">
        <f t="shared" si="114"/>
        <v>791</v>
      </c>
      <c r="D795" s="161">
        <f t="shared" si="108"/>
        <v>45327.593458298958</v>
      </c>
      <c r="E795" s="161">
        <f t="shared" si="109"/>
        <v>50.58196929445694</v>
      </c>
      <c r="F795" s="74">
        <f t="shared" si="113"/>
        <v>44922</v>
      </c>
      <c r="G795" s="161">
        <f t="shared" si="110"/>
        <v>48326.789333143672</v>
      </c>
      <c r="H795" s="161">
        <f t="shared" si="111"/>
        <v>20.896801177572343</v>
      </c>
    </row>
    <row r="796" spans="1:8">
      <c r="A796" s="39"/>
      <c r="B796" s="19">
        <f t="shared" si="114"/>
        <v>44623</v>
      </c>
      <c r="C796" s="161">
        <f t="shared" si="114"/>
        <v>792</v>
      </c>
      <c r="D796" s="161">
        <f t="shared" si="108"/>
        <v>45378.175427593414</v>
      </c>
      <c r="E796" s="161">
        <f t="shared" si="109"/>
        <v>50.089614436183183</v>
      </c>
      <c r="F796" s="74">
        <f t="shared" si="113"/>
        <v>44923</v>
      </c>
      <c r="G796" s="161">
        <f t="shared" si="110"/>
        <v>48347.686134321244</v>
      </c>
      <c r="H796" s="161">
        <f t="shared" si="111"/>
        <v>20.644631681614555</v>
      </c>
    </row>
    <row r="797" spans="1:8">
      <c r="A797" s="39"/>
      <c r="B797" s="19">
        <f t="shared" si="114"/>
        <v>44624</v>
      </c>
      <c r="C797" s="13">
        <f t="shared" si="114"/>
        <v>793</v>
      </c>
      <c r="D797" s="13">
        <f t="shared" si="108"/>
        <v>45428.265042029598</v>
      </c>
      <c r="E797" s="13">
        <f t="shared" si="109"/>
        <v>49.600859479629435</v>
      </c>
      <c r="F797" s="74">
        <f t="shared" si="113"/>
        <v>44924</v>
      </c>
      <c r="G797" s="13">
        <f t="shared" si="110"/>
        <v>48368.330766002859</v>
      </c>
      <c r="H797" s="13">
        <f t="shared" si="111"/>
        <v>20.39528625519597</v>
      </c>
    </row>
    <row r="798" spans="1:8">
      <c r="A798" s="39"/>
      <c r="B798" s="19">
        <f t="shared" si="114"/>
        <v>44625</v>
      </c>
      <c r="C798" s="161">
        <f t="shared" si="114"/>
        <v>794</v>
      </c>
      <c r="D798" s="161">
        <f t="shared" si="108"/>
        <v>45477.865901509227</v>
      </c>
      <c r="E798" s="161">
        <f t="shared" si="109"/>
        <v>49.115704208656098</v>
      </c>
      <c r="F798" s="74">
        <f t="shared" si="113"/>
        <v>44925</v>
      </c>
      <c r="G798" s="161">
        <f t="shared" si="110"/>
        <v>48388.726052258055</v>
      </c>
      <c r="H798" s="161">
        <f t="shared" si="111"/>
        <v>20.148738723153656</v>
      </c>
    </row>
    <row r="799" spans="1:8">
      <c r="A799" s="39"/>
      <c r="B799" s="19">
        <f t="shared" si="114"/>
        <v>44626</v>
      </c>
      <c r="C799" s="161">
        <f t="shared" si="114"/>
        <v>795</v>
      </c>
      <c r="D799" s="161">
        <f t="shared" si="108"/>
        <v>45526.981605717883</v>
      </c>
      <c r="E799" s="161">
        <f t="shared" si="109"/>
        <v>48.63414772827673</v>
      </c>
      <c r="F799" s="74">
        <f t="shared" si="113"/>
        <v>44926</v>
      </c>
      <c r="G799" s="161">
        <f t="shared" si="110"/>
        <v>48408.874790981208</v>
      </c>
      <c r="H799" s="161">
        <f t="shared" si="111"/>
        <v>19.904963013206725</v>
      </c>
    </row>
    <row r="800" spans="1:8">
      <c r="A800" s="39"/>
      <c r="B800" s="19">
        <f t="shared" si="114"/>
        <v>44627</v>
      </c>
      <c r="C800" s="161">
        <f t="shared" si="114"/>
        <v>796</v>
      </c>
      <c r="D800" s="161">
        <f t="shared" si="108"/>
        <v>45575.61575344616</v>
      </c>
      <c r="E800" s="161">
        <f t="shared" si="109"/>
        <v>48.156188479806588</v>
      </c>
      <c r="F800" s="74">
        <f t="shared" si="113"/>
        <v>44927</v>
      </c>
      <c r="G800" s="161">
        <f t="shared" si="110"/>
        <v>48428.779753994415</v>
      </c>
      <c r="H800" s="161">
        <f t="shared" si="111"/>
        <v>19.663933159776207</v>
      </c>
    </row>
    <row r="801" spans="1:8">
      <c r="A801" s="39"/>
      <c r="B801" s="19">
        <f t="shared" si="114"/>
        <v>44628</v>
      </c>
      <c r="C801" s="161">
        <f t="shared" si="114"/>
        <v>797</v>
      </c>
      <c r="D801" s="161">
        <f t="shared" si="108"/>
        <v>45623.771941925967</v>
      </c>
      <c r="E801" s="161">
        <f t="shared" si="109"/>
        <v>47.681824255858373</v>
      </c>
      <c r="F801" s="74">
        <f t="shared" si="113"/>
        <v>44928</v>
      </c>
      <c r="G801" s="161">
        <f t="shared" si="110"/>
        <v>48448.443687154191</v>
      </c>
      <c r="H801" s="161">
        <f t="shared" si="111"/>
        <v>19.425623307448404</v>
      </c>
    </row>
    <row r="802" spans="1:8">
      <c r="A802" s="39"/>
      <c r="B802" s="19">
        <f t="shared" si="114"/>
        <v>44629</v>
      </c>
      <c r="C802" s="161">
        <f t="shared" si="114"/>
        <v>798</v>
      </c>
      <c r="D802" s="161">
        <f t="shared" si="108"/>
        <v>45671.453766181825</v>
      </c>
      <c r="E802" s="161">
        <f t="shared" si="109"/>
        <v>47.211052215010568</v>
      </c>
      <c r="F802" s="74">
        <f t="shared" si="113"/>
        <v>44929</v>
      </c>
      <c r="G802" s="161">
        <f t="shared" si="110"/>
        <v>48467.86931046164</v>
      </c>
      <c r="H802" s="161">
        <f t="shared" si="111"/>
        <v>19.190007714314561</v>
      </c>
    </row>
    <row r="803" spans="1:8">
      <c r="A803" s="39"/>
      <c r="B803" s="19">
        <f t="shared" si="114"/>
        <v>44630</v>
      </c>
      <c r="C803" s="161">
        <f t="shared" si="114"/>
        <v>799</v>
      </c>
      <c r="D803" s="161">
        <f t="shared" si="108"/>
        <v>45718.664818396835</v>
      </c>
      <c r="E803" s="161">
        <f t="shared" si="109"/>
        <v>46.743868896752247</v>
      </c>
      <c r="F803" s="74">
        <f t="shared" si="113"/>
        <v>44930</v>
      </c>
      <c r="G803" s="161">
        <f t="shared" si="110"/>
        <v>48487.059318175954</v>
      </c>
      <c r="H803" s="161">
        <f t="shared" si="111"/>
        <v>18.957060755390557</v>
      </c>
    </row>
    <row r="804" spans="1:8">
      <c r="A804" s="39"/>
      <c r="B804" s="19">
        <f t="shared" si="114"/>
        <v>44631</v>
      </c>
      <c r="C804" s="161">
        <f t="shared" si="114"/>
        <v>800</v>
      </c>
      <c r="D804" s="161">
        <f t="shared" si="108"/>
        <v>45765.408687293588</v>
      </c>
      <c r="E804" s="161">
        <f t="shared" si="109"/>
        <v>46.280270235860371</v>
      </c>
      <c r="F804" s="74">
        <f t="shared" si="113"/>
        <v>44931</v>
      </c>
      <c r="G804" s="161">
        <f t="shared" si="110"/>
        <v>48506.016378931345</v>
      </c>
      <c r="H804" s="161">
        <f t="shared" si="111"/>
        <v>18.726756925563677</v>
      </c>
    </row>
    <row r="805" spans="1:8">
      <c r="A805" s="39"/>
      <c r="B805" s="19">
        <f t="shared" si="114"/>
        <v>44632</v>
      </c>
      <c r="C805" s="161">
        <f t="shared" si="114"/>
        <v>801</v>
      </c>
      <c r="D805" s="161">
        <f t="shared" si="108"/>
        <v>45811.688957529448</v>
      </c>
      <c r="E805" s="161">
        <f t="shared" si="109"/>
        <v>45.820251577002637</v>
      </c>
      <c r="F805" s="74">
        <f t="shared" si="113"/>
        <v>44932</v>
      </c>
      <c r="G805" s="161">
        <f t="shared" si="110"/>
        <v>48524.743135856908</v>
      </c>
      <c r="H805" s="161">
        <f t="shared" si="111"/>
        <v>18.499070842713991</v>
      </c>
    </row>
    <row r="806" spans="1:8">
      <c r="A806" s="39"/>
      <c r="B806" s="19">
        <f t="shared" ref="B806:C821" si="115">B805+1</f>
        <v>44633</v>
      </c>
      <c r="C806" s="161">
        <f t="shared" si="115"/>
        <v>802</v>
      </c>
      <c r="D806" s="161">
        <f t="shared" si="108"/>
        <v>45857.509209106451</v>
      </c>
      <c r="E806" s="161">
        <f t="shared" si="109"/>
        <v>45.363807688918314</v>
      </c>
      <c r="F806" s="74">
        <f t="shared" si="113"/>
        <v>44933</v>
      </c>
      <c r="G806" s="161">
        <f t="shared" si="110"/>
        <v>48543.242206699622</v>
      </c>
      <c r="H806" s="161">
        <f t="shared" si="111"/>
        <v>18.273977250493772</v>
      </c>
    </row>
    <row r="807" spans="1:8">
      <c r="A807" s="39"/>
      <c r="B807" s="19">
        <f t="shared" si="115"/>
        <v>44634</v>
      </c>
      <c r="C807" s="161">
        <f t="shared" si="115"/>
        <v>803</v>
      </c>
      <c r="D807" s="161">
        <f t="shared" si="108"/>
        <v>45902.873016795369</v>
      </c>
      <c r="E807" s="161">
        <f t="shared" si="109"/>
        <v>44.910932778613642</v>
      </c>
      <c r="F807" s="74">
        <f t="shared" si="113"/>
        <v>44934</v>
      </c>
      <c r="G807" s="161">
        <f t="shared" si="110"/>
        <v>48561.516183950116</v>
      </c>
      <c r="H807" s="161">
        <f t="shared" si="111"/>
        <v>18.051451021216053</v>
      </c>
    </row>
    <row r="808" spans="1:8">
      <c r="A808" s="39"/>
      <c r="B808" s="19">
        <f t="shared" si="115"/>
        <v>44635</v>
      </c>
      <c r="C808" s="161">
        <f t="shared" si="115"/>
        <v>804</v>
      </c>
      <c r="D808" s="161">
        <f t="shared" si="108"/>
        <v>45947.783949573983</v>
      </c>
      <c r="E808" s="161">
        <f t="shared" si="109"/>
        <v>44.461620505404426</v>
      </c>
      <c r="F808" s="74">
        <f t="shared" si="113"/>
        <v>44935</v>
      </c>
      <c r="G808" s="161">
        <f t="shared" si="110"/>
        <v>48579.567634971332</v>
      </c>
      <c r="H808" s="161">
        <f t="shared" si="111"/>
        <v>-2587.322064891945</v>
      </c>
    </row>
    <row r="809" spans="1:8">
      <c r="A809" s="39"/>
      <c r="B809" s="19">
        <f t="shared" si="115"/>
        <v>44636</v>
      </c>
      <c r="C809" s="161">
        <f t="shared" si="115"/>
        <v>805</v>
      </c>
      <c r="D809" s="161">
        <f t="shared" si="108"/>
        <v>45992.245570079387</v>
      </c>
      <c r="E809" s="161">
        <f t="shared" si="109"/>
        <v>44.015863994791289</v>
      </c>
      <c r="F809" s="74">
        <f t="shared" si="113"/>
        <v>44936</v>
      </c>
      <c r="G809" s="161">
        <f t="shared" ref="G809:G836" si="116">$D$1/(($D$1-1)*EXP(-$E$1*($F809-$B$4))+1)</f>
        <v>45992.245570079387</v>
      </c>
      <c r="H809" s="161">
        <f t="shared" si="111"/>
        <v>44.015863994791289</v>
      </c>
    </row>
    <row r="810" spans="1:8">
      <c r="A810" s="39"/>
      <c r="B810" s="19">
        <f t="shared" si="115"/>
        <v>44637</v>
      </c>
      <c r="C810" s="161">
        <f t="shared" si="115"/>
        <v>806</v>
      </c>
      <c r="D810" s="161">
        <f t="shared" si="108"/>
        <v>46036.261434074178</v>
      </c>
      <c r="E810" s="161">
        <f t="shared" si="109"/>
        <v>43.573655852051161</v>
      </c>
      <c r="F810" s="74">
        <f t="shared" si="113"/>
        <v>44937</v>
      </c>
      <c r="G810" s="161">
        <f t="shared" si="116"/>
        <v>46036.261434074178</v>
      </c>
      <c r="H810" s="161">
        <f t="shared" si="111"/>
        <v>43.573655852051161</v>
      </c>
    </row>
    <row r="811" spans="1:8">
      <c r="A811" s="39"/>
      <c r="B811" s="19">
        <f t="shared" si="115"/>
        <v>44638</v>
      </c>
      <c r="C811" s="161">
        <f t="shared" si="115"/>
        <v>807</v>
      </c>
      <c r="D811" s="161">
        <f t="shared" si="108"/>
        <v>46079.83508992623</v>
      </c>
      <c r="E811" s="161">
        <f t="shared" si="109"/>
        <v>43.134988175988838</v>
      </c>
      <c r="F811" s="74">
        <f t="shared" si="113"/>
        <v>44938</v>
      </c>
      <c r="G811" s="161">
        <f t="shared" si="116"/>
        <v>46079.83508992623</v>
      </c>
      <c r="H811" s="161">
        <f t="shared" si="111"/>
        <v>43.134988175988838</v>
      </c>
    </row>
    <row r="812" spans="1:8">
      <c r="A812" s="39"/>
      <c r="B812" s="19">
        <f t="shared" si="115"/>
        <v>44639</v>
      </c>
      <c r="C812" s="161">
        <f t="shared" si="115"/>
        <v>808</v>
      </c>
      <c r="D812" s="161">
        <f t="shared" si="108"/>
        <v>46122.970078102218</v>
      </c>
      <c r="E812" s="161">
        <f t="shared" si="109"/>
        <v>42.699852572128293</v>
      </c>
      <c r="F812" s="74">
        <f t="shared" si="113"/>
        <v>44939</v>
      </c>
      <c r="G812" s="161">
        <f t="shared" si="116"/>
        <v>46122.970078102218</v>
      </c>
      <c r="H812" s="161">
        <f t="shared" si="111"/>
        <v>42.699852572128293</v>
      </c>
    </row>
    <row r="813" spans="1:8">
      <c r="A813" s="39"/>
      <c r="B813" s="19">
        <f t="shared" si="115"/>
        <v>44640</v>
      </c>
      <c r="C813" s="161">
        <f t="shared" si="115"/>
        <v>809</v>
      </c>
      <c r="D813" s="161">
        <f t="shared" si="108"/>
        <v>46165.669930674347</v>
      </c>
      <c r="E813" s="161">
        <f t="shared" si="109"/>
        <v>42.26824016613682</v>
      </c>
      <c r="F813" s="74">
        <f t="shared" si="113"/>
        <v>44940</v>
      </c>
      <c r="G813" s="161">
        <f t="shared" si="116"/>
        <v>46165.669930674347</v>
      </c>
      <c r="H813" s="161">
        <f t="shared" si="111"/>
        <v>42.26824016613682</v>
      </c>
    </row>
    <row r="814" spans="1:8">
      <c r="A814" s="39"/>
      <c r="B814" s="19">
        <f t="shared" si="115"/>
        <v>44641</v>
      </c>
      <c r="C814" s="161">
        <f t="shared" si="115"/>
        <v>810</v>
      </c>
      <c r="D814" s="161">
        <f t="shared" si="108"/>
        <v>46207.938170840484</v>
      </c>
      <c r="E814" s="161">
        <f t="shared" si="109"/>
        <v>41.840141616783512</v>
      </c>
      <c r="F814" s="74">
        <f t="shared" si="113"/>
        <v>44941</v>
      </c>
      <c r="G814" s="161">
        <f t="shared" si="116"/>
        <v>46207.938170840484</v>
      </c>
      <c r="H814" s="161">
        <f t="shared" si="111"/>
        <v>41.840141616783512</v>
      </c>
    </row>
    <row r="815" spans="1:8">
      <c r="A815" s="39"/>
      <c r="B815" s="19">
        <f t="shared" si="115"/>
        <v>44642</v>
      </c>
      <c r="C815" s="161">
        <f t="shared" si="115"/>
        <v>811</v>
      </c>
      <c r="D815" s="161">
        <f t="shared" si="108"/>
        <v>46249.778312457267</v>
      </c>
      <c r="E815" s="161">
        <f t="shared" si="109"/>
        <v>41.41554712891957</v>
      </c>
      <c r="F815" s="74">
        <f t="shared" si="113"/>
        <v>44942</v>
      </c>
      <c r="G815" s="161">
        <f t="shared" si="116"/>
        <v>46249.778312457267</v>
      </c>
      <c r="H815" s="161">
        <f t="shared" si="111"/>
        <v>41.41554712891957</v>
      </c>
    </row>
    <row r="816" spans="1:8">
      <c r="A816" s="39"/>
      <c r="B816" s="19">
        <f t="shared" si="115"/>
        <v>44643</v>
      </c>
      <c r="C816" s="161">
        <f t="shared" si="115"/>
        <v>812</v>
      </c>
      <c r="D816" s="161">
        <f t="shared" si="108"/>
        <v>46291.193859586187</v>
      </c>
      <c r="E816" s="161">
        <f t="shared" si="109"/>
        <v>40.994446466218506</v>
      </c>
      <c r="F816" s="74">
        <f t="shared" si="113"/>
        <v>44943</v>
      </c>
      <c r="G816" s="161">
        <f t="shared" si="116"/>
        <v>46291.193859586187</v>
      </c>
      <c r="H816" s="161">
        <f t="shared" si="111"/>
        <v>40.994446466218506</v>
      </c>
    </row>
    <row r="817" spans="1:8">
      <c r="A817" s="39"/>
      <c r="B817" s="19">
        <f t="shared" si="115"/>
        <v>44644</v>
      </c>
      <c r="C817" s="161">
        <f t="shared" si="115"/>
        <v>813</v>
      </c>
      <c r="D817" s="161">
        <f t="shared" si="108"/>
        <v>46332.188306052405</v>
      </c>
      <c r="E817" s="161">
        <f t="shared" si="109"/>
        <v>40.576828963741718</v>
      </c>
      <c r="F817" s="74">
        <f t="shared" si="113"/>
        <v>44944</v>
      </c>
      <c r="G817" s="161">
        <f t="shared" si="116"/>
        <v>46332.188306052405</v>
      </c>
      <c r="H817" s="161">
        <f t="shared" si="111"/>
        <v>40.576828963741718</v>
      </c>
    </row>
    <row r="818" spans="1:8">
      <c r="A818" s="39"/>
      <c r="B818" s="19">
        <f t="shared" si="115"/>
        <v>44645</v>
      </c>
      <c r="C818" s="161">
        <f t="shared" si="115"/>
        <v>814</v>
      </c>
      <c r="D818" s="161">
        <f t="shared" si="108"/>
        <v>46372.765135016147</v>
      </c>
      <c r="E818" s="161">
        <f t="shared" si="109"/>
        <v>40.162683540380385</v>
      </c>
      <c r="F818" s="74">
        <f t="shared" si="113"/>
        <v>44945</v>
      </c>
      <c r="G818" s="161">
        <f t="shared" si="116"/>
        <v>46372.765135016147</v>
      </c>
      <c r="H818" s="161">
        <f t="shared" si="111"/>
        <v>40.162683540380385</v>
      </c>
    </row>
    <row r="819" spans="1:8">
      <c r="A819" s="39"/>
      <c r="B819" s="19">
        <f t="shared" si="115"/>
        <v>44646</v>
      </c>
      <c r="C819" s="161">
        <f t="shared" si="115"/>
        <v>815</v>
      </c>
      <c r="D819" s="161">
        <f t="shared" si="108"/>
        <v>46412.927818556527</v>
      </c>
      <c r="E819" s="161">
        <f t="shared" si="109"/>
        <v>39.75199871113</v>
      </c>
      <c r="F819" s="74">
        <f t="shared" si="113"/>
        <v>44946</v>
      </c>
      <c r="G819" s="161">
        <f t="shared" si="116"/>
        <v>46412.927818556527</v>
      </c>
      <c r="H819" s="161">
        <f t="shared" si="111"/>
        <v>39.75199871113</v>
      </c>
    </row>
    <row r="820" spans="1:8">
      <c r="A820" s="39"/>
      <c r="B820" s="19">
        <f t="shared" si="115"/>
        <v>44647</v>
      </c>
      <c r="C820" s="161">
        <f t="shared" si="115"/>
        <v>816</v>
      </c>
      <c r="D820" s="161">
        <f t="shared" si="108"/>
        <v>46452.679817267657</v>
      </c>
      <c r="E820" s="161">
        <f t="shared" si="109"/>
        <v>39.344762599168462</v>
      </c>
      <c r="F820" s="74">
        <f t="shared" si="113"/>
        <v>44947</v>
      </c>
      <c r="G820" s="161">
        <f t="shared" si="116"/>
        <v>46452.679817267657</v>
      </c>
      <c r="H820" s="161">
        <f t="shared" si="111"/>
        <v>39.344762599168462</v>
      </c>
    </row>
    <row r="821" spans="1:8">
      <c r="A821" s="39"/>
      <c r="B821" s="19">
        <f t="shared" si="115"/>
        <v>44648</v>
      </c>
      <c r="C821" s="161">
        <f t="shared" si="115"/>
        <v>817</v>
      </c>
      <c r="D821" s="161">
        <f t="shared" si="108"/>
        <v>46492.024579866826</v>
      </c>
      <c r="E821" s="161">
        <f t="shared" si="109"/>
        <v>38.940962947708613</v>
      </c>
      <c r="F821" s="74">
        <f t="shared" si="113"/>
        <v>44948</v>
      </c>
      <c r="G821" s="161">
        <f t="shared" si="116"/>
        <v>46492.024579866826</v>
      </c>
      <c r="H821" s="161">
        <f t="shared" si="111"/>
        <v>38.940962947708613</v>
      </c>
    </row>
    <row r="822" spans="1:8">
      <c r="A822" s="39"/>
      <c r="B822" s="19">
        <f t="shared" ref="B822:C837" si="117">B821+1</f>
        <v>44649</v>
      </c>
      <c r="C822" s="161">
        <f t="shared" si="117"/>
        <v>818</v>
      </c>
      <c r="D822" s="161">
        <f t="shared" si="108"/>
        <v>46530.965542814534</v>
      </c>
      <c r="E822" s="161">
        <f t="shared" si="109"/>
        <v>38.540587131807115</v>
      </c>
      <c r="F822" s="74">
        <f t="shared" si="113"/>
        <v>44949</v>
      </c>
      <c r="G822" s="161">
        <f t="shared" si="116"/>
        <v>46530.965542814534</v>
      </c>
      <c r="H822" s="161">
        <f t="shared" si="111"/>
        <v>38.540587131807115</v>
      </c>
    </row>
    <row r="823" spans="1:8">
      <c r="A823" s="39"/>
      <c r="B823" s="19">
        <f t="shared" si="117"/>
        <v>44650</v>
      </c>
      <c r="C823" s="161">
        <f t="shared" si="117"/>
        <v>819</v>
      </c>
      <c r="D823" s="161">
        <f t="shared" si="108"/>
        <v>46569.506129946341</v>
      </c>
      <c r="E823" s="161">
        <f t="shared" si="109"/>
        <v>38.1436221699405</v>
      </c>
      <c r="F823" s="74">
        <f t="shared" si="113"/>
        <v>44950</v>
      </c>
      <c r="G823" s="161">
        <f t="shared" si="116"/>
        <v>46569.506129946341</v>
      </c>
      <c r="H823" s="161">
        <f t="shared" si="111"/>
        <v>38.1436221699405</v>
      </c>
    </row>
    <row r="824" spans="1:8">
      <c r="A824" s="39"/>
      <c r="B824" s="19">
        <f t="shared" si="117"/>
        <v>44651</v>
      </c>
      <c r="C824" s="161">
        <f t="shared" si="117"/>
        <v>820</v>
      </c>
      <c r="D824" s="161">
        <f t="shared" si="108"/>
        <v>46607.649752116282</v>
      </c>
      <c r="E824" s="161">
        <f t="shared" si="109"/>
        <v>37.750054735406593</v>
      </c>
      <c r="F824" s="74">
        <f t="shared" si="113"/>
        <v>44951</v>
      </c>
      <c r="G824" s="161">
        <f t="shared" si="116"/>
        <v>46607.649752116282</v>
      </c>
      <c r="H824" s="161">
        <f t="shared" si="111"/>
        <v>37.750054735406593</v>
      </c>
    </row>
    <row r="825" spans="1:8">
      <c r="A825" s="39"/>
      <c r="B825" s="19">
        <f t="shared" si="117"/>
        <v>44652</v>
      </c>
      <c r="C825" s="161">
        <f t="shared" si="117"/>
        <v>821</v>
      </c>
      <c r="D825" s="161">
        <f t="shared" si="108"/>
        <v>46645.399806851688</v>
      </c>
      <c r="E825" s="161">
        <f t="shared" si="109"/>
        <v>37.359871167427627</v>
      </c>
      <c r="F825" s="74">
        <f t="shared" si="113"/>
        <v>44952</v>
      </c>
      <c r="G825" s="161">
        <f t="shared" si="116"/>
        <v>46645.399806851688</v>
      </c>
      <c r="H825" s="161">
        <f t="shared" si="111"/>
        <v>37.359871167427627</v>
      </c>
    </row>
    <row r="826" spans="1:8">
      <c r="A826" s="39"/>
      <c r="B826" s="19">
        <f t="shared" si="117"/>
        <v>44653</v>
      </c>
      <c r="C826" s="161">
        <f t="shared" si="117"/>
        <v>822</v>
      </c>
      <c r="D826" s="161">
        <f t="shared" si="108"/>
        <v>46682.759678019116</v>
      </c>
      <c r="E826" s="161">
        <f t="shared" si="109"/>
        <v>36.973057482457079</v>
      </c>
      <c r="F826" s="74">
        <f t="shared" si="113"/>
        <v>44953</v>
      </c>
      <c r="G826" s="161">
        <f t="shared" si="116"/>
        <v>46682.759678019116</v>
      </c>
      <c r="H826" s="161">
        <f t="shared" si="111"/>
        <v>36.973057482457079</v>
      </c>
    </row>
    <row r="827" spans="1:8">
      <c r="A827" s="39"/>
      <c r="B827" s="19">
        <f t="shared" si="117"/>
        <v>44654</v>
      </c>
      <c r="C827" s="161">
        <f t="shared" si="117"/>
        <v>823</v>
      </c>
      <c r="D827" s="161">
        <f t="shared" si="108"/>
        <v>46719.732735501573</v>
      </c>
      <c r="E827" s="161">
        <f t="shared" si="109"/>
        <v>36.58959938478074</v>
      </c>
      <c r="F827" s="74">
        <f t="shared" si="113"/>
        <v>44954</v>
      </c>
      <c r="G827" s="161">
        <f t="shared" si="116"/>
        <v>46719.732735501573</v>
      </c>
      <c r="H827" s="161">
        <f t="shared" si="111"/>
        <v>36.58959938478074</v>
      </c>
    </row>
    <row r="828" spans="1:8">
      <c r="A828" s="39"/>
      <c r="B828" s="19">
        <f t="shared" si="117"/>
        <v>44655</v>
      </c>
      <c r="C828" s="161">
        <f t="shared" si="117"/>
        <v>824</v>
      </c>
      <c r="D828" s="161">
        <f t="shared" si="108"/>
        <v>46756.322334886354</v>
      </c>
      <c r="E828" s="161">
        <f t="shared" si="109"/>
        <v>36.209482277467032</v>
      </c>
      <c r="F828" s="74">
        <f t="shared" si="113"/>
        <v>44955</v>
      </c>
      <c r="G828" s="161">
        <f t="shared" si="116"/>
        <v>46756.322334886354</v>
      </c>
      <c r="H828" s="161">
        <f t="shared" si="111"/>
        <v>36.209482277467032</v>
      </c>
    </row>
    <row r="829" spans="1:8">
      <c r="A829" s="39"/>
      <c r="B829" s="19">
        <f t="shared" si="117"/>
        <v>44656</v>
      </c>
      <c r="C829" s="161">
        <f t="shared" si="117"/>
        <v>825</v>
      </c>
      <c r="D829" s="161">
        <f t="shared" si="108"/>
        <v>46792.531817163821</v>
      </c>
      <c r="E829" s="161">
        <f t="shared" si="109"/>
        <v>35.832691272713419</v>
      </c>
      <c r="F829" s="74">
        <f t="shared" si="113"/>
        <v>44956</v>
      </c>
      <c r="G829" s="161">
        <f t="shared" si="116"/>
        <v>46792.531817163821</v>
      </c>
      <c r="H829" s="161">
        <f t="shared" si="111"/>
        <v>35.832691272713419</v>
      </c>
    </row>
    <row r="830" spans="1:8">
      <c r="A830" s="39"/>
      <c r="B830" s="19">
        <f t="shared" si="117"/>
        <v>44657</v>
      </c>
      <c r="C830" s="161">
        <f t="shared" si="117"/>
        <v>826</v>
      </c>
      <c r="D830" s="161">
        <f t="shared" si="108"/>
        <v>46828.364508436534</v>
      </c>
      <c r="E830" s="161">
        <f t="shared" si="109"/>
        <v>35.459211202367442</v>
      </c>
      <c r="F830" s="74">
        <f t="shared" si="113"/>
        <v>44957</v>
      </c>
      <c r="G830" s="161">
        <f t="shared" si="116"/>
        <v>46828.364508436534</v>
      </c>
      <c r="H830" s="161">
        <f t="shared" si="111"/>
        <v>35.459211202367442</v>
      </c>
    </row>
    <row r="831" spans="1:8">
      <c r="A831" s="39"/>
      <c r="B831" s="19">
        <f t="shared" si="117"/>
        <v>44658</v>
      </c>
      <c r="C831" s="161">
        <f t="shared" si="117"/>
        <v>827</v>
      </c>
      <c r="D831" s="161">
        <f t="shared" si="108"/>
        <v>46863.823719638902</v>
      </c>
      <c r="E831" s="161">
        <f t="shared" si="109"/>
        <v>35.089026628018473</v>
      </c>
      <c r="F831" s="74">
        <f t="shared" si="113"/>
        <v>44958</v>
      </c>
      <c r="G831" s="161">
        <f t="shared" si="116"/>
        <v>46863.823719638902</v>
      </c>
      <c r="H831" s="161">
        <f t="shared" si="111"/>
        <v>35.089026628018473</v>
      </c>
    </row>
    <row r="832" spans="1:8">
      <c r="A832" s="39"/>
      <c r="B832" s="19">
        <f t="shared" si="117"/>
        <v>44659</v>
      </c>
      <c r="C832" s="161">
        <f t="shared" si="117"/>
        <v>828</v>
      </c>
      <c r="D832" s="161">
        <f t="shared" si="108"/>
        <v>46898.91274626692</v>
      </c>
      <c r="E832" s="161">
        <f t="shared" si="109"/>
        <v>34.722121851038537</v>
      </c>
      <c r="F832" s="74">
        <f t="shared" si="113"/>
        <v>44959</v>
      </c>
      <c r="G832" s="161">
        <f t="shared" si="116"/>
        <v>46898.91274626692</v>
      </c>
      <c r="H832" s="161">
        <f t="shared" si="111"/>
        <v>34.722121851038537</v>
      </c>
    </row>
    <row r="833" spans="1:8">
      <c r="A833" s="39"/>
      <c r="B833" s="19">
        <f t="shared" si="117"/>
        <v>44660</v>
      </c>
      <c r="C833" s="161">
        <f t="shared" si="117"/>
        <v>829</v>
      </c>
      <c r="D833" s="161">
        <f t="shared" si="108"/>
        <v>46933.634868117959</v>
      </c>
      <c r="E833" s="161">
        <f t="shared" si="109"/>
        <v>34.358480922484887</v>
      </c>
      <c r="F833" s="74">
        <f t="shared" si="113"/>
        <v>44960</v>
      </c>
      <c r="G833" s="161">
        <f t="shared" si="116"/>
        <v>46933.634868117959</v>
      </c>
      <c r="H833" s="161">
        <f t="shared" si="111"/>
        <v>34.358480922484887</v>
      </c>
    </row>
    <row r="834" spans="1:8">
      <c r="A834" s="39"/>
      <c r="B834" s="19">
        <f t="shared" si="117"/>
        <v>44661</v>
      </c>
      <c r="C834" s="161">
        <f t="shared" si="117"/>
        <v>830</v>
      </c>
      <c r="D834" s="161">
        <f t="shared" si="108"/>
        <v>46967.993349040444</v>
      </c>
      <c r="E834" s="161">
        <f t="shared" si="109"/>
        <v>33.998087652667891</v>
      </c>
      <c r="F834" s="74">
        <f t="shared" si="113"/>
        <v>44961</v>
      </c>
      <c r="G834" s="161">
        <f t="shared" si="116"/>
        <v>46967.993349040444</v>
      </c>
      <c r="H834" s="161">
        <f t="shared" si="111"/>
        <v>33.998087652667891</v>
      </c>
    </row>
    <row r="835" spans="1:8">
      <c r="A835" s="39"/>
      <c r="B835" s="19">
        <f t="shared" si="117"/>
        <v>44662</v>
      </c>
      <c r="C835" s="161">
        <f t="shared" si="117"/>
        <v>831</v>
      </c>
      <c r="D835" s="161">
        <f t="shared" si="108"/>
        <v>47001.991436693112</v>
      </c>
      <c r="E835" s="161">
        <f t="shared" si="109"/>
        <v>33.640925620798953</v>
      </c>
      <c r="F835" s="74">
        <f t="shared" si="113"/>
        <v>44962</v>
      </c>
      <c r="G835" s="161">
        <f t="shared" si="116"/>
        <v>47001.991436693112</v>
      </c>
      <c r="H835" s="161">
        <f t="shared" si="111"/>
        <v>33.640925620798953</v>
      </c>
    </row>
    <row r="836" spans="1:8">
      <c r="A836" s="39"/>
      <c r="B836" s="19">
        <f t="shared" si="117"/>
        <v>44663</v>
      </c>
      <c r="C836" s="161">
        <f t="shared" si="117"/>
        <v>832</v>
      </c>
      <c r="D836" s="161">
        <f t="shared" si="108"/>
        <v>47035.632362313911</v>
      </c>
      <c r="E836" s="161">
        <f t="shared" si="109"/>
        <v>33.286978184230975</v>
      </c>
      <c r="F836" s="74">
        <f t="shared" si="113"/>
        <v>44963</v>
      </c>
      <c r="G836" s="161">
        <f t="shared" si="116"/>
        <v>47035.632362313911</v>
      </c>
      <c r="H836" s="161">
        <f t="shared" si="111"/>
        <v>33.286978184230975</v>
      </c>
    </row>
    <row r="837" spans="1:8">
      <c r="A837" s="39"/>
      <c r="B837" s="19">
        <f t="shared" si="117"/>
        <v>44664</v>
      </c>
      <c r="C837" s="161">
        <f t="shared" si="117"/>
        <v>833</v>
      </c>
      <c r="D837" s="161">
        <f t="shared" ref="D837:D900" si="118">$D$1/(($D$1-1)*EXP(-$E$1*($F837-$B$4))+1)</f>
        <v>47068.919340498142</v>
      </c>
      <c r="E837" s="161">
        <f t="shared" ref="E837:E900" si="119">D838-D837</f>
        <v>32.936228487662447</v>
      </c>
      <c r="F837" s="74">
        <f t="shared" si="113"/>
        <v>44964</v>
      </c>
      <c r="G837" s="161">
        <f t="shared" ref="G837:G900" si="120">$D$1/(($D$1-1)*EXP(-$E$1*($F837-$B$4))+1)</f>
        <v>47068.919340498142</v>
      </c>
      <c r="H837" s="161">
        <f t="shared" ref="H837:H900" si="121">G838-G837</f>
        <v>32.936228487662447</v>
      </c>
    </row>
    <row r="838" spans="1:8">
      <c r="A838" s="39"/>
      <c r="B838" s="19">
        <f t="shared" ref="B838:C853" si="122">B837+1</f>
        <v>44665</v>
      </c>
      <c r="C838" s="161">
        <f t="shared" si="122"/>
        <v>834</v>
      </c>
      <c r="D838" s="161">
        <f t="shared" si="118"/>
        <v>47101.855568985804</v>
      </c>
      <c r="E838" s="161">
        <f t="shared" si="119"/>
        <v>32.588659472115978</v>
      </c>
      <c r="F838" s="74">
        <f t="shared" ref="F838:F901" si="123">F837+1</f>
        <v>44965</v>
      </c>
      <c r="G838" s="161">
        <f t="shared" si="120"/>
        <v>47101.855568985804</v>
      </c>
      <c r="H838" s="161">
        <f t="shared" si="121"/>
        <v>32.588659472115978</v>
      </c>
    </row>
    <row r="839" spans="1:8">
      <c r="A839" s="39"/>
      <c r="B839" s="19">
        <f t="shared" si="122"/>
        <v>44666</v>
      </c>
      <c r="C839" s="161">
        <f t="shared" si="122"/>
        <v>835</v>
      </c>
      <c r="D839" s="161">
        <f t="shared" si="118"/>
        <v>47134.44422845792</v>
      </c>
      <c r="E839" s="161">
        <f t="shared" si="119"/>
        <v>32.244253883793135</v>
      </c>
      <c r="F839" s="74">
        <f t="shared" si="123"/>
        <v>44966</v>
      </c>
      <c r="G839" s="161">
        <f t="shared" si="120"/>
        <v>47134.44422845792</v>
      </c>
      <c r="H839" s="161">
        <f t="shared" si="121"/>
        <v>32.244253883793135</v>
      </c>
    </row>
    <row r="840" spans="1:8">
      <c r="A840" s="39"/>
      <c r="B840" s="19">
        <f t="shared" si="122"/>
        <v>44667</v>
      </c>
      <c r="C840" s="161">
        <f t="shared" si="122"/>
        <v>836</v>
      </c>
      <c r="D840" s="161">
        <f t="shared" si="118"/>
        <v>47166.688482341713</v>
      </c>
      <c r="E840" s="161">
        <f t="shared" si="119"/>
        <v>31.902994282805594</v>
      </c>
      <c r="F840" s="74">
        <f t="shared" si="123"/>
        <v>44967</v>
      </c>
      <c r="G840" s="161">
        <f t="shared" si="120"/>
        <v>47166.688482341713</v>
      </c>
      <c r="H840" s="161">
        <f t="shared" si="121"/>
        <v>31.902994282805594</v>
      </c>
    </row>
    <row r="841" spans="1:8">
      <c r="A841" s="39"/>
      <c r="B841" s="19">
        <f t="shared" si="122"/>
        <v>44668</v>
      </c>
      <c r="C841" s="161">
        <f t="shared" si="122"/>
        <v>837</v>
      </c>
      <c r="D841" s="161">
        <f t="shared" si="118"/>
        <v>47198.591476624519</v>
      </c>
      <c r="E841" s="161">
        <f t="shared" si="119"/>
        <v>31.564863051520661</v>
      </c>
      <c r="F841" s="74">
        <f t="shared" si="123"/>
        <v>44968</v>
      </c>
      <c r="G841" s="161">
        <f t="shared" si="120"/>
        <v>47198.591476624519</v>
      </c>
      <c r="H841" s="161">
        <f t="shared" si="121"/>
        <v>31.564863051520661</v>
      </c>
    </row>
    <row r="842" spans="1:8">
      <c r="A842" s="39"/>
      <c r="B842" s="19">
        <f t="shared" si="122"/>
        <v>44669</v>
      </c>
      <c r="C842" s="161">
        <f t="shared" si="122"/>
        <v>838</v>
      </c>
      <c r="D842" s="161">
        <f t="shared" si="118"/>
        <v>47230.156339676039</v>
      </c>
      <c r="E842" s="161">
        <f t="shared" si="119"/>
        <v>31.229842403066868</v>
      </c>
      <c r="F842" s="74">
        <f t="shared" si="123"/>
        <v>44969</v>
      </c>
      <c r="G842" s="161">
        <f t="shared" si="120"/>
        <v>47230.156339676039</v>
      </c>
      <c r="H842" s="161">
        <f t="shared" si="121"/>
        <v>31.229842403066868</v>
      </c>
    </row>
    <row r="843" spans="1:8">
      <c r="A843" s="39"/>
      <c r="B843" s="19">
        <f t="shared" si="122"/>
        <v>44670</v>
      </c>
      <c r="C843" s="161">
        <f t="shared" si="122"/>
        <v>839</v>
      </c>
      <c r="D843" s="161">
        <f t="shared" si="118"/>
        <v>47261.386182079106</v>
      </c>
      <c r="E843" s="161">
        <f t="shared" si="119"/>
        <v>30.897914389410289</v>
      </c>
      <c r="F843" s="74">
        <f t="shared" si="123"/>
        <v>44970</v>
      </c>
      <c r="G843" s="161">
        <f t="shared" si="120"/>
        <v>47261.386182079106</v>
      </c>
      <c r="H843" s="161">
        <f t="shared" si="121"/>
        <v>30.897914389410289</v>
      </c>
    </row>
    <row r="844" spans="1:8">
      <c r="A844" s="39"/>
      <c r="B844" s="19">
        <f t="shared" si="122"/>
        <v>44671</v>
      </c>
      <c r="C844" s="161">
        <f t="shared" si="122"/>
        <v>840</v>
      </c>
      <c r="D844" s="161">
        <f t="shared" si="118"/>
        <v>47292.284096468517</v>
      </c>
      <c r="E844" s="161">
        <f t="shared" si="119"/>
        <v>30.56906090942357</v>
      </c>
      <c r="F844" s="74">
        <f t="shared" si="123"/>
        <v>44971</v>
      </c>
      <c r="G844" s="161">
        <f t="shared" si="120"/>
        <v>47292.284096468517</v>
      </c>
      <c r="H844" s="161">
        <f t="shared" si="121"/>
        <v>30.56906090942357</v>
      </c>
    </row>
    <row r="845" spans="1:8">
      <c r="A845" s="39"/>
      <c r="B845" s="19">
        <f t="shared" si="122"/>
        <v>44672</v>
      </c>
      <c r="C845" s="161">
        <f t="shared" si="122"/>
        <v>841</v>
      </c>
      <c r="D845" s="161">
        <f t="shared" si="118"/>
        <v>47322.85315737794</v>
      </c>
      <c r="E845" s="161">
        <f t="shared" si="119"/>
        <v>30.243263716714864</v>
      </c>
      <c r="F845" s="74">
        <f t="shared" si="123"/>
        <v>44972</v>
      </c>
      <c r="G845" s="161">
        <f t="shared" si="120"/>
        <v>47322.85315737794</v>
      </c>
      <c r="H845" s="161">
        <f t="shared" si="121"/>
        <v>30.243263716714864</v>
      </c>
    </row>
    <row r="846" spans="1:8">
      <c r="A846" s="39"/>
      <c r="B846" s="19">
        <f t="shared" si="122"/>
        <v>44673</v>
      </c>
      <c r="C846" s="161">
        <f t="shared" si="122"/>
        <v>842</v>
      </c>
      <c r="D846" s="161">
        <f t="shared" si="118"/>
        <v>47353.096421094655</v>
      </c>
      <c r="E846" s="161">
        <f t="shared" si="119"/>
        <v>29.920504427325795</v>
      </c>
      <c r="F846" s="74">
        <f t="shared" si="123"/>
        <v>44973</v>
      </c>
      <c r="G846" s="161">
        <f t="shared" si="120"/>
        <v>47353.096421094655</v>
      </c>
      <c r="H846" s="161">
        <f t="shared" si="121"/>
        <v>29.920504427325795</v>
      </c>
    </row>
    <row r="847" spans="1:8">
      <c r="A847" s="39"/>
      <c r="B847" s="19">
        <f t="shared" si="122"/>
        <v>44674</v>
      </c>
      <c r="C847" s="161">
        <f t="shared" si="122"/>
        <v>843</v>
      </c>
      <c r="D847" s="161">
        <f t="shared" si="118"/>
        <v>47383.016925521981</v>
      </c>
      <c r="E847" s="161">
        <f t="shared" si="119"/>
        <v>29.6007645272839</v>
      </c>
      <c r="F847" s="74">
        <f t="shared" si="123"/>
        <v>44974</v>
      </c>
      <c r="G847" s="161">
        <f t="shared" si="120"/>
        <v>47383.016925521981</v>
      </c>
      <c r="H847" s="161">
        <f t="shared" si="121"/>
        <v>29.6007645272839</v>
      </c>
    </row>
    <row r="848" spans="1:8">
      <c r="A848" s="39"/>
      <c r="B848" s="19">
        <f t="shared" si="122"/>
        <v>44675</v>
      </c>
      <c r="C848" s="161">
        <f t="shared" si="122"/>
        <v>844</v>
      </c>
      <c r="D848" s="161">
        <f t="shared" si="118"/>
        <v>47412.617690049265</v>
      </c>
      <c r="E848" s="161">
        <f t="shared" si="119"/>
        <v>29.284025380002277</v>
      </c>
      <c r="F848" s="74">
        <f t="shared" si="123"/>
        <v>44975</v>
      </c>
      <c r="G848" s="161">
        <f t="shared" si="120"/>
        <v>47412.617690049265</v>
      </c>
      <c r="H848" s="161">
        <f t="shared" si="121"/>
        <v>29.284025380002277</v>
      </c>
    </row>
    <row r="849" spans="1:8">
      <c r="A849" s="39"/>
      <c r="B849" s="19">
        <f t="shared" si="122"/>
        <v>44676</v>
      </c>
      <c r="C849" s="161">
        <f t="shared" si="122"/>
        <v>845</v>
      </c>
      <c r="D849" s="161">
        <f t="shared" si="118"/>
        <v>47441.901715429267</v>
      </c>
      <c r="E849" s="161">
        <f t="shared" si="119"/>
        <v>28.97026823345368</v>
      </c>
      <c r="F849" s="74">
        <f t="shared" si="123"/>
        <v>44976</v>
      </c>
      <c r="G849" s="161">
        <f t="shared" si="120"/>
        <v>47441.901715429267</v>
      </c>
      <c r="H849" s="161">
        <f t="shared" si="121"/>
        <v>28.97026823345368</v>
      </c>
    </row>
    <row r="850" spans="1:8">
      <c r="A850" s="39"/>
      <c r="B850" s="19">
        <f t="shared" si="122"/>
        <v>44677</v>
      </c>
      <c r="C850" s="161">
        <f t="shared" si="122"/>
        <v>846</v>
      </c>
      <c r="D850" s="161">
        <f t="shared" si="118"/>
        <v>47470.871983662721</v>
      </c>
      <c r="E850" s="161">
        <f t="shared" si="119"/>
        <v>28.659474227293686</v>
      </c>
      <c r="F850" s="74">
        <f t="shared" si="123"/>
        <v>44977</v>
      </c>
      <c r="G850" s="161">
        <f t="shared" si="120"/>
        <v>47470.871983662721</v>
      </c>
      <c r="H850" s="161">
        <f t="shared" si="121"/>
        <v>28.659474227293686</v>
      </c>
    </row>
    <row r="851" spans="1:8">
      <c r="A851" s="39"/>
      <c r="B851" s="19">
        <f t="shared" si="122"/>
        <v>44678</v>
      </c>
      <c r="C851" s="161">
        <f t="shared" si="122"/>
        <v>847</v>
      </c>
      <c r="D851" s="161">
        <f t="shared" si="118"/>
        <v>47499.531457890014</v>
      </c>
      <c r="E851" s="161">
        <f t="shared" si="119"/>
        <v>28.351624399816501</v>
      </c>
      <c r="F851" s="74">
        <f t="shared" si="123"/>
        <v>44978</v>
      </c>
      <c r="G851" s="161">
        <f t="shared" si="120"/>
        <v>47499.531457890014</v>
      </c>
      <c r="H851" s="161">
        <f t="shared" si="121"/>
        <v>28.351624399816501</v>
      </c>
    </row>
    <row r="852" spans="1:8">
      <c r="A852" s="39"/>
      <c r="B852" s="19">
        <f t="shared" si="122"/>
        <v>44679</v>
      </c>
      <c r="C852" s="161">
        <f t="shared" si="122"/>
        <v>848</v>
      </c>
      <c r="D852" s="161">
        <f t="shared" si="118"/>
        <v>47527.883082289831</v>
      </c>
      <c r="E852" s="161">
        <f t="shared" si="119"/>
        <v>28.046699694597919</v>
      </c>
      <c r="F852" s="74">
        <f t="shared" si="123"/>
        <v>44979</v>
      </c>
      <c r="G852" s="161">
        <f t="shared" si="120"/>
        <v>47527.883082289831</v>
      </c>
      <c r="H852" s="161">
        <f t="shared" si="121"/>
        <v>28.046699694597919</v>
      </c>
    </row>
    <row r="853" spans="1:8">
      <c r="A853" s="39"/>
      <c r="B853" s="19">
        <f t="shared" si="122"/>
        <v>44680</v>
      </c>
      <c r="C853" s="161">
        <f t="shared" si="122"/>
        <v>849</v>
      </c>
      <c r="D853" s="161">
        <f t="shared" si="118"/>
        <v>47555.929781984429</v>
      </c>
      <c r="E853" s="161">
        <f t="shared" si="119"/>
        <v>27.744680967298336</v>
      </c>
      <c r="F853" s="74">
        <f t="shared" si="123"/>
        <v>44980</v>
      </c>
      <c r="G853" s="161">
        <f t="shared" si="120"/>
        <v>47555.929781984429</v>
      </c>
      <c r="H853" s="161">
        <f t="shared" si="121"/>
        <v>27.744680967298336</v>
      </c>
    </row>
    <row r="854" spans="1:8">
      <c r="A854" s="39"/>
      <c r="B854" s="19">
        <f t="shared" ref="B854:C869" si="124">B853+1</f>
        <v>44681</v>
      </c>
      <c r="C854" s="161">
        <f t="shared" si="124"/>
        <v>850</v>
      </c>
      <c r="D854" s="161">
        <f t="shared" si="118"/>
        <v>47583.674462951727</v>
      </c>
      <c r="E854" s="161">
        <f t="shared" si="119"/>
        <v>27.445548992007389</v>
      </c>
      <c r="F854" s="74">
        <f t="shared" si="123"/>
        <v>44981</v>
      </c>
      <c r="G854" s="161">
        <f t="shared" si="120"/>
        <v>47583.674462951727</v>
      </c>
      <c r="H854" s="161">
        <f t="shared" si="121"/>
        <v>27.445548992007389</v>
      </c>
    </row>
    <row r="855" spans="1:8">
      <c r="A855" s="39"/>
      <c r="B855" s="19">
        <f t="shared" si="124"/>
        <v>44682</v>
      </c>
      <c r="C855" s="161">
        <f t="shared" si="124"/>
        <v>851</v>
      </c>
      <c r="D855" s="161">
        <f t="shared" si="118"/>
        <v>47611.120011943734</v>
      </c>
      <c r="E855" s="161">
        <f t="shared" si="119"/>
        <v>27.149284467639518</v>
      </c>
      <c r="F855" s="74">
        <f t="shared" si="123"/>
        <v>44982</v>
      </c>
      <c r="G855" s="161">
        <f t="shared" si="120"/>
        <v>47611.120011943734</v>
      </c>
      <c r="H855" s="161">
        <f t="shared" si="121"/>
        <v>27.149284467639518</v>
      </c>
    </row>
    <row r="856" spans="1:8">
      <c r="A856" s="39"/>
      <c r="B856" s="19">
        <f t="shared" si="124"/>
        <v>44683</v>
      </c>
      <c r="C856" s="161">
        <f t="shared" si="124"/>
        <v>852</v>
      </c>
      <c r="D856" s="161">
        <f t="shared" si="118"/>
        <v>47638.269296411374</v>
      </c>
      <c r="E856" s="161">
        <f t="shared" si="119"/>
        <v>26.85586802411126</v>
      </c>
      <c r="F856" s="74">
        <f t="shared" si="123"/>
        <v>44983</v>
      </c>
      <c r="G856" s="161">
        <f t="shared" si="120"/>
        <v>47638.269296411374</v>
      </c>
      <c r="H856" s="161">
        <f t="shared" si="121"/>
        <v>26.85586802411126</v>
      </c>
    </row>
    <row r="857" spans="1:8">
      <c r="A857" s="39"/>
      <c r="B857" s="19">
        <f t="shared" si="124"/>
        <v>44684</v>
      </c>
      <c r="C857" s="161">
        <f t="shared" si="124"/>
        <v>853</v>
      </c>
      <c r="D857" s="161">
        <f t="shared" si="118"/>
        <v>47665.125164435485</v>
      </c>
      <c r="E857" s="161">
        <f t="shared" si="119"/>
        <v>26.565280228380288</v>
      </c>
      <c r="F857" s="74">
        <f t="shared" si="123"/>
        <v>44984</v>
      </c>
      <c r="G857" s="161">
        <f t="shared" si="120"/>
        <v>47665.125164435485</v>
      </c>
      <c r="H857" s="161">
        <f t="shared" si="121"/>
        <v>26.565280228380288</v>
      </c>
    </row>
    <row r="858" spans="1:8">
      <c r="A858" s="39"/>
      <c r="B858" s="19">
        <f t="shared" si="124"/>
        <v>44685</v>
      </c>
      <c r="C858" s="161">
        <f t="shared" si="124"/>
        <v>854</v>
      </c>
      <c r="D858" s="161">
        <f t="shared" si="118"/>
        <v>47691.690444663865</v>
      </c>
      <c r="E858" s="161">
        <f t="shared" si="119"/>
        <v>26.277501590375323</v>
      </c>
      <c r="F858" s="74">
        <f t="shared" si="123"/>
        <v>44985</v>
      </c>
      <c r="G858" s="161">
        <f t="shared" si="120"/>
        <v>47691.690444663865</v>
      </c>
      <c r="H858" s="161">
        <f t="shared" si="121"/>
        <v>26.277501590375323</v>
      </c>
    </row>
    <row r="859" spans="1:8">
      <c r="A859" s="39"/>
      <c r="B859" s="19">
        <f t="shared" si="124"/>
        <v>44686</v>
      </c>
      <c r="C859" s="161">
        <f t="shared" si="124"/>
        <v>855</v>
      </c>
      <c r="D859" s="161">
        <f t="shared" si="118"/>
        <v>47717.967946254241</v>
      </c>
      <c r="E859" s="161">
        <f t="shared" si="119"/>
        <v>25.99251256872958</v>
      </c>
      <c r="F859" s="74">
        <f t="shared" si="123"/>
        <v>44986</v>
      </c>
      <c r="G859" s="161">
        <f t="shared" si="120"/>
        <v>47717.967946254241</v>
      </c>
      <c r="H859" s="161">
        <f t="shared" si="121"/>
        <v>25.99251256872958</v>
      </c>
    </row>
    <row r="860" spans="1:8">
      <c r="A860" s="39"/>
      <c r="B860" s="19">
        <f t="shared" si="124"/>
        <v>44687</v>
      </c>
      <c r="C860" s="161">
        <f t="shared" si="124"/>
        <v>856</v>
      </c>
      <c r="D860" s="161">
        <f t="shared" si="118"/>
        <v>47743.96045882297</v>
      </c>
      <c r="E860" s="161">
        <f t="shared" si="119"/>
        <v>25.71029357649968</v>
      </c>
      <c r="F860" s="74">
        <f t="shared" si="123"/>
        <v>44987</v>
      </c>
      <c r="G860" s="161">
        <f t="shared" si="120"/>
        <v>47743.96045882297</v>
      </c>
      <c r="H860" s="161">
        <f t="shared" si="121"/>
        <v>25.71029357649968</v>
      </c>
    </row>
    <row r="861" spans="1:8">
      <c r="A861" s="39"/>
      <c r="B861" s="19">
        <f t="shared" si="124"/>
        <v>44688</v>
      </c>
      <c r="C861" s="161">
        <f t="shared" si="124"/>
        <v>857</v>
      </c>
      <c r="D861" s="161">
        <f t="shared" si="118"/>
        <v>47769.67075239947</v>
      </c>
      <c r="E861" s="161">
        <f t="shared" si="119"/>
        <v>25.430824986542575</v>
      </c>
      <c r="F861" s="74">
        <f t="shared" si="123"/>
        <v>44988</v>
      </c>
      <c r="G861" s="161">
        <f t="shared" si="120"/>
        <v>47769.67075239947</v>
      </c>
      <c r="H861" s="161">
        <f t="shared" si="121"/>
        <v>25.430824986542575</v>
      </c>
    </row>
    <row r="862" spans="1:8">
      <c r="A862" s="39"/>
      <c r="B862" s="19">
        <f t="shared" si="124"/>
        <v>44689</v>
      </c>
      <c r="C862" s="161">
        <f t="shared" si="124"/>
        <v>858</v>
      </c>
      <c r="D862" s="161">
        <f t="shared" si="118"/>
        <v>47795.101577386013</v>
      </c>
      <c r="E862" s="161">
        <f t="shared" si="119"/>
        <v>25.154087136943417</v>
      </c>
      <c r="F862" s="74">
        <f t="shared" si="123"/>
        <v>44989</v>
      </c>
      <c r="G862" s="161">
        <f t="shared" si="120"/>
        <v>47795.101577386013</v>
      </c>
      <c r="H862" s="161">
        <f t="shared" si="121"/>
        <v>25.154087136943417</v>
      </c>
    </row>
    <row r="863" spans="1:8">
      <c r="A863" s="39"/>
      <c r="B863" s="19">
        <f t="shared" si="124"/>
        <v>44690</v>
      </c>
      <c r="C863" s="161">
        <f t="shared" si="124"/>
        <v>859</v>
      </c>
      <c r="D863" s="161">
        <f t="shared" si="118"/>
        <v>47820.255664522956</v>
      </c>
      <c r="E863" s="161">
        <f t="shared" si="119"/>
        <v>24.880060336305178</v>
      </c>
      <c r="F863" s="74">
        <f t="shared" si="123"/>
        <v>44990</v>
      </c>
      <c r="G863" s="161">
        <f t="shared" si="120"/>
        <v>47820.255664522956</v>
      </c>
      <c r="H863" s="161">
        <f t="shared" si="121"/>
        <v>24.880060336305178</v>
      </c>
    </row>
    <row r="864" spans="1:8">
      <c r="A864" s="39"/>
      <c r="B864" s="19">
        <f t="shared" si="124"/>
        <v>44691</v>
      </c>
      <c r="C864" s="161">
        <f t="shared" si="124"/>
        <v>860</v>
      </c>
      <c r="D864" s="161">
        <f t="shared" si="118"/>
        <v>47845.135724859261</v>
      </c>
      <c r="E864" s="161">
        <f t="shared" si="119"/>
        <v>24.608724868761783</v>
      </c>
      <c r="F864" s="74">
        <f t="shared" si="123"/>
        <v>44991</v>
      </c>
      <c r="G864" s="161">
        <f t="shared" si="120"/>
        <v>47845.135724859261</v>
      </c>
      <c r="H864" s="161">
        <f t="shared" si="121"/>
        <v>24.608724868761783</v>
      </c>
    </row>
    <row r="865" spans="1:8">
      <c r="A865" s="39"/>
      <c r="B865" s="19">
        <f t="shared" si="124"/>
        <v>44692</v>
      </c>
      <c r="C865" s="161">
        <f t="shared" si="124"/>
        <v>861</v>
      </c>
      <c r="D865" s="161">
        <f t="shared" si="118"/>
        <v>47869.744449728023</v>
      </c>
      <c r="E865" s="161">
        <f t="shared" si="119"/>
        <v>24.34006099896942</v>
      </c>
      <c r="F865" s="74">
        <f t="shared" si="123"/>
        <v>44992</v>
      </c>
      <c r="G865" s="161">
        <f t="shared" si="120"/>
        <v>47869.744449728023</v>
      </c>
      <c r="H865" s="161">
        <f t="shared" si="121"/>
        <v>24.34006099896942</v>
      </c>
    </row>
    <row r="866" spans="1:8">
      <c r="A866" s="39"/>
      <c r="B866" s="19">
        <f t="shared" si="124"/>
        <v>44693</v>
      </c>
      <c r="C866" s="161">
        <f t="shared" si="124"/>
        <v>862</v>
      </c>
      <c r="D866" s="161">
        <f t="shared" si="118"/>
        <v>47894.084510726992</v>
      </c>
      <c r="E866" s="161">
        <f t="shared" si="119"/>
        <v>24.074048977039638</v>
      </c>
      <c r="F866" s="74">
        <f t="shared" si="123"/>
        <v>44993</v>
      </c>
      <c r="G866" s="161">
        <f t="shared" si="120"/>
        <v>47894.084510726992</v>
      </c>
      <c r="H866" s="161">
        <f t="shared" si="121"/>
        <v>24.074048977039638</v>
      </c>
    </row>
    <row r="867" spans="1:8">
      <c r="A867" s="39"/>
      <c r="B867" s="19">
        <f t="shared" si="124"/>
        <v>44694</v>
      </c>
      <c r="C867" s="161">
        <f t="shared" si="124"/>
        <v>863</v>
      </c>
      <c r="D867" s="161">
        <f t="shared" si="118"/>
        <v>47918.158559704032</v>
      </c>
      <c r="E867" s="161">
        <f t="shared" si="119"/>
        <v>23.810669043159578</v>
      </c>
      <c r="F867" s="74">
        <f t="shared" si="123"/>
        <v>44994</v>
      </c>
      <c r="G867" s="161">
        <f t="shared" si="120"/>
        <v>47918.158559704032</v>
      </c>
      <c r="H867" s="161">
        <f t="shared" si="121"/>
        <v>23.810669043159578</v>
      </c>
    </row>
    <row r="868" spans="1:8">
      <c r="A868" s="39"/>
      <c r="B868" s="19">
        <f t="shared" si="124"/>
        <v>44695</v>
      </c>
      <c r="C868" s="161">
        <f t="shared" si="124"/>
        <v>864</v>
      </c>
      <c r="D868" s="161">
        <f t="shared" si="118"/>
        <v>47941.969228747192</v>
      </c>
      <c r="E868" s="161">
        <f t="shared" si="119"/>
        <v>23.549901432234037</v>
      </c>
      <c r="F868" s="74">
        <f t="shared" si="123"/>
        <v>44995</v>
      </c>
      <c r="G868" s="161">
        <f t="shared" si="120"/>
        <v>47941.969228747192</v>
      </c>
      <c r="H868" s="161">
        <f t="shared" si="121"/>
        <v>23.549901432234037</v>
      </c>
    </row>
    <row r="869" spans="1:8">
      <c r="A869" s="39"/>
      <c r="B869" s="19">
        <f t="shared" si="124"/>
        <v>44696</v>
      </c>
      <c r="C869" s="161">
        <f t="shared" si="124"/>
        <v>865</v>
      </c>
      <c r="D869" s="161">
        <f t="shared" si="118"/>
        <v>47965.519130179426</v>
      </c>
      <c r="E869" s="161">
        <f t="shared" si="119"/>
        <v>23.291726378418389</v>
      </c>
      <c r="F869" s="74">
        <f t="shared" si="123"/>
        <v>44996</v>
      </c>
      <c r="G869" s="161">
        <f t="shared" si="120"/>
        <v>47965.519130179426</v>
      </c>
      <c r="H869" s="161">
        <f t="shared" si="121"/>
        <v>23.291726378418389</v>
      </c>
    </row>
    <row r="870" spans="1:8">
      <c r="A870" s="39"/>
      <c r="B870" s="19">
        <f t="shared" ref="B870:C885" si="125">B869+1</f>
        <v>44697</v>
      </c>
      <c r="C870" s="161">
        <f t="shared" si="125"/>
        <v>866</v>
      </c>
      <c r="D870" s="161">
        <f t="shared" si="118"/>
        <v>47988.810856557844</v>
      </c>
      <c r="E870" s="161">
        <f t="shared" si="119"/>
        <v>23.036124119455053</v>
      </c>
      <c r="F870" s="74">
        <f t="shared" si="123"/>
        <v>44997</v>
      </c>
      <c r="G870" s="161">
        <f t="shared" si="120"/>
        <v>47988.810856557844</v>
      </c>
      <c r="H870" s="161">
        <f t="shared" si="121"/>
        <v>23.036124119455053</v>
      </c>
    </row>
    <row r="871" spans="1:8">
      <c r="A871" s="39"/>
      <c r="B871" s="19">
        <f t="shared" si="125"/>
        <v>44698</v>
      </c>
      <c r="C871" s="161">
        <f t="shared" si="125"/>
        <v>867</v>
      </c>
      <c r="D871" s="161">
        <f t="shared" si="118"/>
        <v>48011.846980677299</v>
      </c>
      <c r="E871" s="161">
        <f t="shared" si="119"/>
        <v>22.783074900842621</v>
      </c>
      <c r="F871" s="74">
        <f t="shared" si="123"/>
        <v>44998</v>
      </c>
      <c r="G871" s="161">
        <f t="shared" si="120"/>
        <v>48011.846980677299</v>
      </c>
      <c r="H871" s="161">
        <f t="shared" si="121"/>
        <v>22.783074900842621</v>
      </c>
    </row>
    <row r="872" spans="1:8">
      <c r="A872" s="39"/>
      <c r="B872" s="19">
        <f t="shared" si="125"/>
        <v>44699</v>
      </c>
      <c r="C872" s="161">
        <f t="shared" si="125"/>
        <v>868</v>
      </c>
      <c r="D872" s="161">
        <f t="shared" si="118"/>
        <v>48034.630055578142</v>
      </c>
      <c r="E872" s="161">
        <f t="shared" si="119"/>
        <v>22.532558980114118</v>
      </c>
      <c r="F872" s="74">
        <f t="shared" si="123"/>
        <v>44999</v>
      </c>
      <c r="G872" s="161">
        <f t="shared" si="120"/>
        <v>48034.630055578142</v>
      </c>
      <c r="H872" s="161">
        <f t="shared" si="121"/>
        <v>22.532558980114118</v>
      </c>
    </row>
    <row r="873" spans="1:8">
      <c r="A873" s="39"/>
      <c r="B873" s="19">
        <f t="shared" si="125"/>
        <v>44700</v>
      </c>
      <c r="C873" s="161">
        <f t="shared" si="125"/>
        <v>869</v>
      </c>
      <c r="D873" s="161">
        <f t="shared" si="118"/>
        <v>48057.162614558256</v>
      </c>
      <c r="E873" s="161">
        <f t="shared" si="119"/>
        <v>22.284556630707812</v>
      </c>
      <c r="F873" s="74">
        <f t="shared" si="123"/>
        <v>45000</v>
      </c>
      <c r="G873" s="161">
        <f t="shared" si="120"/>
        <v>48057.162614558256</v>
      </c>
      <c r="H873" s="161">
        <f t="shared" si="121"/>
        <v>22.284556630707812</v>
      </c>
    </row>
    <row r="874" spans="1:8">
      <c r="A874" s="39"/>
      <c r="B874" s="19">
        <f t="shared" si="125"/>
        <v>44701</v>
      </c>
      <c r="C874" s="161">
        <f t="shared" si="125"/>
        <v>870</v>
      </c>
      <c r="D874" s="161">
        <f t="shared" si="118"/>
        <v>48079.447171188964</v>
      </c>
      <c r="E874" s="161">
        <f t="shared" si="119"/>
        <v>22.039048146027199</v>
      </c>
      <c r="F874" s="74">
        <f t="shared" si="123"/>
        <v>45001</v>
      </c>
      <c r="G874" s="161">
        <f t="shared" si="120"/>
        <v>48079.447171188964</v>
      </c>
      <c r="H874" s="161">
        <f t="shared" si="121"/>
        <v>22.039048146027199</v>
      </c>
    </row>
    <row r="875" spans="1:8">
      <c r="A875" s="39"/>
      <c r="B875" s="19">
        <f t="shared" si="125"/>
        <v>44702</v>
      </c>
      <c r="C875" s="161">
        <f t="shared" si="125"/>
        <v>871</v>
      </c>
      <c r="D875" s="161">
        <f t="shared" si="118"/>
        <v>48101.486219334991</v>
      </c>
      <c r="E875" s="161">
        <f t="shared" si="119"/>
        <v>21.796013843137189</v>
      </c>
      <c r="F875" s="74">
        <f t="shared" si="123"/>
        <v>45002</v>
      </c>
      <c r="G875" s="161">
        <f t="shared" si="120"/>
        <v>48101.486219334991</v>
      </c>
      <c r="H875" s="161">
        <f t="shared" si="121"/>
        <v>21.796013843137189</v>
      </c>
    </row>
    <row r="876" spans="1:8">
      <c r="A876" s="39"/>
      <c r="B876" s="19">
        <f t="shared" si="125"/>
        <v>44703</v>
      </c>
      <c r="C876" s="161">
        <f t="shared" si="125"/>
        <v>872</v>
      </c>
      <c r="D876" s="161">
        <f t="shared" si="118"/>
        <v>48123.282233178128</v>
      </c>
      <c r="E876" s="161">
        <f t="shared" si="119"/>
        <v>21.555434066416638</v>
      </c>
      <c r="F876" s="74">
        <f t="shared" si="123"/>
        <v>45003</v>
      </c>
      <c r="G876" s="161">
        <f t="shared" si="120"/>
        <v>48123.282233178128</v>
      </c>
      <c r="H876" s="161">
        <f t="shared" si="121"/>
        <v>21.555434066416638</v>
      </c>
    </row>
    <row r="877" spans="1:8">
      <c r="A877" s="39"/>
      <c r="B877" s="19">
        <f t="shared" si="125"/>
        <v>44704</v>
      </c>
      <c r="C877" s="161">
        <f t="shared" si="125"/>
        <v>873</v>
      </c>
      <c r="D877" s="161">
        <f t="shared" si="118"/>
        <v>48144.837667244545</v>
      </c>
      <c r="E877" s="161">
        <f t="shared" si="119"/>
        <v>21.317289191327291</v>
      </c>
      <c r="F877" s="74">
        <f t="shared" si="123"/>
        <v>45004</v>
      </c>
      <c r="G877" s="161">
        <f t="shared" si="120"/>
        <v>48144.837667244545</v>
      </c>
      <c r="H877" s="161">
        <f t="shared" si="121"/>
        <v>21.317289191327291</v>
      </c>
    </row>
    <row r="878" spans="1:8">
      <c r="A878" s="39"/>
      <c r="B878" s="19">
        <f t="shared" si="125"/>
        <v>44705</v>
      </c>
      <c r="C878" s="161">
        <f t="shared" si="125"/>
        <v>874</v>
      </c>
      <c r="D878" s="161">
        <f t="shared" si="118"/>
        <v>48166.154956435872</v>
      </c>
      <c r="E878" s="161">
        <f t="shared" si="119"/>
        <v>21.081559627637034</v>
      </c>
      <c r="F878" s="74">
        <f t="shared" si="123"/>
        <v>45005</v>
      </c>
      <c r="G878" s="161">
        <f t="shared" si="120"/>
        <v>48166.154956435872</v>
      </c>
      <c r="H878" s="161">
        <f t="shared" si="121"/>
        <v>21.081559627637034</v>
      </c>
    </row>
    <row r="879" spans="1:8">
      <c r="A879" s="39"/>
      <c r="B879" s="19">
        <f t="shared" si="125"/>
        <v>44706</v>
      </c>
      <c r="C879" s="161">
        <f t="shared" si="125"/>
        <v>875</v>
      </c>
      <c r="D879" s="161">
        <f t="shared" si="118"/>
        <v>48187.236516063509</v>
      </c>
      <c r="E879" s="161">
        <f t="shared" si="119"/>
        <v>20.848225823108805</v>
      </c>
      <c r="F879" s="74">
        <f t="shared" si="123"/>
        <v>45006</v>
      </c>
      <c r="G879" s="161">
        <f t="shared" si="120"/>
        <v>48187.236516063509</v>
      </c>
      <c r="H879" s="161">
        <f t="shared" si="121"/>
        <v>20.848225823108805</v>
      </c>
    </row>
    <row r="880" spans="1:8">
      <c r="A880" s="39"/>
      <c r="B880" s="19">
        <f t="shared" si="125"/>
        <v>44707</v>
      </c>
      <c r="C880" s="161">
        <f t="shared" si="125"/>
        <v>876</v>
      </c>
      <c r="D880" s="161">
        <f t="shared" si="118"/>
        <v>48208.084741886618</v>
      </c>
      <c r="E880" s="161">
        <f t="shared" si="119"/>
        <v>20.617268266410974</v>
      </c>
      <c r="F880" s="74">
        <f t="shared" si="123"/>
        <v>45007</v>
      </c>
      <c r="G880" s="161">
        <f t="shared" si="120"/>
        <v>48208.084741886618</v>
      </c>
      <c r="H880" s="161">
        <f t="shared" si="121"/>
        <v>20.617268266410974</v>
      </c>
    </row>
    <row r="881" spans="1:8">
      <c r="A881" s="39"/>
      <c r="B881" s="19">
        <f t="shared" si="125"/>
        <v>44708</v>
      </c>
      <c r="C881" s="161">
        <f t="shared" si="125"/>
        <v>877</v>
      </c>
      <c r="D881" s="161">
        <f t="shared" si="118"/>
        <v>48228.702010153029</v>
      </c>
      <c r="E881" s="161">
        <f t="shared" si="119"/>
        <v>20.388667490660737</v>
      </c>
      <c r="F881" s="74">
        <f t="shared" si="123"/>
        <v>45008</v>
      </c>
      <c r="G881" s="161">
        <f t="shared" si="120"/>
        <v>48228.702010153029</v>
      </c>
      <c r="H881" s="161">
        <f t="shared" si="121"/>
        <v>20.388667490660737</v>
      </c>
    </row>
    <row r="882" spans="1:8">
      <c r="A882" s="39"/>
      <c r="B882" s="19">
        <f t="shared" si="125"/>
        <v>44709</v>
      </c>
      <c r="C882" s="161">
        <f t="shared" si="125"/>
        <v>878</v>
      </c>
      <c r="D882" s="161">
        <f t="shared" si="118"/>
        <v>48249.09067764369</v>
      </c>
      <c r="E882" s="161">
        <f t="shared" si="119"/>
        <v>20.162404076218081</v>
      </c>
      <c r="F882" s="74">
        <f t="shared" si="123"/>
        <v>45009</v>
      </c>
      <c r="G882" s="161">
        <f t="shared" si="120"/>
        <v>48249.09067764369</v>
      </c>
      <c r="H882" s="161">
        <f t="shared" si="121"/>
        <v>20.162404076218081</v>
      </c>
    </row>
    <row r="883" spans="1:8">
      <c r="A883" s="39"/>
      <c r="B883" s="19">
        <f t="shared" si="125"/>
        <v>44710</v>
      </c>
      <c r="C883" s="161">
        <f t="shared" si="125"/>
        <v>879</v>
      </c>
      <c r="D883" s="161">
        <f t="shared" si="118"/>
        <v>48269.253081719908</v>
      </c>
      <c r="E883" s="161">
        <f t="shared" si="119"/>
        <v>19.93845865388721</v>
      </c>
      <c r="F883" s="74">
        <f t="shared" si="123"/>
        <v>45010</v>
      </c>
      <c r="G883" s="161">
        <f t="shared" si="120"/>
        <v>48269.253081719908</v>
      </c>
      <c r="H883" s="161">
        <f t="shared" si="121"/>
        <v>19.93845865388721</v>
      </c>
    </row>
    <row r="884" spans="1:8">
      <c r="A884" s="39"/>
      <c r="B884" s="19">
        <f t="shared" si="125"/>
        <v>44711</v>
      </c>
      <c r="C884" s="161">
        <f t="shared" si="125"/>
        <v>880</v>
      </c>
      <c r="D884" s="161">
        <f t="shared" si="118"/>
        <v>48289.191540373795</v>
      </c>
      <c r="E884" s="161">
        <f t="shared" si="119"/>
        <v>19.716811907630472</v>
      </c>
      <c r="F884" s="74">
        <f t="shared" si="123"/>
        <v>45011</v>
      </c>
      <c r="G884" s="161">
        <f t="shared" si="120"/>
        <v>48289.191540373795</v>
      </c>
      <c r="H884" s="161">
        <f t="shared" si="121"/>
        <v>19.716811907630472</v>
      </c>
    </row>
    <row r="885" spans="1:8">
      <c r="A885" s="39"/>
      <c r="B885" s="19">
        <f t="shared" si="125"/>
        <v>44712</v>
      </c>
      <c r="C885" s="161">
        <f t="shared" si="125"/>
        <v>881</v>
      </c>
      <c r="D885" s="161">
        <f t="shared" si="118"/>
        <v>48308.908352281425</v>
      </c>
      <c r="E885" s="161">
        <f t="shared" si="119"/>
        <v>19.497444577515125</v>
      </c>
      <c r="F885" s="74">
        <f t="shared" si="123"/>
        <v>45012</v>
      </c>
      <c r="G885" s="161">
        <f t="shared" si="120"/>
        <v>48308.908352281425</v>
      </c>
      <c r="H885" s="161">
        <f t="shared" si="121"/>
        <v>19.497444577515125</v>
      </c>
    </row>
    <row r="886" spans="1:8">
      <c r="A886" s="39"/>
      <c r="B886" s="19">
        <f t="shared" ref="B886:C901" si="126">B885+1</f>
        <v>44713</v>
      </c>
      <c r="C886" s="161">
        <f t="shared" si="126"/>
        <v>882</v>
      </c>
      <c r="D886" s="161">
        <f t="shared" si="118"/>
        <v>48328.40579685894</v>
      </c>
      <c r="E886" s="161">
        <f t="shared" si="119"/>
        <v>19.280337462303578</v>
      </c>
      <c r="F886" s="74">
        <f t="shared" si="123"/>
        <v>45013</v>
      </c>
      <c r="G886" s="161">
        <f t="shared" si="120"/>
        <v>48328.40579685894</v>
      </c>
      <c r="H886" s="161">
        <f t="shared" si="121"/>
        <v>19.280337462303578</v>
      </c>
    </row>
    <row r="887" spans="1:8">
      <c r="A887" s="39"/>
      <c r="B887" s="19">
        <f t="shared" si="126"/>
        <v>44714</v>
      </c>
      <c r="C887" s="161">
        <f t="shared" si="126"/>
        <v>883</v>
      </c>
      <c r="D887" s="161">
        <f t="shared" si="118"/>
        <v>48347.686134321244</v>
      </c>
      <c r="E887" s="161">
        <f t="shared" si="119"/>
        <v>19.065471422210976</v>
      </c>
      <c r="F887" s="74">
        <f t="shared" si="123"/>
        <v>45014</v>
      </c>
      <c r="G887" s="161">
        <f t="shared" si="120"/>
        <v>48347.686134321244</v>
      </c>
      <c r="H887" s="161">
        <f t="shared" si="121"/>
        <v>19.065471422210976</v>
      </c>
    </row>
    <row r="888" spans="1:8">
      <c r="A888" s="39"/>
      <c r="B888" s="19">
        <f t="shared" si="126"/>
        <v>44715</v>
      </c>
      <c r="C888" s="161">
        <f t="shared" si="126"/>
        <v>884</v>
      </c>
      <c r="D888" s="161">
        <f t="shared" si="118"/>
        <v>48366.751605743455</v>
      </c>
      <c r="E888" s="161">
        <f t="shared" si="119"/>
        <v>18.852827381248062</v>
      </c>
      <c r="F888" s="74">
        <f t="shared" si="123"/>
        <v>45015</v>
      </c>
      <c r="G888" s="161">
        <f t="shared" si="120"/>
        <v>48366.751605743455</v>
      </c>
      <c r="H888" s="161">
        <f t="shared" si="121"/>
        <v>18.852827381248062</v>
      </c>
    </row>
    <row r="889" spans="1:8">
      <c r="A889" s="39"/>
      <c r="B889" s="19">
        <f t="shared" si="126"/>
        <v>44716</v>
      </c>
      <c r="C889" s="161">
        <f t="shared" si="126"/>
        <v>885</v>
      </c>
      <c r="D889" s="161">
        <f t="shared" si="118"/>
        <v>48385.604433124703</v>
      </c>
      <c r="E889" s="161">
        <f t="shared" si="119"/>
        <v>18.642386329906003</v>
      </c>
      <c r="F889" s="74">
        <f t="shared" si="123"/>
        <v>45016</v>
      </c>
      <c r="G889" s="161">
        <f t="shared" si="120"/>
        <v>48385.604433124703</v>
      </c>
      <c r="H889" s="161">
        <f t="shared" si="121"/>
        <v>18.642386329906003</v>
      </c>
    </row>
    <row r="890" spans="1:8">
      <c r="A890" s="39"/>
      <c r="B890" s="19">
        <f t="shared" si="126"/>
        <v>44717</v>
      </c>
      <c r="C890" s="161">
        <f t="shared" si="126"/>
        <v>886</v>
      </c>
      <c r="D890" s="161">
        <f t="shared" si="118"/>
        <v>48404.246819454609</v>
      </c>
      <c r="E890" s="161">
        <f t="shared" si="119"/>
        <v>18.434129327310075</v>
      </c>
      <c r="F890" s="74">
        <f t="shared" si="123"/>
        <v>45017</v>
      </c>
      <c r="G890" s="161">
        <f t="shared" si="120"/>
        <v>48404.246819454609</v>
      </c>
      <c r="H890" s="161">
        <f t="shared" si="121"/>
        <v>18.434129327310075</v>
      </c>
    </row>
    <row r="891" spans="1:8">
      <c r="A891" s="39"/>
      <c r="B891" s="19">
        <f t="shared" si="126"/>
        <v>44718</v>
      </c>
      <c r="C891" s="161">
        <f t="shared" si="126"/>
        <v>887</v>
      </c>
      <c r="D891" s="161">
        <f t="shared" si="118"/>
        <v>48422.680948781919</v>
      </c>
      <c r="E891" s="161">
        <f t="shared" si="119"/>
        <v>18.228037503628002</v>
      </c>
      <c r="F891" s="74">
        <f t="shared" si="123"/>
        <v>45018</v>
      </c>
      <c r="G891" s="161">
        <f t="shared" si="120"/>
        <v>48422.680948781919</v>
      </c>
      <c r="H891" s="161">
        <f t="shared" si="121"/>
        <v>18.228037503628002</v>
      </c>
    </row>
    <row r="892" spans="1:8">
      <c r="A892" s="39"/>
      <c r="B892" s="19">
        <f t="shared" si="126"/>
        <v>44719</v>
      </c>
      <c r="C892" s="161">
        <f t="shared" si="126"/>
        <v>888</v>
      </c>
      <c r="D892" s="161">
        <f t="shared" si="118"/>
        <v>48440.908986285547</v>
      </c>
      <c r="E892" s="161">
        <f t="shared" si="119"/>
        <v>18.024092062238196</v>
      </c>
      <c r="F892" s="74">
        <f t="shared" si="123"/>
        <v>45019</v>
      </c>
      <c r="G892" s="161">
        <f t="shared" si="120"/>
        <v>48440.908986285547</v>
      </c>
      <c r="H892" s="161">
        <f t="shared" si="121"/>
        <v>18.024092062238196</v>
      </c>
    </row>
    <row r="893" spans="1:8">
      <c r="A893" s="39"/>
      <c r="B893" s="19">
        <f t="shared" si="126"/>
        <v>44720</v>
      </c>
      <c r="C893" s="161">
        <f t="shared" si="126"/>
        <v>889</v>
      </c>
      <c r="D893" s="161">
        <f t="shared" si="118"/>
        <v>48458.933078347785</v>
      </c>
      <c r="E893" s="161">
        <f t="shared" si="119"/>
        <v>17.822274281839782</v>
      </c>
      <c r="F893" s="74">
        <f t="shared" si="123"/>
        <v>45020</v>
      </c>
      <c r="G893" s="161">
        <f t="shared" si="120"/>
        <v>48458.933078347785</v>
      </c>
      <c r="H893" s="161">
        <f t="shared" si="121"/>
        <v>17.822274281839782</v>
      </c>
    </row>
    <row r="894" spans="1:8">
      <c r="A894" s="39"/>
      <c r="B894" s="19">
        <f t="shared" si="126"/>
        <v>44721</v>
      </c>
      <c r="C894" s="161">
        <f t="shared" si="126"/>
        <v>890</v>
      </c>
      <c r="D894" s="161">
        <f t="shared" si="118"/>
        <v>48476.755352629625</v>
      </c>
      <c r="E894" s="161">
        <f t="shared" si="119"/>
        <v>17.622565518540796</v>
      </c>
      <c r="F894" s="74">
        <f t="shared" si="123"/>
        <v>45021</v>
      </c>
      <c r="G894" s="161">
        <f t="shared" si="120"/>
        <v>48476.755352629625</v>
      </c>
      <c r="H894" s="161">
        <f t="shared" si="121"/>
        <v>17.622565518540796</v>
      </c>
    </row>
    <row r="895" spans="1:8">
      <c r="A895" s="39"/>
      <c r="B895" s="19">
        <f t="shared" si="126"/>
        <v>44722</v>
      </c>
      <c r="C895" s="161">
        <f t="shared" si="126"/>
        <v>891</v>
      </c>
      <c r="D895" s="161">
        <f t="shared" si="118"/>
        <v>48494.377918148166</v>
      </c>
      <c r="E895" s="161">
        <f t="shared" si="119"/>
        <v>17.424947207771766</v>
      </c>
      <c r="F895" s="74">
        <f t="shared" si="123"/>
        <v>45022</v>
      </c>
      <c r="G895" s="161">
        <f t="shared" si="120"/>
        <v>48494.377918148166</v>
      </c>
      <c r="H895" s="161">
        <f t="shared" si="121"/>
        <v>17.424947207771766</v>
      </c>
    </row>
    <row r="896" spans="1:8">
      <c r="A896" s="39"/>
      <c r="B896" s="19">
        <f t="shared" si="126"/>
        <v>44723</v>
      </c>
      <c r="C896" s="161">
        <f t="shared" si="126"/>
        <v>892</v>
      </c>
      <c r="D896" s="161">
        <f t="shared" si="118"/>
        <v>48511.802865355938</v>
      </c>
      <c r="E896" s="161">
        <f t="shared" si="119"/>
        <v>17.229400866242941</v>
      </c>
      <c r="F896" s="74">
        <f t="shared" si="123"/>
        <v>45023</v>
      </c>
      <c r="G896" s="161">
        <f t="shared" si="120"/>
        <v>48511.802865355938</v>
      </c>
      <c r="H896" s="161">
        <f t="shared" si="121"/>
        <v>17.229400866242941</v>
      </c>
    </row>
    <row r="897" spans="1:8">
      <c r="A897" s="39"/>
      <c r="B897" s="19">
        <f t="shared" si="126"/>
        <v>44724</v>
      </c>
      <c r="C897" s="161">
        <f t="shared" si="126"/>
        <v>893</v>
      </c>
      <c r="D897" s="161">
        <f t="shared" si="118"/>
        <v>48529.032266222181</v>
      </c>
      <c r="E897" s="161">
        <f t="shared" si="119"/>
        <v>17.035908093712351</v>
      </c>
      <c r="F897" s="74">
        <f t="shared" si="123"/>
        <v>45024</v>
      </c>
      <c r="G897" s="161">
        <f t="shared" si="120"/>
        <v>48529.032266222181</v>
      </c>
      <c r="H897" s="161">
        <f t="shared" si="121"/>
        <v>17.035908093712351</v>
      </c>
    </row>
    <row r="898" spans="1:8">
      <c r="A898" s="39"/>
      <c r="B898" s="19">
        <f t="shared" si="126"/>
        <v>44725</v>
      </c>
      <c r="C898" s="161">
        <f t="shared" si="126"/>
        <v>894</v>
      </c>
      <c r="D898" s="161">
        <f t="shared" si="118"/>
        <v>48546.068174315893</v>
      </c>
      <c r="E898" s="161">
        <f t="shared" si="119"/>
        <v>16.844450574812072</v>
      </c>
      <c r="F898" s="74">
        <f t="shared" si="123"/>
        <v>45025</v>
      </c>
      <c r="G898" s="161">
        <f t="shared" si="120"/>
        <v>48546.068174315893</v>
      </c>
      <c r="H898" s="161">
        <f t="shared" si="121"/>
        <v>16.844450574812072</v>
      </c>
    </row>
    <row r="899" spans="1:8">
      <c r="A899" s="39"/>
      <c r="B899" s="19">
        <f t="shared" si="126"/>
        <v>44726</v>
      </c>
      <c r="C899" s="161">
        <f t="shared" si="126"/>
        <v>895</v>
      </c>
      <c r="D899" s="161">
        <f t="shared" si="118"/>
        <v>48562.912624890705</v>
      </c>
      <c r="E899" s="161">
        <f t="shared" si="119"/>
        <v>16.655010080627108</v>
      </c>
      <c r="F899" s="74">
        <f t="shared" si="123"/>
        <v>45026</v>
      </c>
      <c r="G899" s="161">
        <f t="shared" si="120"/>
        <v>48562.912624890705</v>
      </c>
      <c r="H899" s="161">
        <f t="shared" si="121"/>
        <v>16.655010080627108</v>
      </c>
    </row>
    <row r="900" spans="1:8">
      <c r="A900" s="39"/>
      <c r="B900" s="19">
        <f t="shared" si="126"/>
        <v>44727</v>
      </c>
      <c r="C900" s="161">
        <f t="shared" si="126"/>
        <v>896</v>
      </c>
      <c r="D900" s="161">
        <f t="shared" si="118"/>
        <v>48579.567634971332</v>
      </c>
      <c r="E900" s="161">
        <f t="shared" si="119"/>
        <v>16.46756847044162</v>
      </c>
      <c r="F900" s="74">
        <f t="shared" si="123"/>
        <v>45027</v>
      </c>
      <c r="G900" s="161">
        <f t="shared" si="120"/>
        <v>48579.567634971332</v>
      </c>
      <c r="H900" s="161">
        <f t="shared" si="121"/>
        <v>16.46756847044162</v>
      </c>
    </row>
    <row r="901" spans="1:8">
      <c r="A901" s="39"/>
      <c r="B901" s="19">
        <f t="shared" si="126"/>
        <v>44728</v>
      </c>
      <c r="C901" s="161">
        <f t="shared" si="126"/>
        <v>897</v>
      </c>
      <c r="D901" s="161">
        <f t="shared" ref="D901:D964" si="127">$D$1/(($D$1-1)*EXP(-$E$1*($F901-$B$4))+1)</f>
        <v>48596.035203441774</v>
      </c>
      <c r="E901" s="161">
        <f t="shared" ref="E901:E964" si="128">D902-D901</f>
        <v>16.282107693172293</v>
      </c>
      <c r="F901" s="74">
        <f t="shared" si="123"/>
        <v>45028</v>
      </c>
      <c r="G901" s="161">
        <f t="shared" ref="G901:G943" si="129">$D$1/(($D$1-1)*EXP(-$E$1*($F901-$B$4))+1)</f>
        <v>48596.035203441774</v>
      </c>
      <c r="H901" s="161">
        <f t="shared" ref="H901:H943" si="130">G902-G901</f>
        <v>16.282107693172293</v>
      </c>
    </row>
    <row r="902" spans="1:8">
      <c r="A902" s="39"/>
      <c r="B902" s="19">
        <f t="shared" ref="B902:C917" si="131">B901+1</f>
        <v>44729</v>
      </c>
      <c r="C902" s="161">
        <f t="shared" si="131"/>
        <v>898</v>
      </c>
      <c r="D902" s="161">
        <f t="shared" si="127"/>
        <v>48612.317311134946</v>
      </c>
      <c r="E902" s="161">
        <f t="shared" si="128"/>
        <v>16.098609788903559</v>
      </c>
      <c r="F902" s="74">
        <f t="shared" ref="F902:F965" si="132">F901+1</f>
        <v>45029</v>
      </c>
      <c r="G902" s="161">
        <f t="shared" si="129"/>
        <v>48612.317311134946</v>
      </c>
      <c r="H902" s="161">
        <f t="shared" si="130"/>
        <v>16.098609788903559</v>
      </c>
    </row>
    <row r="903" spans="1:8">
      <c r="A903" s="39"/>
      <c r="B903" s="19">
        <f t="shared" si="131"/>
        <v>44730</v>
      </c>
      <c r="C903" s="161">
        <f t="shared" si="131"/>
        <v>899</v>
      </c>
      <c r="D903" s="161">
        <f t="shared" si="127"/>
        <v>48628.41592092385</v>
      </c>
      <c r="E903" s="161">
        <f t="shared" si="128"/>
        <v>15.917056890350068</v>
      </c>
      <c r="F903" s="74">
        <f t="shared" si="132"/>
        <v>45030</v>
      </c>
      <c r="G903" s="161">
        <f t="shared" si="129"/>
        <v>48628.41592092385</v>
      </c>
      <c r="H903" s="161">
        <f t="shared" si="130"/>
        <v>15.917056890350068</v>
      </c>
    </row>
    <row r="904" spans="1:8">
      <c r="A904" s="39"/>
      <c r="B904" s="19">
        <f t="shared" si="131"/>
        <v>44731</v>
      </c>
      <c r="C904" s="161">
        <f t="shared" si="131"/>
        <v>900</v>
      </c>
      <c r="D904" s="161">
        <f t="shared" si="127"/>
        <v>48644.3329778142</v>
      </c>
      <c r="E904" s="161">
        <f t="shared" si="128"/>
        <v>15.737431224122702</v>
      </c>
      <c r="F904" s="74">
        <f t="shared" si="132"/>
        <v>45031</v>
      </c>
      <c r="G904" s="161">
        <f t="shared" si="129"/>
        <v>48644.3329778142</v>
      </c>
      <c r="H904" s="161">
        <f t="shared" si="130"/>
        <v>15.737431224122702</v>
      </c>
    </row>
    <row r="905" spans="1:8">
      <c r="A905" s="39"/>
      <c r="B905" s="19">
        <f t="shared" si="131"/>
        <v>44732</v>
      </c>
      <c r="C905" s="161">
        <f t="shared" si="131"/>
        <v>901</v>
      </c>
      <c r="D905" s="161">
        <f t="shared" si="127"/>
        <v>48660.070409038322</v>
      </c>
      <c r="E905" s="161">
        <f t="shared" si="128"/>
        <v>15.559715112081903</v>
      </c>
      <c r="F905" s="74">
        <f t="shared" si="132"/>
        <v>45032</v>
      </c>
      <c r="G905" s="161">
        <f t="shared" si="129"/>
        <v>48660.070409038322</v>
      </c>
      <c r="H905" s="161">
        <f t="shared" si="130"/>
        <v>15.559715112081903</v>
      </c>
    </row>
    <row r="906" spans="1:8">
      <c r="A906" s="39"/>
      <c r="B906" s="19">
        <f t="shared" si="131"/>
        <v>44733</v>
      </c>
      <c r="C906" s="161">
        <f t="shared" si="131"/>
        <v>902</v>
      </c>
      <c r="D906" s="161">
        <f t="shared" si="127"/>
        <v>48675.630124150404</v>
      </c>
      <c r="E906" s="161">
        <f t="shared" si="128"/>
        <v>15.383890972603695</v>
      </c>
      <c r="F906" s="74">
        <f t="shared" si="132"/>
        <v>45033</v>
      </c>
      <c r="G906" s="161">
        <f t="shared" si="129"/>
        <v>48675.630124150404</v>
      </c>
      <c r="H906" s="161">
        <f t="shared" si="130"/>
        <v>15.383890972603695</v>
      </c>
    </row>
    <row r="907" spans="1:8">
      <c r="A907" s="39"/>
      <c r="B907" s="19">
        <f t="shared" si="131"/>
        <v>44734</v>
      </c>
      <c r="C907" s="161">
        <f t="shared" si="131"/>
        <v>903</v>
      </c>
      <c r="D907" s="161">
        <f t="shared" si="127"/>
        <v>48691.014015123008</v>
      </c>
      <c r="E907" s="161">
        <f t="shared" si="128"/>
        <v>15.209941321685619</v>
      </c>
      <c r="F907" s="74">
        <f t="shared" si="132"/>
        <v>45034</v>
      </c>
      <c r="G907" s="161">
        <f t="shared" si="129"/>
        <v>48691.014015123008</v>
      </c>
      <c r="H907" s="161">
        <f t="shared" si="130"/>
        <v>15.209941321685619</v>
      </c>
    </row>
    <row r="908" spans="1:8">
      <c r="A908" s="39"/>
      <c r="B908" s="19">
        <f t="shared" si="131"/>
        <v>44735</v>
      </c>
      <c r="C908" s="161">
        <f t="shared" si="131"/>
        <v>904</v>
      </c>
      <c r="D908" s="161">
        <f t="shared" si="127"/>
        <v>48706.223956444694</v>
      </c>
      <c r="E908" s="161">
        <f t="shared" si="128"/>
        <v>15.037848774081795</v>
      </c>
      <c r="F908" s="74">
        <f t="shared" si="132"/>
        <v>45035</v>
      </c>
      <c r="G908" s="161">
        <f t="shared" si="129"/>
        <v>48706.223956444694</v>
      </c>
      <c r="H908" s="161">
        <f t="shared" si="130"/>
        <v>15.037848774081795</v>
      </c>
    </row>
    <row r="909" spans="1:8">
      <c r="A909" s="39"/>
      <c r="B909" s="19">
        <f t="shared" si="131"/>
        <v>44736</v>
      </c>
      <c r="C909" s="161">
        <f t="shared" si="131"/>
        <v>905</v>
      </c>
      <c r="D909" s="161">
        <f t="shared" si="127"/>
        <v>48721.261805218775</v>
      </c>
      <c r="E909" s="161">
        <f t="shared" si="128"/>
        <v>14.867596044496167</v>
      </c>
      <c r="F909" s="74">
        <f t="shared" si="132"/>
        <v>45036</v>
      </c>
      <c r="G909" s="161">
        <f t="shared" si="129"/>
        <v>48721.261805218775</v>
      </c>
      <c r="H909" s="161">
        <f t="shared" si="130"/>
        <v>14.867596044496167</v>
      </c>
    </row>
    <row r="910" spans="1:8">
      <c r="A910" s="39"/>
      <c r="B910" s="19">
        <f t="shared" si="131"/>
        <v>44737</v>
      </c>
      <c r="C910" s="161">
        <f t="shared" si="131"/>
        <v>906</v>
      </c>
      <c r="D910" s="161">
        <f t="shared" si="127"/>
        <v>48736.129401263272</v>
      </c>
      <c r="E910" s="161">
        <f t="shared" si="128"/>
        <v>14.69916594838287</v>
      </c>
      <c r="F910" s="74">
        <f t="shared" si="132"/>
        <v>45037</v>
      </c>
      <c r="G910" s="161">
        <f t="shared" si="129"/>
        <v>48736.129401263272</v>
      </c>
      <c r="H910" s="161">
        <f t="shared" si="130"/>
        <v>14.69916594838287</v>
      </c>
    </row>
    <row r="911" spans="1:8">
      <c r="A911" s="39"/>
      <c r="B911" s="19">
        <f t="shared" si="131"/>
        <v>44738</v>
      </c>
      <c r="C911" s="161">
        <f t="shared" si="131"/>
        <v>907</v>
      </c>
      <c r="D911" s="161">
        <f t="shared" si="127"/>
        <v>48750.828567211654</v>
      </c>
      <c r="E911" s="161">
        <f t="shared" si="128"/>
        <v>14.53254140305944</v>
      </c>
      <c r="F911" s="74">
        <f t="shared" si="132"/>
        <v>45038</v>
      </c>
      <c r="G911" s="161">
        <f t="shared" si="129"/>
        <v>48750.828567211654</v>
      </c>
      <c r="H911" s="161">
        <f t="shared" si="130"/>
        <v>14.53254140305944</v>
      </c>
    </row>
    <row r="912" spans="1:8">
      <c r="A912" s="39"/>
      <c r="B912" s="19">
        <f t="shared" si="131"/>
        <v>44739</v>
      </c>
      <c r="C912" s="161">
        <f t="shared" si="131"/>
        <v>908</v>
      </c>
      <c r="D912" s="161">
        <f t="shared" si="127"/>
        <v>48765.361108614714</v>
      </c>
      <c r="E912" s="161">
        <f t="shared" si="128"/>
        <v>14.367705428587215</v>
      </c>
      <c r="F912" s="74">
        <f t="shared" si="132"/>
        <v>45039</v>
      </c>
      <c r="G912" s="161">
        <f t="shared" si="129"/>
        <v>48765.361108614714</v>
      </c>
      <c r="H912" s="161">
        <f t="shared" si="130"/>
        <v>14.367705428587215</v>
      </c>
    </row>
    <row r="913" spans="1:8">
      <c r="A913" s="39"/>
      <c r="B913" s="19">
        <f t="shared" si="131"/>
        <v>44740</v>
      </c>
      <c r="C913" s="161">
        <f t="shared" si="131"/>
        <v>909</v>
      </c>
      <c r="D913" s="161">
        <f t="shared" si="127"/>
        <v>48779.728814043301</v>
      </c>
      <c r="E913" s="161">
        <f t="shared" si="128"/>
        <v>14.20464114859351</v>
      </c>
      <c r="F913" s="74">
        <f t="shared" si="132"/>
        <v>45040</v>
      </c>
      <c r="G913" s="161">
        <f t="shared" si="129"/>
        <v>48779.728814043301</v>
      </c>
      <c r="H913" s="161">
        <f t="shared" si="130"/>
        <v>14.20464114859351</v>
      </c>
    </row>
    <row r="914" spans="1:8">
      <c r="A914" s="39"/>
      <c r="B914" s="19">
        <f t="shared" si="131"/>
        <v>44741</v>
      </c>
      <c r="C914" s="161">
        <f t="shared" si="131"/>
        <v>910</v>
      </c>
      <c r="D914" s="161">
        <f t="shared" si="127"/>
        <v>48793.933455191895</v>
      </c>
      <c r="E914" s="161">
        <f t="shared" si="128"/>
        <v>14.04333179108653</v>
      </c>
      <c r="F914" s="74">
        <f t="shared" si="132"/>
        <v>45041</v>
      </c>
      <c r="G914" s="161">
        <f t="shared" si="129"/>
        <v>48793.933455191895</v>
      </c>
      <c r="H914" s="161">
        <f t="shared" si="130"/>
        <v>14.04333179108653</v>
      </c>
    </row>
    <row r="915" spans="1:8">
      <c r="A915" s="39"/>
      <c r="B915" s="19">
        <f t="shared" si="131"/>
        <v>44742</v>
      </c>
      <c r="C915" s="161">
        <f t="shared" si="131"/>
        <v>911</v>
      </c>
      <c r="D915" s="161">
        <f t="shared" si="127"/>
        <v>48807.976786982981</v>
      </c>
      <c r="E915" s="161">
        <f t="shared" si="128"/>
        <v>13.883760689262999</v>
      </c>
      <c r="F915" s="74">
        <f t="shared" si="132"/>
        <v>45042</v>
      </c>
      <c r="G915" s="161">
        <f t="shared" si="129"/>
        <v>48807.976786982981</v>
      </c>
      <c r="H915" s="161">
        <f t="shared" si="130"/>
        <v>13.883760689262999</v>
      </c>
    </row>
    <row r="916" spans="1:8">
      <c r="A916" s="39"/>
      <c r="B916" s="19">
        <f t="shared" si="131"/>
        <v>44743</v>
      </c>
      <c r="C916" s="161">
        <f t="shared" si="131"/>
        <v>912</v>
      </c>
      <c r="D916" s="161">
        <f t="shared" si="127"/>
        <v>48821.860547672244</v>
      </c>
      <c r="E916" s="161">
        <f t="shared" si="128"/>
        <v>13.725911282133893</v>
      </c>
      <c r="F916" s="74">
        <f t="shared" si="132"/>
        <v>45043</v>
      </c>
      <c r="G916" s="161">
        <f t="shared" si="129"/>
        <v>48821.860547672244</v>
      </c>
      <c r="H916" s="161">
        <f t="shared" si="130"/>
        <v>13.725911282133893</v>
      </c>
    </row>
    <row r="917" spans="1:8">
      <c r="A917" s="39"/>
      <c r="B917" s="19">
        <f t="shared" si="131"/>
        <v>44744</v>
      </c>
      <c r="C917" s="161">
        <f t="shared" si="131"/>
        <v>913</v>
      </c>
      <c r="D917" s="161">
        <f t="shared" si="127"/>
        <v>48835.586458954378</v>
      </c>
      <c r="E917" s="161">
        <f t="shared" si="128"/>
        <v>13.569767115281138</v>
      </c>
      <c r="F917" s="74">
        <f t="shared" si="132"/>
        <v>45044</v>
      </c>
      <c r="G917" s="161">
        <f t="shared" si="129"/>
        <v>48835.586458954378</v>
      </c>
      <c r="H917" s="161">
        <f t="shared" si="130"/>
        <v>13.569767115281138</v>
      </c>
    </row>
    <row r="918" spans="1:8">
      <c r="A918" s="39"/>
      <c r="B918" s="19">
        <f t="shared" ref="B918:C933" si="133">B917+1</f>
        <v>44745</v>
      </c>
      <c r="C918" s="161">
        <f t="shared" si="133"/>
        <v>914</v>
      </c>
      <c r="D918" s="161">
        <f t="shared" si="127"/>
        <v>48849.156226069659</v>
      </c>
      <c r="E918" s="161">
        <f t="shared" si="128"/>
        <v>13.415311841425137</v>
      </c>
      <c r="F918" s="74">
        <f t="shared" si="132"/>
        <v>45045</v>
      </c>
      <c r="G918" s="161">
        <f t="shared" si="129"/>
        <v>48849.156226069659</v>
      </c>
      <c r="H918" s="161">
        <f t="shared" si="130"/>
        <v>13.415311841425137</v>
      </c>
    </row>
    <row r="919" spans="1:8">
      <c r="A919" s="39"/>
      <c r="B919" s="19">
        <f t="shared" si="133"/>
        <v>44746</v>
      </c>
      <c r="C919" s="161">
        <f t="shared" si="133"/>
        <v>915</v>
      </c>
      <c r="D919" s="161">
        <f t="shared" si="127"/>
        <v>48862.571537911084</v>
      </c>
      <c r="E919" s="161">
        <f t="shared" si="128"/>
        <v>13.262529221006844</v>
      </c>
      <c r="F919" s="74">
        <f t="shared" si="132"/>
        <v>45046</v>
      </c>
      <c r="G919" s="161">
        <f t="shared" si="129"/>
        <v>48862.571537911084</v>
      </c>
      <c r="H919" s="161">
        <f t="shared" si="130"/>
        <v>13.262529221006844</v>
      </c>
    </row>
    <row r="920" spans="1:8">
      <c r="A920" s="39"/>
      <c r="B920" s="19">
        <f t="shared" si="133"/>
        <v>44747</v>
      </c>
      <c r="C920" s="161">
        <f t="shared" si="133"/>
        <v>916</v>
      </c>
      <c r="D920" s="161">
        <f t="shared" si="127"/>
        <v>48875.834067132091</v>
      </c>
      <c r="E920" s="161">
        <f t="shared" si="128"/>
        <v>13.111403122762567</v>
      </c>
      <c r="F920" s="74">
        <f t="shared" si="132"/>
        <v>45047</v>
      </c>
      <c r="G920" s="161">
        <f t="shared" si="129"/>
        <v>48875.834067132091</v>
      </c>
      <c r="H920" s="161">
        <f t="shared" si="130"/>
        <v>13.111403122762567</v>
      </c>
    </row>
    <row r="921" spans="1:8">
      <c r="A921" s="39"/>
      <c r="B921" s="19">
        <f t="shared" si="133"/>
        <v>44748</v>
      </c>
      <c r="C921" s="161">
        <f t="shared" si="133"/>
        <v>917</v>
      </c>
      <c r="D921" s="161">
        <f t="shared" si="127"/>
        <v>48888.945470254854</v>
      </c>
      <c r="E921" s="161">
        <f t="shared" si="128"/>
        <v>12.96191752415325</v>
      </c>
      <c r="F921" s="74">
        <f t="shared" si="132"/>
        <v>45048</v>
      </c>
      <c r="G921" s="161">
        <f t="shared" si="129"/>
        <v>48888.945470254854</v>
      </c>
      <c r="H921" s="161">
        <f t="shared" si="130"/>
        <v>12.96191752415325</v>
      </c>
    </row>
    <row r="922" spans="1:8">
      <c r="A922" s="39"/>
      <c r="B922" s="19">
        <f t="shared" si="133"/>
        <v>44749</v>
      </c>
      <c r="C922" s="161">
        <f t="shared" si="133"/>
        <v>918</v>
      </c>
      <c r="D922" s="161">
        <f t="shared" si="127"/>
        <v>48901.907387779007</v>
      </c>
      <c r="E922" s="161">
        <f t="shared" si="128"/>
        <v>12.814056511859235</v>
      </c>
      <c r="F922" s="74">
        <f t="shared" si="132"/>
        <v>45049</v>
      </c>
      <c r="G922" s="161">
        <f t="shared" si="129"/>
        <v>48901.907387779007</v>
      </c>
      <c r="H922" s="161">
        <f t="shared" si="130"/>
        <v>12.814056511859235</v>
      </c>
    </row>
    <row r="923" spans="1:8">
      <c r="A923" s="39"/>
      <c r="B923" s="19">
        <f t="shared" si="133"/>
        <v>44750</v>
      </c>
      <c r="C923" s="161">
        <f t="shared" si="133"/>
        <v>919</v>
      </c>
      <c r="D923" s="161">
        <f t="shared" si="127"/>
        <v>48914.721444290866</v>
      </c>
      <c r="E923" s="161">
        <f t="shared" si="128"/>
        <v>12.667804282209545</v>
      </c>
      <c r="F923" s="74">
        <f t="shared" si="132"/>
        <v>45050</v>
      </c>
      <c r="G923" s="161">
        <f t="shared" si="129"/>
        <v>48914.721444290866</v>
      </c>
      <c r="H923" s="161">
        <f t="shared" si="130"/>
        <v>12.667804282209545</v>
      </c>
    </row>
    <row r="924" spans="1:8">
      <c r="A924" s="39"/>
      <c r="B924" s="19">
        <f t="shared" si="133"/>
        <v>44751</v>
      </c>
      <c r="C924" s="161">
        <f t="shared" si="133"/>
        <v>920</v>
      </c>
      <c r="D924" s="161">
        <f t="shared" si="127"/>
        <v>48927.389248573076</v>
      </c>
      <c r="E924" s="161">
        <f t="shared" si="128"/>
        <v>12.523145141545683</v>
      </c>
      <c r="F924" s="74">
        <f t="shared" si="132"/>
        <v>45051</v>
      </c>
      <c r="G924" s="161">
        <f t="shared" si="129"/>
        <v>48927.389248573076</v>
      </c>
      <c r="H924" s="161">
        <f t="shared" si="130"/>
        <v>12.523145141545683</v>
      </c>
    </row>
    <row r="925" spans="1:8">
      <c r="A925" s="39"/>
      <c r="B925" s="19">
        <f t="shared" si="133"/>
        <v>44752</v>
      </c>
      <c r="C925" s="161">
        <f t="shared" si="133"/>
        <v>921</v>
      </c>
      <c r="D925" s="161">
        <f t="shared" si="127"/>
        <v>48939.912393714621</v>
      </c>
      <c r="E925" s="161">
        <f t="shared" si="128"/>
        <v>12.38006350651267</v>
      </c>
      <c r="F925" s="74">
        <f t="shared" si="132"/>
        <v>45052</v>
      </c>
      <c r="G925" s="161">
        <f t="shared" si="129"/>
        <v>48939.912393714621</v>
      </c>
      <c r="H925" s="161">
        <f t="shared" si="130"/>
        <v>12.38006350651267</v>
      </c>
    </row>
    <row r="926" spans="1:8">
      <c r="A926" s="39"/>
      <c r="B926" s="19">
        <f t="shared" si="133"/>
        <v>44753</v>
      </c>
      <c r="C926" s="161">
        <f t="shared" si="133"/>
        <v>922</v>
      </c>
      <c r="D926" s="161">
        <f t="shared" si="127"/>
        <v>48952.292457221134</v>
      </c>
      <c r="E926" s="161">
        <f t="shared" si="128"/>
        <v>12.238543904444668</v>
      </c>
      <c r="F926" s="74">
        <f t="shared" si="132"/>
        <v>45053</v>
      </c>
      <c r="G926" s="161">
        <f t="shared" si="129"/>
        <v>48952.292457221134</v>
      </c>
      <c r="H926" s="161">
        <f t="shared" si="130"/>
        <v>12.238543904444668</v>
      </c>
    </row>
    <row r="927" spans="1:8">
      <c r="A927" s="39"/>
      <c r="B927" s="19">
        <f t="shared" si="133"/>
        <v>44754</v>
      </c>
      <c r="C927" s="161">
        <f t="shared" si="133"/>
        <v>923</v>
      </c>
      <c r="D927" s="161">
        <f t="shared" si="127"/>
        <v>48964.531001125579</v>
      </c>
      <c r="E927" s="161">
        <f t="shared" si="128"/>
        <v>12.09857097355416</v>
      </c>
      <c r="F927" s="74">
        <f t="shared" si="132"/>
        <v>45054</v>
      </c>
      <c r="G927" s="161">
        <f t="shared" si="129"/>
        <v>48964.531001125579</v>
      </c>
      <c r="H927" s="161">
        <f t="shared" si="130"/>
        <v>12.09857097355416</v>
      </c>
    </row>
    <row r="928" spans="1:8">
      <c r="A928" s="39"/>
      <c r="B928" s="19">
        <f t="shared" si="133"/>
        <v>44755</v>
      </c>
      <c r="C928" s="161">
        <f t="shared" si="133"/>
        <v>924</v>
      </c>
      <c r="D928" s="161">
        <f t="shared" si="127"/>
        <v>48976.629572099133</v>
      </c>
      <c r="E928" s="161">
        <f t="shared" si="128"/>
        <v>11.960129463252088</v>
      </c>
      <c r="F928" s="74">
        <f t="shared" si="132"/>
        <v>45055</v>
      </c>
      <c r="G928" s="161">
        <f t="shared" si="129"/>
        <v>48976.629572099133</v>
      </c>
      <c r="H928" s="161">
        <f t="shared" si="130"/>
        <v>11.960129463252088</v>
      </c>
    </row>
    <row r="929" spans="1:8">
      <c r="A929" s="39"/>
      <c r="B929" s="19">
        <f t="shared" si="133"/>
        <v>44756</v>
      </c>
      <c r="C929" s="161">
        <f t="shared" si="133"/>
        <v>925</v>
      </c>
      <c r="D929" s="161">
        <f t="shared" si="127"/>
        <v>48988.589701562385</v>
      </c>
      <c r="E929" s="161">
        <f t="shared" si="128"/>
        <v>11.823204234227887</v>
      </c>
      <c r="F929" s="74">
        <f t="shared" si="132"/>
        <v>45056</v>
      </c>
      <c r="G929" s="161">
        <f t="shared" si="129"/>
        <v>48988.589701562385</v>
      </c>
      <c r="H929" s="161">
        <f t="shared" si="130"/>
        <v>11.823204234227887</v>
      </c>
    </row>
    <row r="930" spans="1:8">
      <c r="A930" s="39"/>
      <c r="B930" s="19">
        <f t="shared" si="133"/>
        <v>44757</v>
      </c>
      <c r="C930" s="161">
        <f t="shared" si="133"/>
        <v>926</v>
      </c>
      <c r="D930" s="161">
        <f t="shared" si="127"/>
        <v>49000.412905796613</v>
      </c>
      <c r="E930" s="161">
        <f t="shared" si="128"/>
        <v>11.687780258769635</v>
      </c>
      <c r="F930" s="74">
        <f t="shared" si="132"/>
        <v>45057</v>
      </c>
      <c r="G930" s="161">
        <f t="shared" si="129"/>
        <v>49000.412905796613</v>
      </c>
      <c r="H930" s="161">
        <f t="shared" si="130"/>
        <v>11.687780258769635</v>
      </c>
    </row>
    <row r="931" spans="1:8">
      <c r="A931" s="39"/>
      <c r="B931" s="19">
        <f t="shared" si="133"/>
        <v>44758</v>
      </c>
      <c r="C931" s="161">
        <f t="shared" si="133"/>
        <v>927</v>
      </c>
      <c r="D931" s="161">
        <f t="shared" si="127"/>
        <v>49012.100686055383</v>
      </c>
      <c r="E931" s="161">
        <f t="shared" si="128"/>
        <v>11.553842620720388</v>
      </c>
      <c r="F931" s="74">
        <f t="shared" si="132"/>
        <v>45058</v>
      </c>
      <c r="G931" s="161">
        <f t="shared" si="129"/>
        <v>49012.100686055383</v>
      </c>
      <c r="H931" s="161">
        <f t="shared" si="130"/>
        <v>11.553842620720388</v>
      </c>
    </row>
    <row r="932" spans="1:8">
      <c r="A932" s="39"/>
      <c r="B932" s="19">
        <f t="shared" si="133"/>
        <v>44759</v>
      </c>
      <c r="C932" s="161">
        <f t="shared" si="133"/>
        <v>928</v>
      </c>
      <c r="D932" s="161">
        <f t="shared" si="127"/>
        <v>49023.654528676103</v>
      </c>
      <c r="E932" s="161">
        <f t="shared" si="128"/>
        <v>11.421376515761949</v>
      </c>
      <c r="F932" s="74">
        <f t="shared" si="132"/>
        <v>45059</v>
      </c>
      <c r="G932" s="161">
        <f t="shared" si="129"/>
        <v>49023.654528676103</v>
      </c>
      <c r="H932" s="161">
        <f t="shared" si="130"/>
        <v>11.421376515761949</v>
      </c>
    </row>
    <row r="933" spans="1:8">
      <c r="A933" s="39"/>
      <c r="B933" s="19">
        <f t="shared" si="133"/>
        <v>44760</v>
      </c>
      <c r="C933" s="161">
        <f t="shared" si="133"/>
        <v>929</v>
      </c>
      <c r="D933" s="161">
        <f t="shared" si="127"/>
        <v>49035.075905191865</v>
      </c>
      <c r="E933" s="161">
        <f t="shared" si="128"/>
        <v>11.290367251393036</v>
      </c>
      <c r="F933" s="74">
        <f t="shared" si="132"/>
        <v>45060</v>
      </c>
      <c r="G933" s="161">
        <f t="shared" si="129"/>
        <v>49035.075905191865</v>
      </c>
      <c r="H933" s="161">
        <f t="shared" si="130"/>
        <v>11.290367251393036</v>
      </c>
    </row>
    <row r="934" spans="1:8">
      <c r="A934" s="39"/>
      <c r="B934" s="19">
        <f t="shared" ref="B934:C949" si="134">B933+1</f>
        <v>44761</v>
      </c>
      <c r="C934" s="161">
        <f t="shared" si="134"/>
        <v>930</v>
      </c>
      <c r="D934" s="161">
        <f t="shared" si="127"/>
        <v>49046.366272443258</v>
      </c>
      <c r="E934" s="161">
        <f t="shared" si="128"/>
        <v>11.160800246922008</v>
      </c>
      <c r="F934" s="74">
        <f t="shared" si="132"/>
        <v>45061</v>
      </c>
      <c r="G934" s="161">
        <f t="shared" si="129"/>
        <v>49046.366272443258</v>
      </c>
      <c r="H934" s="161">
        <f t="shared" si="130"/>
        <v>11.160800246922008</v>
      </c>
    </row>
    <row r="935" spans="1:8">
      <c r="A935" s="39"/>
      <c r="B935" s="19">
        <f t="shared" si="134"/>
        <v>44762</v>
      </c>
      <c r="C935" s="161">
        <f t="shared" si="134"/>
        <v>931</v>
      </c>
      <c r="D935" s="161">
        <f t="shared" si="127"/>
        <v>49057.52707269018</v>
      </c>
      <c r="E935" s="161">
        <f t="shared" si="128"/>
        <v>11.032661033656041</v>
      </c>
      <c r="F935" s="74">
        <f t="shared" si="132"/>
        <v>45062</v>
      </c>
      <c r="G935" s="161">
        <f t="shared" si="129"/>
        <v>49057.52707269018</v>
      </c>
      <c r="H935" s="161">
        <f t="shared" si="130"/>
        <v>11.032661033656041</v>
      </c>
    </row>
    <row r="936" spans="1:8">
      <c r="A936" s="39"/>
      <c r="B936" s="19">
        <f t="shared" si="134"/>
        <v>44763</v>
      </c>
      <c r="C936" s="161">
        <f t="shared" si="134"/>
        <v>932</v>
      </c>
      <c r="D936" s="161">
        <f t="shared" si="127"/>
        <v>49068.559733723836</v>
      </c>
      <c r="E936" s="161">
        <f t="shared" si="128"/>
        <v>10.905935254697397</v>
      </c>
      <c r="F936" s="74">
        <f t="shared" si="132"/>
        <v>45063</v>
      </c>
      <c r="G936" s="161">
        <f t="shared" si="129"/>
        <v>49068.559733723836</v>
      </c>
      <c r="H936" s="161">
        <f t="shared" si="130"/>
        <v>10.905935254697397</v>
      </c>
    </row>
    <row r="937" spans="1:8">
      <c r="A937" s="39"/>
      <c r="B937" s="19">
        <f t="shared" si="134"/>
        <v>44764</v>
      </c>
      <c r="C937" s="161">
        <f t="shared" si="134"/>
        <v>933</v>
      </c>
      <c r="D937" s="161">
        <f t="shared" si="127"/>
        <v>49079.465668978533</v>
      </c>
      <c r="E937" s="161">
        <f t="shared" si="128"/>
        <v>10.780608665059844</v>
      </c>
      <c r="F937" s="74">
        <f t="shared" si="132"/>
        <v>45064</v>
      </c>
      <c r="G937" s="161">
        <f t="shared" si="129"/>
        <v>49079.465668978533</v>
      </c>
      <c r="H937" s="161">
        <f t="shared" si="130"/>
        <v>10.780608665059844</v>
      </c>
    </row>
    <row r="938" spans="1:8">
      <c r="A938" s="39"/>
      <c r="B938" s="19">
        <f t="shared" si="134"/>
        <v>44765</v>
      </c>
      <c r="C938" s="161">
        <f t="shared" si="134"/>
        <v>934</v>
      </c>
      <c r="D938" s="161">
        <f t="shared" si="127"/>
        <v>49090.246277643593</v>
      </c>
      <c r="E938" s="161">
        <f t="shared" si="128"/>
        <v>10.656667131530412</v>
      </c>
      <c r="F938" s="74">
        <f t="shared" si="132"/>
        <v>45065</v>
      </c>
      <c r="G938" s="161">
        <f t="shared" si="129"/>
        <v>49090.246277643593</v>
      </c>
      <c r="H938" s="161">
        <f t="shared" si="130"/>
        <v>10.656667131530412</v>
      </c>
    </row>
    <row r="939" spans="1:8">
      <c r="A939" s="39"/>
      <c r="B939" s="19">
        <f t="shared" si="134"/>
        <v>44766</v>
      </c>
      <c r="C939" s="161">
        <f t="shared" si="134"/>
        <v>935</v>
      </c>
      <c r="D939" s="161">
        <f t="shared" si="127"/>
        <v>49100.902944775124</v>
      </c>
      <c r="E939" s="161">
        <f t="shared" si="128"/>
        <v>10.534096632582077</v>
      </c>
      <c r="F939" s="74">
        <f t="shared" si="132"/>
        <v>45066</v>
      </c>
      <c r="G939" s="161">
        <f t="shared" si="129"/>
        <v>49100.902944775124</v>
      </c>
      <c r="H939" s="161">
        <f t="shared" si="130"/>
        <v>10.534096632582077</v>
      </c>
    </row>
    <row r="940" spans="1:8">
      <c r="A940" s="39"/>
      <c r="B940" s="19">
        <f t="shared" si="134"/>
        <v>44767</v>
      </c>
      <c r="C940" s="161">
        <f t="shared" si="134"/>
        <v>936</v>
      </c>
      <c r="D940" s="161">
        <f t="shared" si="127"/>
        <v>49111.437041407706</v>
      </c>
      <c r="E940" s="161">
        <f t="shared" si="128"/>
        <v>10.412883258286456</v>
      </c>
      <c r="F940" s="74">
        <f t="shared" si="132"/>
        <v>45067</v>
      </c>
      <c r="G940" s="161">
        <f t="shared" si="129"/>
        <v>49111.437041407706</v>
      </c>
      <c r="H940" s="161">
        <f t="shared" si="130"/>
        <v>10.412883258286456</v>
      </c>
    </row>
    <row r="941" spans="1:8">
      <c r="A941" s="39"/>
      <c r="B941" s="19">
        <f t="shared" si="134"/>
        <v>44768</v>
      </c>
      <c r="C941" s="161">
        <f t="shared" si="134"/>
        <v>937</v>
      </c>
      <c r="D941" s="161">
        <f t="shared" si="127"/>
        <v>49121.849924665992</v>
      </c>
      <c r="E941" s="161">
        <f t="shared" si="128"/>
        <v>10.293013210211939</v>
      </c>
      <c r="F941" s="74">
        <f t="shared" si="132"/>
        <v>45068</v>
      </c>
      <c r="G941" s="161">
        <f t="shared" si="129"/>
        <v>49121.849924665992</v>
      </c>
      <c r="H941" s="161">
        <f t="shared" si="130"/>
        <v>10.293013210211939</v>
      </c>
    </row>
    <row r="942" spans="1:8">
      <c r="A942" s="39"/>
      <c r="B942" s="19">
        <f t="shared" si="134"/>
        <v>44769</v>
      </c>
      <c r="C942" s="161">
        <f t="shared" si="134"/>
        <v>938</v>
      </c>
      <c r="D942" s="161">
        <f t="shared" si="127"/>
        <v>49132.142937876204</v>
      </c>
      <c r="E942" s="161">
        <f t="shared" si="128"/>
        <v>10.174472801169031</v>
      </c>
      <c r="F942" s="74">
        <f t="shared" si="132"/>
        <v>45069</v>
      </c>
      <c r="G942" s="161">
        <f t="shared" si="129"/>
        <v>49132.142937876204</v>
      </c>
      <c r="H942" s="161">
        <f t="shared" si="130"/>
        <v>10.174472801169031</v>
      </c>
    </row>
    <row r="943" spans="1:8">
      <c r="A943" s="39"/>
      <c r="B943" s="19">
        <f t="shared" si="134"/>
        <v>44770</v>
      </c>
      <c r="C943" s="161">
        <f t="shared" si="134"/>
        <v>939</v>
      </c>
      <c r="D943" s="161">
        <f t="shared" si="127"/>
        <v>49142.317410677373</v>
      </c>
      <c r="E943" s="161">
        <f t="shared" si="128"/>
        <v>10.057248455137596</v>
      </c>
      <c r="F943" s="74">
        <f t="shared" si="132"/>
        <v>45070</v>
      </c>
      <c r="G943" s="161">
        <f t="shared" si="129"/>
        <v>49142.317410677373</v>
      </c>
      <c r="H943" s="161">
        <f t="shared" si="130"/>
        <v>-49142.317410677373</v>
      </c>
    </row>
    <row r="944" spans="1:8">
      <c r="A944" s="39"/>
      <c r="B944" s="19">
        <f t="shared" si="134"/>
        <v>44771</v>
      </c>
      <c r="C944" s="161">
        <f t="shared" si="134"/>
        <v>940</v>
      </c>
      <c r="D944" s="161">
        <f t="shared" si="127"/>
        <v>49152.374659132511</v>
      </c>
      <c r="E944" s="161">
        <f t="shared" si="128"/>
        <v>9.9413267070049187</v>
      </c>
      <c r="F944" s="74">
        <f t="shared" si="132"/>
        <v>45071</v>
      </c>
    </row>
    <row r="945" spans="1:6">
      <c r="A945" s="39"/>
      <c r="B945" s="19">
        <f t="shared" si="134"/>
        <v>44772</v>
      </c>
      <c r="C945" s="161">
        <f t="shared" si="134"/>
        <v>941</v>
      </c>
      <c r="D945" s="161">
        <f t="shared" si="127"/>
        <v>49162.315985839516</v>
      </c>
      <c r="E945" s="161">
        <f t="shared" si="128"/>
        <v>9.8266942023619777</v>
      </c>
      <c r="F945" s="74">
        <f t="shared" si="132"/>
        <v>45072</v>
      </c>
    </row>
    <row r="946" spans="1:6">
      <c r="A946" s="39"/>
      <c r="B946" s="19">
        <f t="shared" si="134"/>
        <v>44773</v>
      </c>
      <c r="C946" s="161">
        <f t="shared" si="134"/>
        <v>942</v>
      </c>
      <c r="D946" s="161">
        <f t="shared" si="127"/>
        <v>49172.142680041878</v>
      </c>
      <c r="E946" s="161">
        <f t="shared" si="128"/>
        <v>9.7133376972633414</v>
      </c>
      <c r="F946" s="74">
        <f t="shared" si="132"/>
        <v>45073</v>
      </c>
    </row>
    <row r="947" spans="1:6">
      <c r="A947" s="39"/>
      <c r="B947" s="19">
        <f t="shared" si="134"/>
        <v>44774</v>
      </c>
      <c r="C947" s="161">
        <f t="shared" si="134"/>
        <v>943</v>
      </c>
      <c r="D947" s="161">
        <f t="shared" si="127"/>
        <v>49181.856017739141</v>
      </c>
      <c r="E947" s="161">
        <f t="shared" si="128"/>
        <v>9.601244057972508</v>
      </c>
      <c r="F947" s="74">
        <f t="shared" si="132"/>
        <v>45074</v>
      </c>
    </row>
    <row r="948" spans="1:6">
      <c r="A948" s="39"/>
      <c r="B948" s="19">
        <f t="shared" si="134"/>
        <v>44775</v>
      </c>
      <c r="C948" s="161">
        <f t="shared" si="134"/>
        <v>944</v>
      </c>
      <c r="D948" s="161">
        <f t="shared" si="127"/>
        <v>49191.457261797113</v>
      </c>
      <c r="E948" s="161">
        <f t="shared" si="128"/>
        <v>9.4904002606708673</v>
      </c>
      <c r="F948" s="74">
        <f t="shared" si="132"/>
        <v>45075</v>
      </c>
    </row>
    <row r="949" spans="1:6">
      <c r="A949" s="39"/>
      <c r="B949" s="19">
        <f t="shared" si="134"/>
        <v>44776</v>
      </c>
      <c r="C949" s="161">
        <f t="shared" si="134"/>
        <v>945</v>
      </c>
      <c r="D949" s="161">
        <f t="shared" si="127"/>
        <v>49200.947662057784</v>
      </c>
      <c r="E949" s="161">
        <f t="shared" si="128"/>
        <v>9.3807933911739383</v>
      </c>
      <c r="F949" s="74">
        <f t="shared" si="132"/>
        <v>45076</v>
      </c>
    </row>
    <row r="950" spans="1:6">
      <c r="A950" s="39"/>
      <c r="B950" s="19">
        <f t="shared" ref="B950:C965" si="135">B949+1</f>
        <v>44777</v>
      </c>
      <c r="C950" s="161">
        <f t="shared" si="135"/>
        <v>946</v>
      </c>
      <c r="D950" s="161">
        <f t="shared" si="127"/>
        <v>49210.328455448958</v>
      </c>
      <c r="E950" s="161">
        <f t="shared" si="128"/>
        <v>9.2724106446185033</v>
      </c>
      <c r="F950" s="74">
        <f t="shared" si="132"/>
        <v>45077</v>
      </c>
    </row>
    <row r="951" spans="1:6">
      <c r="A951" s="39"/>
      <c r="B951" s="19">
        <f t="shared" si="135"/>
        <v>44778</v>
      </c>
      <c r="C951" s="161">
        <f t="shared" si="135"/>
        <v>947</v>
      </c>
      <c r="D951" s="161">
        <f t="shared" si="127"/>
        <v>49219.600866093577</v>
      </c>
      <c r="E951" s="29">
        <f t="shared" si="128"/>
        <v>9.1652393251060857</v>
      </c>
      <c r="F951" s="74">
        <f t="shared" si="132"/>
        <v>45078</v>
      </c>
    </row>
    <row r="952" spans="1:6">
      <c r="A952" s="39"/>
      <c r="B952" s="19">
        <f t="shared" si="135"/>
        <v>44779</v>
      </c>
      <c r="C952" s="161">
        <f t="shared" si="135"/>
        <v>948</v>
      </c>
      <c r="D952" s="161">
        <f t="shared" si="127"/>
        <v>49228.766105418683</v>
      </c>
      <c r="E952" s="161">
        <f t="shared" si="128"/>
        <v>9.0592668454119121</v>
      </c>
      <c r="F952" s="74">
        <f t="shared" si="132"/>
        <v>45079</v>
      </c>
    </row>
    <row r="953" spans="1:6">
      <c r="A953" s="39"/>
      <c r="B953" s="19">
        <f t="shared" si="135"/>
        <v>44780</v>
      </c>
      <c r="C953" s="161">
        <f t="shared" si="135"/>
        <v>949</v>
      </c>
      <c r="D953" s="161">
        <f t="shared" si="127"/>
        <v>49237.825372264095</v>
      </c>
      <c r="E953" s="161">
        <f t="shared" si="128"/>
        <v>8.9544807265192503</v>
      </c>
      <c r="F953" s="74">
        <f t="shared" si="132"/>
        <v>45080</v>
      </c>
    </row>
    <row r="954" spans="1:6">
      <c r="A954" s="39"/>
      <c r="B954" s="19">
        <f t="shared" si="135"/>
        <v>44781</v>
      </c>
      <c r="C954" s="161">
        <f t="shared" si="135"/>
        <v>950</v>
      </c>
      <c r="D954" s="161">
        <f t="shared" si="127"/>
        <v>49246.779852990614</v>
      </c>
      <c r="E954" s="161">
        <f t="shared" si="128"/>
        <v>8.8508685974084074</v>
      </c>
      <c r="F954" s="74">
        <f t="shared" si="132"/>
        <v>45081</v>
      </c>
    </row>
    <row r="955" spans="1:6">
      <c r="A955" s="39"/>
      <c r="B955" s="19">
        <f t="shared" si="135"/>
        <v>44782</v>
      </c>
      <c r="C955" s="161">
        <f t="shared" si="135"/>
        <v>951</v>
      </c>
      <c r="D955" s="161">
        <f t="shared" si="127"/>
        <v>49255.630721588022</v>
      </c>
      <c r="E955" s="161">
        <f t="shared" si="128"/>
        <v>8.7484181944673765</v>
      </c>
      <c r="F955" s="74">
        <f t="shared" si="132"/>
        <v>45082</v>
      </c>
    </row>
    <row r="956" spans="1:6">
      <c r="A956" s="39"/>
      <c r="B956" s="19">
        <f t="shared" si="135"/>
        <v>44783</v>
      </c>
      <c r="C956" s="161">
        <f t="shared" si="135"/>
        <v>952</v>
      </c>
      <c r="D956" s="161">
        <f t="shared" si="127"/>
        <v>49264.37913978249</v>
      </c>
      <c r="E956" s="161">
        <f t="shared" si="128"/>
        <v>8.6471173612735583</v>
      </c>
      <c r="F956" s="74">
        <f t="shared" si="132"/>
        <v>45083</v>
      </c>
    </row>
    <row r="957" spans="1:6">
      <c r="A957" s="39"/>
      <c r="B957" s="19">
        <f t="shared" si="135"/>
        <v>44784</v>
      </c>
      <c r="C957" s="161">
        <f t="shared" si="135"/>
        <v>953</v>
      </c>
      <c r="D957" s="161">
        <f t="shared" si="127"/>
        <v>49273.026257143763</v>
      </c>
      <c r="E957" s="161">
        <f t="shared" si="128"/>
        <v>8.5469540479898569</v>
      </c>
      <c r="F957" s="74">
        <f t="shared" si="132"/>
        <v>45084</v>
      </c>
    </row>
    <row r="958" spans="1:6">
      <c r="A958" s="39"/>
      <c r="B958" s="19">
        <f t="shared" si="135"/>
        <v>44785</v>
      </c>
      <c r="C958" s="161">
        <f t="shared" si="135"/>
        <v>954</v>
      </c>
      <c r="D958" s="161">
        <f t="shared" si="127"/>
        <v>49281.573211191753</v>
      </c>
      <c r="E958" s="161">
        <f t="shared" si="128"/>
        <v>8.4479163111245725</v>
      </c>
      <c r="F958" s="74">
        <f t="shared" si="132"/>
        <v>45085</v>
      </c>
    </row>
    <row r="959" spans="1:6">
      <c r="A959" s="39"/>
      <c r="B959" s="19">
        <f t="shared" si="135"/>
        <v>44786</v>
      </c>
      <c r="C959" s="161">
        <f t="shared" si="135"/>
        <v>955</v>
      </c>
      <c r="D959" s="161">
        <f t="shared" si="127"/>
        <v>49290.021127502878</v>
      </c>
      <c r="E959" s="161">
        <f t="shared" si="128"/>
        <v>8.3499923129129456</v>
      </c>
      <c r="F959" s="74">
        <f t="shared" si="132"/>
        <v>45086</v>
      </c>
    </row>
    <row r="960" spans="1:6">
      <c r="A960" s="39"/>
      <c r="B960" s="19">
        <f t="shared" si="135"/>
        <v>44787</v>
      </c>
      <c r="C960" s="161">
        <f t="shared" si="135"/>
        <v>956</v>
      </c>
      <c r="D960" s="161">
        <f t="shared" si="127"/>
        <v>49298.371119815791</v>
      </c>
      <c r="E960" s="161">
        <f t="shared" si="128"/>
        <v>8.2531703209970146</v>
      </c>
      <c r="F960" s="74">
        <f t="shared" si="132"/>
        <v>45087</v>
      </c>
    </row>
    <row r="961" spans="1:6">
      <c r="A961" s="39"/>
      <c r="B961" s="19">
        <f t="shared" si="135"/>
        <v>44788</v>
      </c>
      <c r="C961" s="161">
        <f t="shared" si="135"/>
        <v>957</v>
      </c>
      <c r="D961" s="161">
        <f t="shared" si="127"/>
        <v>49306.624290136788</v>
      </c>
      <c r="E961" s="161">
        <f t="shared" si="128"/>
        <v>8.1574387078362633</v>
      </c>
      <c r="F961" s="74">
        <f t="shared" si="132"/>
        <v>45088</v>
      </c>
    </row>
    <row r="962" spans="1:6">
      <c r="A962" s="39"/>
      <c r="B962" s="19">
        <f t="shared" si="135"/>
        <v>44789</v>
      </c>
      <c r="C962" s="161">
        <f t="shared" si="135"/>
        <v>958</v>
      </c>
      <c r="D962" s="161">
        <f t="shared" si="127"/>
        <v>49314.781728844624</v>
      </c>
      <c r="E962" s="161">
        <f t="shared" si="128"/>
        <v>8.062785950358375</v>
      </c>
      <c r="F962" s="74">
        <f t="shared" si="132"/>
        <v>45089</v>
      </c>
    </row>
    <row r="963" spans="1:6">
      <c r="A963" s="39"/>
      <c r="B963" s="19">
        <f t="shared" si="135"/>
        <v>44790</v>
      </c>
      <c r="C963" s="161">
        <f t="shared" si="135"/>
        <v>959</v>
      </c>
      <c r="D963" s="161">
        <f t="shared" si="127"/>
        <v>49322.844514794982</v>
      </c>
      <c r="E963" s="161">
        <f t="shared" si="128"/>
        <v>7.9692006293262239</v>
      </c>
      <c r="F963" s="74">
        <f t="shared" si="132"/>
        <v>45090</v>
      </c>
    </row>
    <row r="964" spans="1:6">
      <c r="A964" s="39"/>
      <c r="B964" s="19">
        <f t="shared" si="135"/>
        <v>44791</v>
      </c>
      <c r="C964" s="161">
        <f t="shared" si="135"/>
        <v>960</v>
      </c>
      <c r="D964" s="161">
        <f t="shared" si="127"/>
        <v>49330.813715424309</v>
      </c>
      <c r="E964" s="161">
        <f t="shared" si="128"/>
        <v>7.8766714289886295</v>
      </c>
      <c r="F964" s="74">
        <f t="shared" si="132"/>
        <v>45091</v>
      </c>
    </row>
    <row r="965" spans="1:6">
      <c r="A965" s="39"/>
      <c r="B965" s="19">
        <f t="shared" si="135"/>
        <v>44792</v>
      </c>
      <c r="C965" s="161">
        <f t="shared" si="135"/>
        <v>961</v>
      </c>
      <c r="D965" s="161">
        <f t="shared" ref="D965:D1028" si="136">$D$1/(($D$1-1)*EXP(-$E$1*($F965-$B$4))+1)</f>
        <v>49338.690386853297</v>
      </c>
      <c r="E965" s="161">
        <f t="shared" ref="E965:E1028" si="137">D966-D965</f>
        <v>7.7851871364400722</v>
      </c>
      <c r="F965" s="74">
        <f t="shared" si="132"/>
        <v>45092</v>
      </c>
    </row>
    <row r="966" spans="1:6">
      <c r="A966" s="39"/>
      <c r="B966" s="19">
        <f t="shared" ref="B966:C981" si="138">B965+1</f>
        <v>44793</v>
      </c>
      <c r="C966" s="161">
        <f t="shared" si="138"/>
        <v>962</v>
      </c>
      <c r="D966" s="161">
        <f t="shared" si="136"/>
        <v>49346.475573989737</v>
      </c>
      <c r="E966" s="161">
        <f t="shared" si="137"/>
        <v>7.6947366411623079</v>
      </c>
      <c r="F966" s="74">
        <f t="shared" ref="F966:F1029" si="139">F965+1</f>
        <v>45093</v>
      </c>
    </row>
    <row r="967" spans="1:6">
      <c r="A967" s="39"/>
      <c r="B967" s="19">
        <f t="shared" si="138"/>
        <v>44794</v>
      </c>
      <c r="C967" s="161">
        <f t="shared" si="138"/>
        <v>963</v>
      </c>
      <c r="D967" s="161">
        <f t="shared" si="136"/>
        <v>49354.1703106309</v>
      </c>
      <c r="E967" s="161">
        <f t="shared" si="137"/>
        <v>7.605308934529603</v>
      </c>
      <c r="F967" s="74">
        <f t="shared" si="139"/>
        <v>45094</v>
      </c>
    </row>
    <row r="968" spans="1:6">
      <c r="A968" s="39"/>
      <c r="B968" s="19">
        <f t="shared" si="138"/>
        <v>44795</v>
      </c>
      <c r="C968" s="161">
        <f t="shared" si="138"/>
        <v>964</v>
      </c>
      <c r="D968" s="161">
        <f t="shared" si="136"/>
        <v>49361.775619565429</v>
      </c>
      <c r="E968" s="161">
        <f t="shared" si="137"/>
        <v>7.5168931091757258</v>
      </c>
      <c r="F968" s="74">
        <f t="shared" si="139"/>
        <v>45095</v>
      </c>
    </row>
    <row r="969" spans="1:6">
      <c r="A969" s="39"/>
      <c r="B969" s="19">
        <f t="shared" si="138"/>
        <v>44796</v>
      </c>
      <c r="C969" s="161">
        <f t="shared" si="138"/>
        <v>965</v>
      </c>
      <c r="D969" s="161">
        <f t="shared" si="136"/>
        <v>49369.292512674605</v>
      </c>
      <c r="E969" s="161">
        <f t="shared" si="137"/>
        <v>7.4294783585646655</v>
      </c>
      <c r="F969" s="74">
        <f t="shared" si="139"/>
        <v>45096</v>
      </c>
    </row>
    <row r="970" spans="1:6">
      <c r="A970" s="39"/>
      <c r="B970" s="19">
        <f t="shared" si="138"/>
        <v>44797</v>
      </c>
      <c r="C970" s="161">
        <f t="shared" si="138"/>
        <v>966</v>
      </c>
      <c r="D970" s="161">
        <f t="shared" si="136"/>
        <v>49376.72199103317</v>
      </c>
      <c r="E970" s="161">
        <f t="shared" si="137"/>
        <v>7.3430539763357956</v>
      </c>
      <c r="F970" s="74">
        <f t="shared" si="139"/>
        <v>45097</v>
      </c>
    </row>
    <row r="971" spans="1:6">
      <c r="A971" s="39"/>
      <c r="B971" s="19">
        <f t="shared" si="138"/>
        <v>44798</v>
      </c>
      <c r="C971" s="161">
        <f t="shared" si="138"/>
        <v>967</v>
      </c>
      <c r="D971" s="161">
        <f t="shared" si="136"/>
        <v>49384.065045009505</v>
      </c>
      <c r="E971" s="161">
        <f t="shared" si="137"/>
        <v>7.2576093558091088</v>
      </c>
      <c r="F971" s="74">
        <f t="shared" si="139"/>
        <v>45098</v>
      </c>
    </row>
    <row r="972" spans="1:6">
      <c r="A972" s="39"/>
      <c r="B972" s="19">
        <f t="shared" si="138"/>
        <v>44799</v>
      </c>
      <c r="C972" s="161">
        <f t="shared" si="138"/>
        <v>968</v>
      </c>
      <c r="D972" s="161">
        <f t="shared" si="136"/>
        <v>49391.322654365315</v>
      </c>
      <c r="E972" s="161">
        <f t="shared" si="137"/>
        <v>7.1731339894104167</v>
      </c>
      <c r="F972" s="74">
        <f t="shared" si="139"/>
        <v>45099</v>
      </c>
    </row>
    <row r="973" spans="1:6">
      <c r="A973" s="39"/>
      <c r="B973" s="19">
        <f t="shared" si="138"/>
        <v>44800</v>
      </c>
      <c r="C973" s="161">
        <f t="shared" si="138"/>
        <v>969</v>
      </c>
      <c r="D973" s="161">
        <f t="shared" si="136"/>
        <v>49398.495788354725</v>
      </c>
      <c r="E973" s="161">
        <f t="shared" si="137"/>
        <v>7.0896174680892727</v>
      </c>
      <c r="F973" s="74">
        <f t="shared" si="139"/>
        <v>45100</v>
      </c>
    </row>
    <row r="974" spans="1:6">
      <c r="A974" s="39"/>
      <c r="B974" s="19">
        <f t="shared" si="138"/>
        <v>44801</v>
      </c>
      <c r="C974" s="161">
        <f t="shared" si="138"/>
        <v>970</v>
      </c>
      <c r="D974" s="161">
        <f t="shared" si="136"/>
        <v>49405.585405822814</v>
      </c>
      <c r="E974" s="161">
        <f t="shared" si="137"/>
        <v>7.0070494807005161</v>
      </c>
      <c r="F974" s="74">
        <f t="shared" si="139"/>
        <v>45101</v>
      </c>
    </row>
    <row r="975" spans="1:6">
      <c r="A975" s="39"/>
      <c r="B975" s="19">
        <f t="shared" si="138"/>
        <v>44802</v>
      </c>
      <c r="C975" s="161">
        <f t="shared" si="138"/>
        <v>971</v>
      </c>
      <c r="D975" s="161">
        <f t="shared" si="136"/>
        <v>49412.592455303515</v>
      </c>
      <c r="E975" s="161">
        <f t="shared" si="137"/>
        <v>6.9254198135022307</v>
      </c>
      <c r="F975" s="74">
        <f t="shared" si="139"/>
        <v>45102</v>
      </c>
    </row>
    <row r="976" spans="1:6">
      <c r="A976" s="39"/>
      <c r="B976" s="19">
        <f t="shared" si="138"/>
        <v>44803</v>
      </c>
      <c r="C976" s="161">
        <f t="shared" si="138"/>
        <v>972</v>
      </c>
      <c r="D976" s="161">
        <f t="shared" si="136"/>
        <v>49419.517875117017</v>
      </c>
      <c r="E976" s="161">
        <f t="shared" si="137"/>
        <v>6.8447183495154604</v>
      </c>
      <c r="F976" s="74">
        <f t="shared" si="139"/>
        <v>45103</v>
      </c>
    </row>
    <row r="977" spans="1:6">
      <c r="A977" s="39"/>
      <c r="B977" s="19">
        <f t="shared" si="138"/>
        <v>44804</v>
      </c>
      <c r="C977" s="161">
        <f t="shared" si="138"/>
        <v>973</v>
      </c>
      <c r="D977" s="161">
        <f t="shared" si="136"/>
        <v>49426.362593466532</v>
      </c>
      <c r="E977" s="161">
        <f t="shared" si="137"/>
        <v>6.7649350679203053</v>
      </c>
      <c r="F977" s="74">
        <f t="shared" si="139"/>
        <v>45104</v>
      </c>
    </row>
    <row r="978" spans="1:6">
      <c r="A978" s="39"/>
      <c r="B978" s="19">
        <f t="shared" si="138"/>
        <v>44805</v>
      </c>
      <c r="C978" s="161">
        <f t="shared" si="138"/>
        <v>974</v>
      </c>
      <c r="D978" s="161">
        <f t="shared" si="136"/>
        <v>49433.127528534453</v>
      </c>
      <c r="E978" s="161">
        <f t="shared" si="137"/>
        <v>6.6860600434811204</v>
      </c>
      <c r="F978" s="74">
        <f t="shared" si="139"/>
        <v>45105</v>
      </c>
    </row>
    <row r="979" spans="1:6">
      <c r="A979" s="39"/>
      <c r="B979" s="19">
        <f t="shared" si="138"/>
        <v>44806</v>
      </c>
      <c r="C979" s="161">
        <f t="shared" si="138"/>
        <v>975</v>
      </c>
      <c r="D979" s="161">
        <f t="shared" si="136"/>
        <v>49439.813588577934</v>
      </c>
      <c r="E979" s="161">
        <f t="shared" si="137"/>
        <v>6.6080834458916797</v>
      </c>
      <c r="F979" s="74">
        <f t="shared" si="139"/>
        <v>45106</v>
      </c>
    </row>
    <row r="980" spans="1:6">
      <c r="A980" s="39"/>
      <c r="B980" s="19">
        <f t="shared" si="138"/>
        <v>44807</v>
      </c>
      <c r="C980" s="161">
        <f t="shared" si="138"/>
        <v>976</v>
      </c>
      <c r="D980" s="161">
        <f t="shared" si="136"/>
        <v>49446.421672023826</v>
      </c>
      <c r="E980" s="161">
        <f t="shared" si="137"/>
        <v>6.5309955392949632</v>
      </c>
      <c r="F980" s="74">
        <f t="shared" si="139"/>
        <v>45107</v>
      </c>
    </row>
    <row r="981" spans="1:6">
      <c r="A981" s="39"/>
      <c r="B981" s="19">
        <f t="shared" si="138"/>
        <v>44808</v>
      </c>
      <c r="C981" s="161">
        <f t="shared" si="138"/>
        <v>977</v>
      </c>
      <c r="D981" s="161">
        <f t="shared" si="136"/>
        <v>49452.95266756312</v>
      </c>
      <c r="E981" s="161">
        <f t="shared" si="137"/>
        <v>6.4547866814828012</v>
      </c>
      <c r="F981" s="74">
        <f t="shared" si="139"/>
        <v>45108</v>
      </c>
    </row>
    <row r="982" spans="1:6">
      <c r="A982" s="39"/>
      <c r="B982" s="19">
        <f t="shared" ref="B982:C997" si="140">B981+1</f>
        <v>44809</v>
      </c>
      <c r="C982" s="161">
        <f t="shared" si="140"/>
        <v>978</v>
      </c>
      <c r="D982" s="161">
        <f t="shared" si="136"/>
        <v>49459.407454244603</v>
      </c>
      <c r="E982" s="161">
        <f t="shared" si="137"/>
        <v>6.3794473234083853</v>
      </c>
      <c r="F982" s="74">
        <f t="shared" si="139"/>
        <v>45109</v>
      </c>
    </row>
    <row r="983" spans="1:6">
      <c r="A983" s="39"/>
      <c r="B983" s="19">
        <f t="shared" si="140"/>
        <v>44810</v>
      </c>
      <c r="C983" s="161">
        <f t="shared" si="140"/>
        <v>979</v>
      </c>
      <c r="D983" s="161">
        <f t="shared" si="136"/>
        <v>49465.786901568012</v>
      </c>
      <c r="E983" s="161">
        <f t="shared" si="137"/>
        <v>6.3049680085678119</v>
      </c>
      <c r="F983" s="74">
        <f t="shared" si="139"/>
        <v>45110</v>
      </c>
    </row>
    <row r="984" spans="1:6">
      <c r="A984" s="39"/>
      <c r="B984" s="19">
        <f t="shared" si="140"/>
        <v>44811</v>
      </c>
      <c r="C984" s="161">
        <f t="shared" si="140"/>
        <v>980</v>
      </c>
      <c r="D984" s="161">
        <f t="shared" si="136"/>
        <v>49472.091869576579</v>
      </c>
      <c r="E984" s="161">
        <f t="shared" si="137"/>
        <v>6.2313393722870387</v>
      </c>
      <c r="F984" s="74">
        <f t="shared" si="139"/>
        <v>45111</v>
      </c>
    </row>
    <row r="985" spans="1:6">
      <c r="A985" s="39"/>
      <c r="B985" s="19">
        <f t="shared" si="140"/>
        <v>44812</v>
      </c>
      <c r="C985" s="161">
        <f t="shared" si="140"/>
        <v>981</v>
      </c>
      <c r="D985" s="161">
        <f t="shared" si="136"/>
        <v>49478.323208948867</v>
      </c>
      <c r="E985" s="161">
        <f t="shared" si="137"/>
        <v>6.1585521411689115</v>
      </c>
      <c r="F985" s="74">
        <f t="shared" si="139"/>
        <v>45112</v>
      </c>
    </row>
    <row r="986" spans="1:6">
      <c r="A986" s="39"/>
      <c r="B986" s="19">
        <f t="shared" si="140"/>
        <v>44813</v>
      </c>
      <c r="C986" s="161">
        <f t="shared" si="140"/>
        <v>982</v>
      </c>
      <c r="D986" s="161">
        <f t="shared" si="136"/>
        <v>49484.481761090035</v>
      </c>
      <c r="E986" s="161">
        <f t="shared" si="137"/>
        <v>6.086597132460156</v>
      </c>
      <c r="F986" s="74">
        <f t="shared" si="139"/>
        <v>45113</v>
      </c>
    </row>
    <row r="987" spans="1:6">
      <c r="A987" s="39"/>
      <c r="B987" s="19">
        <f t="shared" si="140"/>
        <v>44814</v>
      </c>
      <c r="C987" s="161">
        <f t="shared" si="140"/>
        <v>983</v>
      </c>
      <c r="D987" s="161">
        <f t="shared" si="136"/>
        <v>49490.568358222496</v>
      </c>
      <c r="E987" s="161">
        <f t="shared" si="137"/>
        <v>6.015465253367438</v>
      </c>
      <c r="F987" s="74">
        <f t="shared" si="139"/>
        <v>45114</v>
      </c>
    </row>
    <row r="988" spans="1:6">
      <c r="A988" s="39"/>
      <c r="B988" s="19">
        <f t="shared" si="140"/>
        <v>44815</v>
      </c>
      <c r="C988" s="161">
        <f t="shared" si="140"/>
        <v>984</v>
      </c>
      <c r="D988" s="161">
        <f t="shared" si="136"/>
        <v>49496.583823475863</v>
      </c>
      <c r="E988" s="161">
        <f t="shared" si="137"/>
        <v>5.9451475004825625</v>
      </c>
      <c r="F988" s="74">
        <f t="shared" si="139"/>
        <v>45115</v>
      </c>
    </row>
    <row r="989" spans="1:6">
      <c r="A989" s="39"/>
      <c r="B989" s="19">
        <f t="shared" si="140"/>
        <v>44816</v>
      </c>
      <c r="C989" s="161">
        <f t="shared" si="140"/>
        <v>985</v>
      </c>
      <c r="D989" s="161">
        <f t="shared" si="136"/>
        <v>49502.528970976346</v>
      </c>
      <c r="E989" s="161">
        <f t="shared" si="137"/>
        <v>5.8756349591058097</v>
      </c>
      <c r="F989" s="74">
        <f t="shared" si="139"/>
        <v>45116</v>
      </c>
    </row>
    <row r="990" spans="1:6">
      <c r="A990" s="39"/>
      <c r="B990" s="19">
        <f t="shared" si="140"/>
        <v>44817</v>
      </c>
      <c r="C990" s="161">
        <f t="shared" si="140"/>
        <v>986</v>
      </c>
      <c r="D990" s="161">
        <f t="shared" si="136"/>
        <v>49508.404605935451</v>
      </c>
      <c r="E990" s="161">
        <f t="shared" si="137"/>
        <v>5.8069188026420306</v>
      </c>
      <c r="F990" s="74">
        <f t="shared" si="139"/>
        <v>45117</v>
      </c>
    </row>
    <row r="991" spans="1:6">
      <c r="A991" s="39"/>
      <c r="B991" s="19">
        <f t="shared" si="140"/>
        <v>44818</v>
      </c>
      <c r="C991" s="161">
        <f t="shared" si="140"/>
        <v>987</v>
      </c>
      <c r="D991" s="161">
        <f t="shared" si="136"/>
        <v>49514.211524738093</v>
      </c>
      <c r="E991" s="161">
        <f t="shared" si="137"/>
        <v>5.7389902919094311</v>
      </c>
      <c r="F991" s="74">
        <f t="shared" si="139"/>
        <v>45118</v>
      </c>
    </row>
    <row r="992" spans="1:6">
      <c r="A992" s="39"/>
      <c r="B992" s="19">
        <f t="shared" si="140"/>
        <v>44819</v>
      </c>
      <c r="C992" s="161">
        <f t="shared" si="140"/>
        <v>988</v>
      </c>
      <c r="D992" s="161">
        <f t="shared" si="136"/>
        <v>49519.950515030003</v>
      </c>
      <c r="E992" s="161">
        <f t="shared" si="137"/>
        <v>5.671840774557495</v>
      </c>
      <c r="F992" s="74">
        <f t="shared" si="139"/>
        <v>45119</v>
      </c>
    </row>
    <row r="993" spans="1:6">
      <c r="A993" s="39"/>
      <c r="B993" s="19">
        <f t="shared" si="140"/>
        <v>44820</v>
      </c>
      <c r="C993" s="161">
        <f t="shared" si="140"/>
        <v>989</v>
      </c>
      <c r="D993" s="161">
        <f t="shared" si="136"/>
        <v>49525.62235580456</v>
      </c>
      <c r="E993" s="161">
        <f t="shared" si="137"/>
        <v>5.6054616843975964</v>
      </c>
      <c r="F993" s="74">
        <f t="shared" si="139"/>
        <v>45120</v>
      </c>
    </row>
    <row r="994" spans="1:6">
      <c r="A994" s="39"/>
      <c r="B994" s="19">
        <f t="shared" si="140"/>
        <v>44821</v>
      </c>
      <c r="C994" s="161">
        <f t="shared" si="140"/>
        <v>990</v>
      </c>
      <c r="D994" s="161">
        <f t="shared" si="136"/>
        <v>49531.227817488958</v>
      </c>
      <c r="E994" s="161">
        <f t="shared" si="137"/>
        <v>5.5398445407336112</v>
      </c>
      <c r="F994" s="74">
        <f t="shared" si="139"/>
        <v>45121</v>
      </c>
    </row>
    <row r="995" spans="1:6">
      <c r="A995" s="39"/>
      <c r="B995" s="19">
        <f t="shared" si="140"/>
        <v>44822</v>
      </c>
      <c r="C995" s="161">
        <f t="shared" si="140"/>
        <v>991</v>
      </c>
      <c r="D995" s="161">
        <f t="shared" si="136"/>
        <v>49536.767662029692</v>
      </c>
      <c r="E995" s="161">
        <f t="shared" si="137"/>
        <v>5.4749809477652889</v>
      </c>
      <c r="F995" s="74">
        <f t="shared" si="139"/>
        <v>45122</v>
      </c>
    </row>
    <row r="996" spans="1:6">
      <c r="A996" s="39"/>
      <c r="B996" s="19">
        <f t="shared" si="140"/>
        <v>44823</v>
      </c>
      <c r="C996" s="161">
        <f t="shared" si="140"/>
        <v>992</v>
      </c>
      <c r="D996" s="161">
        <f t="shared" si="136"/>
        <v>49542.242642977457</v>
      </c>
      <c r="E996" s="161">
        <f t="shared" si="137"/>
        <v>5.410862593940692</v>
      </c>
      <c r="F996" s="74">
        <f t="shared" si="139"/>
        <v>45123</v>
      </c>
    </row>
    <row r="997" spans="1:6">
      <c r="A997" s="39"/>
      <c r="B997" s="19">
        <f t="shared" si="140"/>
        <v>44824</v>
      </c>
      <c r="C997" s="161">
        <f t="shared" si="140"/>
        <v>993</v>
      </c>
      <c r="D997" s="161">
        <f t="shared" si="136"/>
        <v>49547.653505571398</v>
      </c>
      <c r="E997" s="161">
        <f t="shared" si="137"/>
        <v>5.3474812512213248</v>
      </c>
      <c r="F997" s="74">
        <f t="shared" si="139"/>
        <v>45124</v>
      </c>
    </row>
    <row r="998" spans="1:6">
      <c r="A998" s="39"/>
      <c r="B998" s="19">
        <f t="shared" ref="B998:C1013" si="141">B997+1</f>
        <v>44825</v>
      </c>
      <c r="C998" s="161">
        <f t="shared" si="141"/>
        <v>994</v>
      </c>
      <c r="D998" s="161">
        <f t="shared" si="136"/>
        <v>49553.000986822619</v>
      </c>
      <c r="E998" s="161">
        <f t="shared" si="137"/>
        <v>5.2848287746019196</v>
      </c>
      <c r="F998" s="74">
        <f t="shared" si="139"/>
        <v>45125</v>
      </c>
    </row>
    <row r="999" spans="1:6">
      <c r="A999" s="39"/>
      <c r="B999" s="19">
        <f t="shared" si="141"/>
        <v>44826</v>
      </c>
      <c r="C999" s="161">
        <f t="shared" si="141"/>
        <v>995</v>
      </c>
      <c r="D999" s="161">
        <f t="shared" si="136"/>
        <v>49558.285815597221</v>
      </c>
      <c r="E999" s="161">
        <f t="shared" si="137"/>
        <v>5.2228971012882539</v>
      </c>
      <c r="F999" s="74">
        <f t="shared" si="139"/>
        <v>45126</v>
      </c>
    </row>
    <row r="1000" spans="1:6">
      <c r="A1000" s="39"/>
      <c r="B1000" s="19">
        <f t="shared" si="141"/>
        <v>44827</v>
      </c>
      <c r="C1000" s="161">
        <f t="shared" si="141"/>
        <v>996</v>
      </c>
      <c r="D1000" s="161">
        <f t="shared" si="136"/>
        <v>49563.508712698509</v>
      </c>
      <c r="E1000" s="161">
        <f t="shared" si="137"/>
        <v>5.1616782502242131</v>
      </c>
      <c r="F1000" s="74">
        <f t="shared" si="139"/>
        <v>45127</v>
      </c>
    </row>
    <row r="1001" spans="1:6">
      <c r="A1001" s="39"/>
      <c r="B1001" s="19">
        <f t="shared" si="141"/>
        <v>44828</v>
      </c>
      <c r="C1001" s="161">
        <f t="shared" si="141"/>
        <v>997</v>
      </c>
      <c r="D1001" s="161">
        <f t="shared" si="136"/>
        <v>49568.670390948733</v>
      </c>
      <c r="E1001" s="161">
        <f t="shared" si="137"/>
        <v>5.1011643212332274</v>
      </c>
      <c r="F1001" s="74">
        <f t="shared" si="139"/>
        <v>45128</v>
      </c>
    </row>
    <row r="1002" spans="1:6">
      <c r="A1002" s="39"/>
      <c r="B1002" s="19">
        <f t="shared" si="141"/>
        <v>44829</v>
      </c>
      <c r="C1002" s="161">
        <f t="shared" si="141"/>
        <v>998</v>
      </c>
      <c r="D1002" s="161">
        <f t="shared" si="136"/>
        <v>49573.771555269966</v>
      </c>
      <c r="E1002" s="161">
        <f t="shared" si="137"/>
        <v>5.041347494632646</v>
      </c>
      <c r="F1002" s="74">
        <f t="shared" si="139"/>
        <v>45129</v>
      </c>
    </row>
    <row r="1003" spans="1:6">
      <c r="A1003" s="39"/>
      <c r="B1003" s="19">
        <f t="shared" si="141"/>
        <v>44830</v>
      </c>
      <c r="C1003" s="161">
        <f t="shared" si="141"/>
        <v>999</v>
      </c>
      <c r="D1003" s="161">
        <f t="shared" si="136"/>
        <v>49578.812902764599</v>
      </c>
      <c r="E1003" s="161">
        <f t="shared" si="137"/>
        <v>4.9822200303678983</v>
      </c>
      <c r="F1003" s="74">
        <f t="shared" si="139"/>
        <v>45130</v>
      </c>
    </row>
    <row r="1004" spans="1:6">
      <c r="A1004" s="39"/>
      <c r="B1004" s="19">
        <f t="shared" si="141"/>
        <v>44831</v>
      </c>
      <c r="C1004" s="161">
        <f t="shared" si="141"/>
        <v>1000</v>
      </c>
      <c r="D1004" s="161">
        <f t="shared" si="136"/>
        <v>49583.795122794967</v>
      </c>
      <c r="E1004" s="161">
        <f t="shared" si="137"/>
        <v>4.9237742674813489</v>
      </c>
      <c r="F1004" s="74">
        <f t="shared" si="139"/>
        <v>45131</v>
      </c>
    </row>
    <row r="1005" spans="1:6">
      <c r="A1005" s="39"/>
      <c r="B1005" s="19">
        <f t="shared" si="141"/>
        <v>44832</v>
      </c>
      <c r="C1005" s="161">
        <f t="shared" si="141"/>
        <v>1001</v>
      </c>
      <c r="D1005" s="161">
        <f t="shared" si="136"/>
        <v>49588.718897062448</v>
      </c>
      <c r="E1005" s="161">
        <f t="shared" si="137"/>
        <v>4.8660026234501856</v>
      </c>
      <c r="F1005" s="74">
        <f t="shared" si="139"/>
        <v>45132</v>
      </c>
    </row>
    <row r="1006" spans="1:6">
      <c r="A1006" s="39"/>
      <c r="B1006" s="19">
        <f t="shared" si="141"/>
        <v>44833</v>
      </c>
      <c r="C1006" s="161">
        <f t="shared" si="141"/>
        <v>1002</v>
      </c>
      <c r="D1006" s="161">
        <f t="shared" si="136"/>
        <v>49593.584899685899</v>
      </c>
      <c r="E1006" s="161">
        <f t="shared" si="137"/>
        <v>4.808897593531583</v>
      </c>
      <c r="F1006" s="74">
        <f t="shared" si="139"/>
        <v>45133</v>
      </c>
    </row>
    <row r="1007" spans="1:6">
      <c r="A1007" s="39"/>
      <c r="B1007" s="19">
        <f t="shared" si="141"/>
        <v>44834</v>
      </c>
      <c r="C1007" s="161">
        <f t="shared" si="141"/>
        <v>1003</v>
      </c>
      <c r="D1007" s="161">
        <f t="shared" si="136"/>
        <v>49598.39379727943</v>
      </c>
      <c r="E1007" s="161">
        <f t="shared" si="137"/>
        <v>4.752451750151522</v>
      </c>
      <c r="F1007" s="74">
        <f t="shared" si="139"/>
        <v>45134</v>
      </c>
    </row>
    <row r="1008" spans="1:6">
      <c r="A1008" s="39"/>
      <c r="B1008" s="19">
        <f t="shared" si="141"/>
        <v>44835</v>
      </c>
      <c r="C1008" s="161">
        <f t="shared" si="141"/>
        <v>1004</v>
      </c>
      <c r="D1008" s="161">
        <f t="shared" si="136"/>
        <v>49603.146249029582</v>
      </c>
      <c r="E1008" s="161">
        <f t="shared" si="137"/>
        <v>4.6966577422135742</v>
      </c>
      <c r="F1008" s="74">
        <f t="shared" si="139"/>
        <v>45135</v>
      </c>
    </row>
    <row r="1009" spans="1:6">
      <c r="A1009" s="39"/>
      <c r="B1009" s="19">
        <f t="shared" si="141"/>
        <v>44836</v>
      </c>
      <c r="C1009" s="161">
        <f t="shared" si="141"/>
        <v>1005</v>
      </c>
      <c r="D1009" s="161">
        <f t="shared" si="136"/>
        <v>49607.842906771795</v>
      </c>
      <c r="E1009" s="161">
        <f t="shared" si="137"/>
        <v>4.6415082945168251</v>
      </c>
      <c r="F1009" s="74">
        <f t="shared" si="139"/>
        <v>45136</v>
      </c>
    </row>
    <row r="1010" spans="1:6">
      <c r="A1010" s="39"/>
      <c r="B1010" s="19">
        <f t="shared" si="141"/>
        <v>44837</v>
      </c>
      <c r="C1010" s="161">
        <f t="shared" si="141"/>
        <v>1006</v>
      </c>
      <c r="D1010" s="161">
        <f t="shared" si="136"/>
        <v>49612.484415066312</v>
      </c>
      <c r="E1010" s="161">
        <f t="shared" si="137"/>
        <v>4.5869962070864858</v>
      </c>
      <c r="F1010" s="74">
        <f t="shared" si="139"/>
        <v>45137</v>
      </c>
    </row>
    <row r="1011" spans="1:6">
      <c r="A1011" s="39"/>
      <c r="B1011" s="19">
        <f t="shared" si="141"/>
        <v>44838</v>
      </c>
      <c r="C1011" s="161">
        <f t="shared" si="141"/>
        <v>1007</v>
      </c>
      <c r="D1011" s="161">
        <f t="shared" si="136"/>
        <v>49617.071411273399</v>
      </c>
      <c r="E1011" s="161">
        <f t="shared" si="137"/>
        <v>4.5331143545481609</v>
      </c>
      <c r="F1011" s="74">
        <f t="shared" si="139"/>
        <v>45138</v>
      </c>
    </row>
    <row r="1012" spans="1:6">
      <c r="A1012" s="39"/>
      <c r="B1012" s="19">
        <f t="shared" si="141"/>
        <v>44839</v>
      </c>
      <c r="C1012" s="161">
        <f t="shared" si="141"/>
        <v>1008</v>
      </c>
      <c r="D1012" s="161">
        <f t="shared" si="136"/>
        <v>49621.604525627947</v>
      </c>
      <c r="E1012" s="161">
        <f t="shared" si="137"/>
        <v>4.479855685516668</v>
      </c>
      <c r="F1012" s="74">
        <f t="shared" si="139"/>
        <v>45139</v>
      </c>
    </row>
    <row r="1013" spans="1:6">
      <c r="A1013" s="39"/>
      <c r="B1013" s="19">
        <f t="shared" si="141"/>
        <v>44840</v>
      </c>
      <c r="C1013" s="161">
        <f t="shared" si="141"/>
        <v>1009</v>
      </c>
      <c r="D1013" s="161">
        <f t="shared" si="136"/>
        <v>49626.084381313463</v>
      </c>
      <c r="E1013" s="161">
        <f t="shared" si="137"/>
        <v>4.4272132219048217</v>
      </c>
      <c r="F1013" s="74">
        <f t="shared" si="139"/>
        <v>45140</v>
      </c>
    </row>
    <row r="1014" spans="1:6">
      <c r="A1014" s="39"/>
      <c r="B1014" s="19">
        <f t="shared" ref="B1014:C1029" si="142">B1013+1</f>
        <v>44841</v>
      </c>
      <c r="C1014" s="161">
        <f t="shared" si="142"/>
        <v>1010</v>
      </c>
      <c r="D1014" s="161">
        <f t="shared" si="136"/>
        <v>49630.511594535368</v>
      </c>
      <c r="E1014" s="161">
        <f t="shared" si="137"/>
        <v>4.3751800583631848</v>
      </c>
      <c r="F1014" s="74">
        <f t="shared" si="139"/>
        <v>45141</v>
      </c>
    </row>
    <row r="1015" spans="1:6">
      <c r="A1015" s="39"/>
      <c r="B1015" s="19">
        <f t="shared" si="142"/>
        <v>44842</v>
      </c>
      <c r="C1015" s="161">
        <f t="shared" si="142"/>
        <v>1011</v>
      </c>
      <c r="D1015" s="161">
        <f t="shared" si="136"/>
        <v>49634.886774593731</v>
      </c>
      <c r="E1015" s="161">
        <f t="shared" si="137"/>
        <v>4.3237493616106804</v>
      </c>
      <c r="F1015" s="74">
        <f t="shared" si="139"/>
        <v>45142</v>
      </c>
    </row>
    <row r="1016" spans="1:6">
      <c r="A1016" s="39"/>
      <c r="B1016" s="19">
        <f t="shared" si="142"/>
        <v>44843</v>
      </c>
      <c r="C1016" s="161">
        <f t="shared" si="142"/>
        <v>1012</v>
      </c>
      <c r="D1016" s="161">
        <f t="shared" si="136"/>
        <v>49639.210523955342</v>
      </c>
      <c r="E1016" s="161">
        <f t="shared" si="137"/>
        <v>4.2729143698306871</v>
      </c>
      <c r="F1016" s="74">
        <f t="shared" si="139"/>
        <v>45143</v>
      </c>
    </row>
    <row r="1017" spans="1:6">
      <c r="A1017" s="39"/>
      <c r="B1017" s="19">
        <f t="shared" si="142"/>
        <v>44844</v>
      </c>
      <c r="C1017" s="161">
        <f t="shared" si="142"/>
        <v>1013</v>
      </c>
      <c r="D1017" s="161">
        <f t="shared" si="136"/>
        <v>49643.483438325173</v>
      </c>
      <c r="E1017" s="161">
        <f t="shared" si="137"/>
        <v>4.2226683920307551</v>
      </c>
      <c r="F1017" s="74">
        <f t="shared" si="139"/>
        <v>45144</v>
      </c>
    </row>
    <row r="1018" spans="1:6">
      <c r="A1018" s="39"/>
      <c r="B1018" s="19">
        <f t="shared" si="142"/>
        <v>44845</v>
      </c>
      <c r="C1018" s="161">
        <f t="shared" si="142"/>
        <v>1014</v>
      </c>
      <c r="D1018" s="161">
        <f t="shared" si="136"/>
        <v>49647.706106717204</v>
      </c>
      <c r="E1018" s="161">
        <f t="shared" si="137"/>
        <v>4.1730048074532533</v>
      </c>
      <c r="F1018" s="74">
        <f t="shared" si="139"/>
        <v>45145</v>
      </c>
    </row>
    <row r="1019" spans="1:6">
      <c r="A1019" s="39"/>
      <c r="B1019" s="19">
        <f t="shared" si="142"/>
        <v>44846</v>
      </c>
      <c r="C1019" s="161">
        <f t="shared" si="142"/>
        <v>1015</v>
      </c>
      <c r="D1019" s="161">
        <f t="shared" si="136"/>
        <v>49651.879111524657</v>
      </c>
      <c r="E1019" s="161">
        <f t="shared" si="137"/>
        <v>4.1239170649205334</v>
      </c>
      <c r="F1019" s="74">
        <f t="shared" si="139"/>
        <v>45146</v>
      </c>
    </row>
    <row r="1020" spans="1:6">
      <c r="A1020" s="39"/>
      <c r="B1020" s="19">
        <f t="shared" si="142"/>
        <v>44847</v>
      </c>
      <c r="C1020" s="161">
        <f t="shared" si="142"/>
        <v>1016</v>
      </c>
      <c r="D1020" s="161">
        <f t="shared" si="136"/>
        <v>49656.003028589577</v>
      </c>
      <c r="E1020" s="161">
        <f t="shared" si="137"/>
        <v>4.0753986821946455</v>
      </c>
      <c r="F1020" s="74">
        <f t="shared" si="139"/>
        <v>45147</v>
      </c>
    </row>
    <row r="1021" spans="1:6">
      <c r="A1021" s="39"/>
      <c r="B1021" s="19">
        <f t="shared" si="142"/>
        <v>44848</v>
      </c>
      <c r="C1021" s="161">
        <f t="shared" si="142"/>
        <v>1017</v>
      </c>
      <c r="D1021" s="161">
        <f t="shared" si="136"/>
        <v>49660.078427271772</v>
      </c>
      <c r="E1021" s="161">
        <f t="shared" si="137"/>
        <v>4.0274432454825728</v>
      </c>
      <c r="F1021" s="74">
        <f t="shared" si="139"/>
        <v>45148</v>
      </c>
    </row>
    <row r="1022" spans="1:6">
      <c r="A1022" s="39"/>
      <c r="B1022" s="19">
        <f t="shared" si="142"/>
        <v>44849</v>
      </c>
      <c r="C1022" s="161">
        <f t="shared" si="142"/>
        <v>1018</v>
      </c>
      <c r="D1022" s="161">
        <f t="shared" si="136"/>
        <v>49664.105870517255</v>
      </c>
      <c r="E1022" s="161">
        <f t="shared" si="137"/>
        <v>3.9800444086795324</v>
      </c>
      <c r="F1022" s="74">
        <f t="shared" si="139"/>
        <v>45149</v>
      </c>
    </row>
    <row r="1023" spans="1:6">
      <c r="A1023" s="39"/>
      <c r="B1023" s="19">
        <f t="shared" si="142"/>
        <v>44850</v>
      </c>
      <c r="C1023" s="161">
        <f t="shared" si="142"/>
        <v>1019</v>
      </c>
      <c r="D1023" s="161">
        <f t="shared" si="136"/>
        <v>49668.085914925934</v>
      </c>
      <c r="E1023" s="161">
        <f t="shared" si="137"/>
        <v>3.9331958928742097</v>
      </c>
      <c r="F1023" s="74">
        <f t="shared" si="139"/>
        <v>45150</v>
      </c>
    </row>
    <row r="1024" spans="1:6">
      <c r="A1024" s="39"/>
      <c r="B1024" s="19">
        <f t="shared" si="142"/>
        <v>44851</v>
      </c>
      <c r="C1024" s="161">
        <f t="shared" si="142"/>
        <v>1020</v>
      </c>
      <c r="D1024" s="161">
        <f t="shared" si="136"/>
        <v>49672.019110818808</v>
      </c>
      <c r="E1024" s="161">
        <f t="shared" si="137"/>
        <v>3.8868914856648189</v>
      </c>
      <c r="F1024" s="74">
        <f t="shared" si="139"/>
        <v>45151</v>
      </c>
    </row>
    <row r="1025" spans="1:6">
      <c r="A1025" s="39"/>
      <c r="B1025" s="19">
        <f t="shared" si="142"/>
        <v>44852</v>
      </c>
      <c r="C1025" s="161">
        <f t="shared" si="142"/>
        <v>1021</v>
      </c>
      <c r="D1025" s="161">
        <f t="shared" si="136"/>
        <v>49675.906002304473</v>
      </c>
      <c r="E1025" s="161">
        <f t="shared" si="137"/>
        <v>3.8411250406061299</v>
      </c>
      <c r="F1025" s="74">
        <f t="shared" si="139"/>
        <v>45152</v>
      </c>
    </row>
    <row r="1026" spans="1:6">
      <c r="A1026" s="39"/>
      <c r="B1026" s="19">
        <f t="shared" si="142"/>
        <v>44853</v>
      </c>
      <c r="C1026" s="161">
        <f t="shared" si="142"/>
        <v>1022</v>
      </c>
      <c r="D1026" s="161">
        <f t="shared" si="136"/>
        <v>49679.747127345079</v>
      </c>
      <c r="E1026" s="161">
        <f t="shared" si="137"/>
        <v>3.795890476591012</v>
      </c>
      <c r="F1026" s="74">
        <f t="shared" si="139"/>
        <v>45153</v>
      </c>
    </row>
    <row r="1027" spans="1:6">
      <c r="A1027" s="39"/>
      <c r="B1027" s="19">
        <f t="shared" si="142"/>
        <v>44854</v>
      </c>
      <c r="C1027" s="161">
        <f t="shared" si="142"/>
        <v>1023</v>
      </c>
      <c r="D1027" s="161">
        <f t="shared" si="136"/>
        <v>49683.54301782167</v>
      </c>
      <c r="E1027" s="161">
        <f t="shared" si="137"/>
        <v>3.7511817772683571</v>
      </c>
      <c r="F1027" s="74">
        <f t="shared" si="139"/>
        <v>45154</v>
      </c>
    </row>
    <row r="1028" spans="1:6">
      <c r="A1028" s="39"/>
      <c r="B1028" s="19">
        <f t="shared" si="142"/>
        <v>44855</v>
      </c>
      <c r="C1028" s="161">
        <f t="shared" si="142"/>
        <v>1024</v>
      </c>
      <c r="D1028" s="161">
        <f t="shared" si="136"/>
        <v>49687.294199598939</v>
      </c>
      <c r="E1028" s="161">
        <f t="shared" si="137"/>
        <v>3.7069929904100718</v>
      </c>
      <c r="F1028" s="74">
        <f t="shared" si="139"/>
        <v>45155</v>
      </c>
    </row>
    <row r="1029" spans="1:6">
      <c r="A1029" s="39"/>
      <c r="B1029" s="19">
        <f t="shared" si="142"/>
        <v>44856</v>
      </c>
      <c r="C1029" s="161">
        <f t="shared" si="142"/>
        <v>1025</v>
      </c>
      <c r="D1029" s="161">
        <f t="shared" ref="D1029:D1092" si="143">$D$1/(($D$1-1)*EXP(-$E$1*($F1029-$B$4))+1)</f>
        <v>49691.001192589349</v>
      </c>
      <c r="E1029" s="161">
        <f t="shared" ref="E1029:E1092" si="144">D1030-D1029</f>
        <v>3.6633182273653802</v>
      </c>
      <c r="F1029" s="74">
        <f t="shared" si="139"/>
        <v>45156</v>
      </c>
    </row>
    <row r="1030" spans="1:6">
      <c r="A1030" s="39"/>
      <c r="B1030" s="19">
        <f t="shared" ref="B1030:C1045" si="145">B1029+1</f>
        <v>44857</v>
      </c>
      <c r="C1030" s="161">
        <f t="shared" si="145"/>
        <v>1026</v>
      </c>
      <c r="D1030" s="161">
        <f t="shared" si="143"/>
        <v>49694.664510816714</v>
      </c>
      <c r="E1030" s="161">
        <f t="shared" si="144"/>
        <v>3.6201516624641954</v>
      </c>
      <c r="F1030" s="74">
        <f t="shared" ref="F1030:F1093" si="146">F1029+1</f>
        <v>45157</v>
      </c>
    </row>
    <row r="1031" spans="1:6">
      <c r="A1031" s="39"/>
      <c r="B1031" s="19">
        <f t="shared" si="145"/>
        <v>44858</v>
      </c>
      <c r="C1031" s="161">
        <f t="shared" si="145"/>
        <v>1027</v>
      </c>
      <c r="D1031" s="161">
        <f t="shared" si="143"/>
        <v>49698.284662479178</v>
      </c>
      <c r="E1031" s="161">
        <f t="shared" si="144"/>
        <v>3.5774875324204913</v>
      </c>
      <c r="F1031" s="74">
        <f t="shared" si="146"/>
        <v>45158</v>
      </c>
    </row>
    <row r="1032" spans="1:6">
      <c r="A1032" s="39"/>
      <c r="B1032" s="19">
        <f t="shared" si="145"/>
        <v>44859</v>
      </c>
      <c r="C1032" s="161">
        <f t="shared" si="145"/>
        <v>1028</v>
      </c>
      <c r="D1032" s="161">
        <f t="shared" si="143"/>
        <v>49701.862150011599</v>
      </c>
      <c r="E1032" s="161">
        <f t="shared" si="144"/>
        <v>3.5353201357356738</v>
      </c>
      <c r="F1032" s="74">
        <f t="shared" si="146"/>
        <v>45159</v>
      </c>
    </row>
    <row r="1033" spans="1:6">
      <c r="A1033" s="39"/>
      <c r="B1033" s="19">
        <f t="shared" si="145"/>
        <v>44860</v>
      </c>
      <c r="C1033" s="161">
        <f t="shared" si="145"/>
        <v>1029</v>
      </c>
      <c r="D1033" s="161">
        <f t="shared" si="143"/>
        <v>49705.397470147334</v>
      </c>
      <c r="E1033" s="161">
        <f t="shared" si="144"/>
        <v>3.4936438321965397</v>
      </c>
      <c r="F1033" s="74">
        <f t="shared" si="146"/>
        <v>45160</v>
      </c>
    </row>
    <row r="1034" spans="1:6">
      <c r="A1034" s="39"/>
      <c r="B1034" s="19">
        <f t="shared" si="145"/>
        <v>44861</v>
      </c>
      <c r="C1034" s="161">
        <f t="shared" si="145"/>
        <v>1030</v>
      </c>
      <c r="D1034" s="161">
        <f t="shared" si="143"/>
        <v>49708.891113979531</v>
      </c>
      <c r="E1034" s="161">
        <f t="shared" si="144"/>
        <v>3.4524530421476811</v>
      </c>
      <c r="F1034" s="74">
        <f t="shared" si="146"/>
        <v>45161</v>
      </c>
    </row>
    <row r="1035" spans="1:6">
      <c r="A1035" s="39"/>
      <c r="B1035" s="19">
        <f t="shared" si="145"/>
        <v>44862</v>
      </c>
      <c r="C1035" s="161">
        <f t="shared" si="145"/>
        <v>1031</v>
      </c>
      <c r="D1035" s="161">
        <f t="shared" si="143"/>
        <v>49712.343567021679</v>
      </c>
      <c r="E1035" s="161">
        <f t="shared" si="144"/>
        <v>3.4117422461349634</v>
      </c>
      <c r="F1035" s="74">
        <f t="shared" si="146"/>
        <v>45162</v>
      </c>
    </row>
    <row r="1036" spans="1:6">
      <c r="A1036" s="39"/>
      <c r="B1036" s="19">
        <f t="shared" si="145"/>
        <v>44863</v>
      </c>
      <c r="C1036" s="161">
        <f t="shared" si="145"/>
        <v>1032</v>
      </c>
      <c r="D1036" s="161">
        <f t="shared" si="143"/>
        <v>49715.755309267814</v>
      </c>
      <c r="E1036" s="161">
        <f t="shared" si="144"/>
        <v>3.3715059841342736</v>
      </c>
      <c r="F1036" s="74">
        <f t="shared" si="146"/>
        <v>45163</v>
      </c>
    </row>
    <row r="1037" spans="1:6">
      <c r="A1037" s="39"/>
      <c r="B1037" s="19">
        <f t="shared" si="145"/>
        <v>44864</v>
      </c>
      <c r="C1037" s="161">
        <f t="shared" si="145"/>
        <v>1033</v>
      </c>
      <c r="D1037" s="161">
        <f t="shared" si="143"/>
        <v>49719.126815251948</v>
      </c>
      <c r="E1037" s="161">
        <f t="shared" si="144"/>
        <v>3.3317388551222393</v>
      </c>
      <c r="F1037" s="74">
        <f t="shared" si="146"/>
        <v>45164</v>
      </c>
    </row>
    <row r="1038" spans="1:6">
      <c r="A1038" s="39"/>
      <c r="B1038" s="19">
        <f t="shared" si="145"/>
        <v>44865</v>
      </c>
      <c r="C1038" s="161">
        <f t="shared" si="145"/>
        <v>1034</v>
      </c>
      <c r="D1038" s="161">
        <f t="shared" si="143"/>
        <v>49722.45855410707</v>
      </c>
      <c r="E1038" s="161">
        <f t="shared" si="144"/>
        <v>3.29243551644322</v>
      </c>
      <c r="F1038" s="74">
        <f t="shared" si="146"/>
        <v>45165</v>
      </c>
    </row>
    <row r="1039" spans="1:6">
      <c r="A1039" s="39"/>
      <c r="B1039" s="19">
        <f t="shared" si="145"/>
        <v>44866</v>
      </c>
      <c r="C1039" s="161">
        <f t="shared" si="145"/>
        <v>1035</v>
      </c>
      <c r="D1039" s="161">
        <f t="shared" si="143"/>
        <v>49725.750989623513</v>
      </c>
      <c r="E1039" s="161">
        <f t="shared" si="144"/>
        <v>3.2535906832563342</v>
      </c>
      <c r="F1039" s="74">
        <f t="shared" si="146"/>
        <v>45166</v>
      </c>
    </row>
    <row r="1040" spans="1:6">
      <c r="A1040" s="39"/>
      <c r="B1040" s="19">
        <f t="shared" si="145"/>
        <v>44867</v>
      </c>
      <c r="C1040" s="161">
        <f t="shared" si="145"/>
        <v>1036</v>
      </c>
      <c r="D1040" s="161">
        <f t="shared" si="143"/>
        <v>49729.00458030677</v>
      </c>
      <c r="E1040" s="161">
        <f t="shared" si="144"/>
        <v>3.2151991280697985</v>
      </c>
      <c r="F1040" s="74">
        <f t="shared" si="146"/>
        <v>45167</v>
      </c>
    </row>
    <row r="1041" spans="1:6">
      <c r="A1041" s="39"/>
      <c r="B1041" s="19">
        <f t="shared" si="145"/>
        <v>44868</v>
      </c>
      <c r="C1041" s="161">
        <f t="shared" si="145"/>
        <v>1037</v>
      </c>
      <c r="D1041" s="161">
        <f t="shared" si="143"/>
        <v>49732.219779434839</v>
      </c>
      <c r="E1041" s="161">
        <f t="shared" si="144"/>
        <v>3.1772556800642633</v>
      </c>
      <c r="F1041" s="74">
        <f t="shared" si="146"/>
        <v>45168</v>
      </c>
    </row>
    <row r="1042" spans="1:6">
      <c r="A1042" s="39"/>
      <c r="B1042" s="19">
        <f t="shared" si="145"/>
        <v>44869</v>
      </c>
      <c r="C1042" s="161">
        <f t="shared" si="145"/>
        <v>1038</v>
      </c>
      <c r="D1042" s="161">
        <f t="shared" si="143"/>
        <v>49735.397035114904</v>
      </c>
      <c r="E1042" s="161">
        <f t="shared" si="144"/>
        <v>3.1397552245834959</v>
      </c>
      <c r="F1042" s="74">
        <f t="shared" si="146"/>
        <v>45169</v>
      </c>
    </row>
    <row r="1043" spans="1:6">
      <c r="A1043" s="39"/>
      <c r="B1043" s="19">
        <f t="shared" si="145"/>
        <v>44870</v>
      </c>
      <c r="C1043" s="161">
        <f t="shared" si="145"/>
        <v>1039</v>
      </c>
      <c r="D1043" s="161">
        <f t="shared" si="143"/>
        <v>49738.536790339487</v>
      </c>
      <c r="E1043" s="161">
        <f t="shared" si="144"/>
        <v>3.1026927026832709</v>
      </c>
      <c r="F1043" s="74">
        <f t="shared" si="146"/>
        <v>45170</v>
      </c>
    </row>
    <row r="1044" spans="1:6">
      <c r="A1044" s="39"/>
      <c r="B1044" s="19">
        <f t="shared" si="145"/>
        <v>44871</v>
      </c>
      <c r="C1044" s="161">
        <f t="shared" si="145"/>
        <v>1040</v>
      </c>
      <c r="D1044" s="161">
        <f t="shared" si="143"/>
        <v>49741.63948304217</v>
      </c>
      <c r="E1044" s="161">
        <f t="shared" si="144"/>
        <v>3.0660631104619824</v>
      </c>
      <c r="F1044" s="74">
        <f t="shared" si="146"/>
        <v>45171</v>
      </c>
    </row>
    <row r="1045" spans="1:6">
      <c r="A1045" s="39"/>
      <c r="B1045" s="19">
        <f t="shared" si="145"/>
        <v>44872</v>
      </c>
      <c r="C1045" s="161">
        <f t="shared" si="145"/>
        <v>1041</v>
      </c>
      <c r="D1045" s="161">
        <f t="shared" si="143"/>
        <v>49744.705546152632</v>
      </c>
      <c r="E1045" s="161">
        <f t="shared" si="144"/>
        <v>3.0298614986022585</v>
      </c>
      <c r="F1045" s="74">
        <f t="shared" si="146"/>
        <v>45172</v>
      </c>
    </row>
    <row r="1046" spans="1:6">
      <c r="A1046" s="39"/>
      <c r="B1046" s="19">
        <f t="shared" ref="B1046:C1061" si="147">B1045+1</f>
        <v>44873</v>
      </c>
      <c r="C1046" s="161">
        <f t="shared" si="147"/>
        <v>1042</v>
      </c>
      <c r="D1046" s="161">
        <f t="shared" si="143"/>
        <v>49747.735407651235</v>
      </c>
      <c r="E1046" s="161">
        <f t="shared" si="144"/>
        <v>2.9940829718252644</v>
      </c>
      <c r="F1046" s="74">
        <f t="shared" si="146"/>
        <v>45173</v>
      </c>
    </row>
    <row r="1047" spans="1:6">
      <c r="A1047" s="39"/>
      <c r="B1047" s="19">
        <f t="shared" si="147"/>
        <v>44874</v>
      </c>
      <c r="C1047" s="161">
        <f t="shared" si="147"/>
        <v>1043</v>
      </c>
      <c r="D1047" s="161">
        <f t="shared" si="143"/>
        <v>49750.72949062306</v>
      </c>
      <c r="E1047" s="161">
        <f t="shared" si="144"/>
        <v>2.9587226883231779</v>
      </c>
      <c r="F1047" s="74">
        <f t="shared" si="146"/>
        <v>45174</v>
      </c>
    </row>
    <row r="1048" spans="1:6">
      <c r="A1048" s="39"/>
      <c r="B1048" s="19">
        <f t="shared" si="147"/>
        <v>44875</v>
      </c>
      <c r="C1048" s="161">
        <f t="shared" si="147"/>
        <v>1044</v>
      </c>
      <c r="D1048" s="161">
        <f t="shared" si="143"/>
        <v>49753.688213311383</v>
      </c>
      <c r="E1048" s="161">
        <f t="shared" si="144"/>
        <v>2.923775859278976</v>
      </c>
      <c r="F1048" s="74">
        <f t="shared" si="146"/>
        <v>45175</v>
      </c>
    </row>
    <row r="1049" spans="1:6">
      <c r="A1049" s="39"/>
      <c r="B1049" s="19">
        <f t="shared" si="147"/>
        <v>44876</v>
      </c>
      <c r="C1049" s="161">
        <f t="shared" si="147"/>
        <v>1045</v>
      </c>
      <c r="D1049" s="161">
        <f t="shared" si="143"/>
        <v>49756.611989170662</v>
      </c>
      <c r="E1049" s="161">
        <f t="shared" si="144"/>
        <v>2.889237748378946</v>
      </c>
      <c r="F1049" s="74">
        <f t="shared" si="146"/>
        <v>45176</v>
      </c>
    </row>
    <row r="1050" spans="1:6">
      <c r="A1050" s="39"/>
      <c r="B1050" s="19">
        <f t="shared" si="147"/>
        <v>44877</v>
      </c>
      <c r="C1050" s="161">
        <f t="shared" si="147"/>
        <v>1046</v>
      </c>
      <c r="D1050" s="161">
        <f t="shared" si="143"/>
        <v>49759.501226919041</v>
      </c>
      <c r="E1050" s="161">
        <f t="shared" si="144"/>
        <v>2.855103671157849</v>
      </c>
      <c r="F1050" s="74">
        <f t="shared" si="146"/>
        <v>45177</v>
      </c>
    </row>
    <row r="1051" spans="1:6">
      <c r="A1051" s="39"/>
      <c r="B1051" s="19">
        <f t="shared" si="147"/>
        <v>44878</v>
      </c>
      <c r="C1051" s="161">
        <f t="shared" si="147"/>
        <v>1047</v>
      </c>
      <c r="D1051" s="161">
        <f t="shared" si="143"/>
        <v>49762.356330590199</v>
      </c>
      <c r="E1051" s="161">
        <f t="shared" si="144"/>
        <v>2.8213689946642262</v>
      </c>
      <c r="F1051" s="74">
        <f t="shared" si="146"/>
        <v>45178</v>
      </c>
    </row>
    <row r="1052" spans="1:6">
      <c r="A1052" s="39"/>
      <c r="B1052" s="19">
        <f t="shared" si="147"/>
        <v>44879</v>
      </c>
      <c r="C1052" s="161">
        <f t="shared" si="147"/>
        <v>1048</v>
      </c>
      <c r="D1052" s="161">
        <f t="shared" si="143"/>
        <v>49765.177699584863</v>
      </c>
      <c r="E1052" s="161">
        <f t="shared" si="144"/>
        <v>2.7880291367619066</v>
      </c>
      <c r="F1052" s="74">
        <f t="shared" si="146"/>
        <v>45179</v>
      </c>
    </row>
    <row r="1053" spans="1:6">
      <c r="A1053" s="39"/>
      <c r="B1053" s="19">
        <f t="shared" si="147"/>
        <v>44880</v>
      </c>
      <c r="C1053" s="161">
        <f t="shared" si="147"/>
        <v>1049</v>
      </c>
      <c r="D1053" s="161">
        <f t="shared" si="143"/>
        <v>49767.965728721625</v>
      </c>
      <c r="E1053" s="161">
        <f t="shared" si="144"/>
        <v>2.7550795658316929</v>
      </c>
      <c r="F1053" s="74">
        <f t="shared" si="146"/>
        <v>45180</v>
      </c>
    </row>
    <row r="1054" spans="1:6">
      <c r="A1054" s="39"/>
      <c r="B1054" s="19">
        <f t="shared" si="147"/>
        <v>44881</v>
      </c>
      <c r="C1054" s="161">
        <f t="shared" si="147"/>
        <v>1050</v>
      </c>
      <c r="D1054" s="161">
        <f t="shared" si="143"/>
        <v>49770.720808287457</v>
      </c>
      <c r="E1054" s="161">
        <f t="shared" si="144"/>
        <v>2.7225158000655938</v>
      </c>
      <c r="F1054" s="74">
        <f t="shared" si="146"/>
        <v>45181</v>
      </c>
    </row>
    <row r="1055" spans="1:6">
      <c r="A1055" s="39"/>
      <c r="B1055" s="19">
        <f t="shared" si="147"/>
        <v>44882</v>
      </c>
      <c r="C1055" s="161">
        <f t="shared" si="147"/>
        <v>1051</v>
      </c>
      <c r="D1055" s="161">
        <f t="shared" si="143"/>
        <v>49773.443324087522</v>
      </c>
      <c r="E1055" s="161">
        <f t="shared" si="144"/>
        <v>2.6903334071248537</v>
      </c>
      <c r="F1055" s="74">
        <f t="shared" si="146"/>
        <v>45182</v>
      </c>
    </row>
    <row r="1056" spans="1:6">
      <c r="A1056" s="39"/>
      <c r="B1056" s="19">
        <f t="shared" si="147"/>
        <v>44883</v>
      </c>
      <c r="C1056" s="161">
        <f t="shared" si="147"/>
        <v>1052</v>
      </c>
      <c r="D1056" s="161">
        <f t="shared" si="143"/>
        <v>49776.133657494647</v>
      </c>
      <c r="E1056" s="161">
        <f t="shared" si="144"/>
        <v>2.6585280035360483</v>
      </c>
      <c r="F1056" s="74">
        <f t="shared" si="146"/>
        <v>45183</v>
      </c>
    </row>
    <row r="1057" spans="1:6">
      <c r="A1057" s="39"/>
      <c r="B1057" s="19">
        <f t="shared" si="147"/>
        <v>44884</v>
      </c>
      <c r="C1057" s="161">
        <f t="shared" si="147"/>
        <v>1053</v>
      </c>
      <c r="D1057" s="161">
        <f t="shared" si="143"/>
        <v>49778.792185498183</v>
      </c>
      <c r="E1057" s="161">
        <f t="shared" si="144"/>
        <v>2.6270952542618033</v>
      </c>
      <c r="F1057" s="74">
        <f t="shared" si="146"/>
        <v>45184</v>
      </c>
    </row>
    <row r="1058" spans="1:6">
      <c r="A1058" s="39"/>
      <c r="B1058" s="19">
        <f t="shared" si="147"/>
        <v>44885</v>
      </c>
      <c r="C1058" s="161">
        <f t="shared" si="147"/>
        <v>1054</v>
      </c>
      <c r="D1058" s="161">
        <f t="shared" si="143"/>
        <v>49781.419280752445</v>
      </c>
      <c r="E1058" s="161">
        <f t="shared" si="144"/>
        <v>2.5960308721914771</v>
      </c>
      <c r="F1058" s="74">
        <f t="shared" si="146"/>
        <v>45185</v>
      </c>
    </row>
    <row r="1059" spans="1:6">
      <c r="A1059" s="39"/>
      <c r="B1059" s="19">
        <f t="shared" si="147"/>
        <v>44886</v>
      </c>
      <c r="C1059" s="161">
        <f t="shared" si="147"/>
        <v>1055</v>
      </c>
      <c r="D1059" s="161">
        <f t="shared" si="143"/>
        <v>49784.015311624637</v>
      </c>
      <c r="E1059" s="161">
        <f t="shared" si="144"/>
        <v>2.5653306176682236</v>
      </c>
      <c r="F1059" s="74">
        <f t="shared" si="146"/>
        <v>45186</v>
      </c>
    </row>
    <row r="1060" spans="1:6">
      <c r="A1060" s="39"/>
      <c r="B1060" s="19">
        <f t="shared" si="147"/>
        <v>44887</v>
      </c>
      <c r="C1060" s="161">
        <f t="shared" si="147"/>
        <v>1056</v>
      </c>
      <c r="D1060" s="161">
        <f t="shared" si="143"/>
        <v>49786.580642242305</v>
      </c>
      <c r="E1060" s="161">
        <f t="shared" si="144"/>
        <v>2.5349902979942271</v>
      </c>
      <c r="F1060" s="74">
        <f t="shared" si="146"/>
        <v>45187</v>
      </c>
    </row>
    <row r="1061" spans="1:6">
      <c r="A1061" s="39"/>
      <c r="B1061" s="19">
        <f t="shared" si="147"/>
        <v>44888</v>
      </c>
      <c r="C1061" s="161">
        <f t="shared" si="147"/>
        <v>1057</v>
      </c>
      <c r="D1061" s="161">
        <f t="shared" si="143"/>
        <v>49789.115632540299</v>
      </c>
      <c r="E1061" s="161">
        <f t="shared" si="144"/>
        <v>2.5050057669432135</v>
      </c>
      <c r="F1061" s="74">
        <f t="shared" si="146"/>
        <v>45188</v>
      </c>
    </row>
    <row r="1062" spans="1:6">
      <c r="A1062" s="39"/>
      <c r="B1062" s="19">
        <f t="shared" ref="B1062:C1077" si="148">B1061+1</f>
        <v>44889</v>
      </c>
      <c r="C1062" s="161">
        <f t="shared" si="148"/>
        <v>1058</v>
      </c>
      <c r="D1062" s="161">
        <f t="shared" si="143"/>
        <v>49791.620638307242</v>
      </c>
      <c r="E1062" s="161">
        <f t="shared" si="144"/>
        <v>2.4753729243529961</v>
      </c>
      <c r="F1062" s="74">
        <f t="shared" si="146"/>
        <v>45189</v>
      </c>
    </row>
    <row r="1063" spans="1:6">
      <c r="A1063" s="39"/>
      <c r="B1063" s="19">
        <f t="shared" si="148"/>
        <v>44890</v>
      </c>
      <c r="C1063" s="161">
        <f t="shared" si="148"/>
        <v>1059</v>
      </c>
      <c r="D1063" s="161">
        <f t="shared" si="143"/>
        <v>49794.096011231595</v>
      </c>
      <c r="E1063" s="161">
        <f t="shared" si="144"/>
        <v>2.4460877155288472</v>
      </c>
      <c r="F1063" s="74">
        <f t="shared" si="146"/>
        <v>45190</v>
      </c>
    </row>
    <row r="1064" spans="1:6">
      <c r="A1064" s="39"/>
      <c r="B1064" s="19">
        <f t="shared" si="148"/>
        <v>44891</v>
      </c>
      <c r="C1064" s="161">
        <f t="shared" si="148"/>
        <v>1060</v>
      </c>
      <c r="D1064" s="161">
        <f t="shared" si="143"/>
        <v>49796.542098947124</v>
      </c>
      <c r="E1064" s="161">
        <f t="shared" si="144"/>
        <v>2.4171461309670121</v>
      </c>
      <c r="F1064" s="74">
        <f t="shared" si="146"/>
        <v>45191</v>
      </c>
    </row>
    <row r="1065" spans="1:6">
      <c r="A1065" s="39"/>
      <c r="B1065" s="19">
        <f t="shared" si="148"/>
        <v>44892</v>
      </c>
      <c r="C1065" s="161">
        <f t="shared" si="148"/>
        <v>1061</v>
      </c>
      <c r="D1065" s="161">
        <f t="shared" si="143"/>
        <v>49798.959245078091</v>
      </c>
      <c r="E1065" s="161">
        <f t="shared" si="144"/>
        <v>2.3885442056562169</v>
      </c>
      <c r="F1065" s="74">
        <f t="shared" si="146"/>
        <v>45192</v>
      </c>
    </row>
    <row r="1066" spans="1:6">
      <c r="A1066" s="39"/>
      <c r="B1066" s="19">
        <f t="shared" si="148"/>
        <v>44893</v>
      </c>
      <c r="C1066" s="161">
        <f t="shared" si="148"/>
        <v>1062</v>
      </c>
      <c r="D1066" s="161">
        <f t="shared" si="143"/>
        <v>49801.347789283747</v>
      </c>
      <c r="E1066" s="161">
        <f t="shared" si="144"/>
        <v>2.3602780188812176</v>
      </c>
      <c r="F1066" s="74">
        <f t="shared" si="146"/>
        <v>45193</v>
      </c>
    </row>
    <row r="1067" spans="1:6">
      <c r="A1067" s="39"/>
      <c r="B1067" s="19">
        <f t="shared" si="148"/>
        <v>44894</v>
      </c>
      <c r="C1067" s="161">
        <f t="shared" si="148"/>
        <v>1063</v>
      </c>
      <c r="D1067" s="161">
        <f t="shared" si="143"/>
        <v>49803.708067302628</v>
      </c>
      <c r="E1067" s="161">
        <f t="shared" si="144"/>
        <v>2.332343693531584</v>
      </c>
      <c r="F1067" s="74">
        <f t="shared" si="146"/>
        <v>45194</v>
      </c>
    </row>
    <row r="1068" spans="1:6">
      <c r="A1068" s="39"/>
      <c r="B1068" s="19">
        <f t="shared" si="148"/>
        <v>44895</v>
      </c>
      <c r="C1068" s="161">
        <f t="shared" si="148"/>
        <v>1064</v>
      </c>
      <c r="D1068" s="161">
        <f t="shared" si="143"/>
        <v>49806.04041099616</v>
      </c>
      <c r="E1068" s="161">
        <f t="shared" si="144"/>
        <v>2.304737395788834</v>
      </c>
      <c r="F1068" s="74">
        <f t="shared" si="146"/>
        <v>45195</v>
      </c>
    </row>
    <row r="1069" spans="1:6">
      <c r="A1069" s="39"/>
      <c r="B1069" s="19">
        <f t="shared" si="148"/>
        <v>44896</v>
      </c>
      <c r="C1069" s="161">
        <f t="shared" si="148"/>
        <v>1065</v>
      </c>
      <c r="D1069" s="161">
        <f t="shared" si="143"/>
        <v>49808.345148391949</v>
      </c>
      <c r="E1069" s="161">
        <f t="shared" si="144"/>
        <v>2.2774553346753237</v>
      </c>
      <c r="F1069" s="74">
        <f t="shared" si="146"/>
        <v>45196</v>
      </c>
    </row>
    <row r="1070" spans="1:6">
      <c r="A1070" s="39"/>
      <c r="B1070" s="19">
        <f t="shared" si="148"/>
        <v>44897</v>
      </c>
      <c r="C1070" s="161">
        <f t="shared" si="148"/>
        <v>1066</v>
      </c>
      <c r="D1070" s="161">
        <f t="shared" si="143"/>
        <v>49810.622603726624</v>
      </c>
      <c r="E1070" s="161">
        <f t="shared" si="144"/>
        <v>2.250493761508551</v>
      </c>
      <c r="F1070" s="74">
        <f t="shared" si="146"/>
        <v>45197</v>
      </c>
    </row>
    <row r="1071" spans="1:6">
      <c r="A1071" s="39"/>
      <c r="B1071" s="19">
        <f t="shared" si="148"/>
        <v>44898</v>
      </c>
      <c r="C1071" s="161">
        <f t="shared" si="148"/>
        <v>1067</v>
      </c>
      <c r="D1071" s="161">
        <f t="shared" si="143"/>
        <v>49812.873097488133</v>
      </c>
      <c r="E1071" s="161">
        <f t="shared" si="144"/>
        <v>2.2238489696319448</v>
      </c>
      <c r="F1071" s="74">
        <f t="shared" si="146"/>
        <v>45198</v>
      </c>
    </row>
    <row r="1072" spans="1:6">
      <c r="A1072" s="39"/>
      <c r="B1072" s="19">
        <f t="shared" si="148"/>
        <v>44899</v>
      </c>
      <c r="C1072" s="161">
        <f t="shared" si="148"/>
        <v>1068</v>
      </c>
      <c r="D1072" s="161">
        <f t="shared" si="143"/>
        <v>49815.096946457765</v>
      </c>
      <c r="E1072" s="161">
        <f t="shared" si="144"/>
        <v>2.1975172938327887</v>
      </c>
      <c r="F1072" s="74">
        <f t="shared" si="146"/>
        <v>45199</v>
      </c>
    </row>
    <row r="1073" spans="1:12">
      <c r="A1073" s="39"/>
      <c r="B1073" s="19">
        <f t="shared" si="148"/>
        <v>44900</v>
      </c>
      <c r="C1073" s="161">
        <f t="shared" si="148"/>
        <v>1069</v>
      </c>
      <c r="D1073" s="161">
        <f t="shared" si="143"/>
        <v>49817.294463751598</v>
      </c>
      <c r="E1073" s="161">
        <f t="shared" si="144"/>
        <v>2.1714951099347672</v>
      </c>
      <c r="F1073" s="74">
        <f t="shared" si="146"/>
        <v>45200</v>
      </c>
    </row>
    <row r="1074" spans="1:12">
      <c r="A1074" s="39"/>
      <c r="B1074" s="19">
        <f t="shared" si="148"/>
        <v>44901</v>
      </c>
      <c r="C1074" s="161">
        <f t="shared" si="148"/>
        <v>1070</v>
      </c>
      <c r="D1074" s="161">
        <f t="shared" si="143"/>
        <v>49819.465958861532</v>
      </c>
      <c r="E1074" s="161">
        <f t="shared" si="144"/>
        <v>2.1457788344341679</v>
      </c>
      <c r="F1074" s="74">
        <f t="shared" si="146"/>
        <v>45201</v>
      </c>
    </row>
    <row r="1075" spans="1:12">
      <c r="A1075" s="39"/>
      <c r="B1075" s="19">
        <f t="shared" si="148"/>
        <v>44902</v>
      </c>
      <c r="C1075" s="161">
        <f t="shared" si="148"/>
        <v>1071</v>
      </c>
      <c r="D1075" s="161">
        <f t="shared" si="143"/>
        <v>49821.611737695966</v>
      </c>
      <c r="E1075" s="161">
        <f t="shared" si="144"/>
        <v>2.1203649240414961</v>
      </c>
      <c r="F1075" s="74">
        <f t="shared" si="146"/>
        <v>45202</v>
      </c>
    </row>
    <row r="1076" spans="1:12">
      <c r="A1076" s="39"/>
      <c r="B1076" s="19">
        <f t="shared" si="148"/>
        <v>44903</v>
      </c>
      <c r="C1076" s="161">
        <f t="shared" si="148"/>
        <v>1072</v>
      </c>
      <c r="D1076" s="161">
        <f t="shared" si="143"/>
        <v>49823.732102620008</v>
      </c>
      <c r="E1076" s="161">
        <f t="shared" si="144"/>
        <v>2.0952498752521933</v>
      </c>
      <c r="F1076" s="74">
        <f t="shared" si="146"/>
        <v>45203</v>
      </c>
    </row>
    <row r="1077" spans="1:12">
      <c r="A1077" s="39"/>
      <c r="B1077" s="19">
        <f t="shared" si="148"/>
        <v>44904</v>
      </c>
      <c r="C1077" s="161">
        <f t="shared" si="148"/>
        <v>1073</v>
      </c>
      <c r="D1077" s="161">
        <f t="shared" si="143"/>
        <v>49825.82735249526</v>
      </c>
      <c r="E1077" s="161">
        <f t="shared" si="144"/>
        <v>2.0704302238882519</v>
      </c>
      <c r="F1077" s="74">
        <f t="shared" si="146"/>
        <v>45204</v>
      </c>
    </row>
    <row r="1078" spans="1:12">
      <c r="A1078" s="39"/>
      <c r="B1078" s="19">
        <f t="shared" ref="B1078:C1093" si="149">B1077+1</f>
        <v>44905</v>
      </c>
      <c r="C1078" s="161">
        <f t="shared" si="149"/>
        <v>1074</v>
      </c>
      <c r="D1078" s="161">
        <f t="shared" si="143"/>
        <v>49827.897782719148</v>
      </c>
      <c r="E1078" s="161">
        <f t="shared" si="144"/>
        <v>2.045902544814453</v>
      </c>
      <c r="F1078" s="74">
        <f t="shared" si="146"/>
        <v>45205</v>
      </c>
    </row>
    <row r="1079" spans="1:12">
      <c r="A1079" s="39"/>
      <c r="B1079" s="19">
        <f t="shared" si="149"/>
        <v>44906</v>
      </c>
      <c r="C1079" s="161">
        <f t="shared" si="149"/>
        <v>1075</v>
      </c>
      <c r="D1079" s="16">
        <f t="shared" si="143"/>
        <v>49829.943685263963</v>
      </c>
      <c r="E1079" s="16">
        <f t="shared" si="144"/>
        <v>2.0216634513635654</v>
      </c>
      <c r="F1079" s="74">
        <f t="shared" si="146"/>
        <v>45206</v>
      </c>
    </row>
    <row r="1080" spans="1:12">
      <c r="A1080" s="39"/>
      <c r="B1080" s="19">
        <f t="shared" si="149"/>
        <v>44907</v>
      </c>
      <c r="C1080" s="161">
        <f t="shared" si="149"/>
        <v>1076</v>
      </c>
      <c r="D1080" s="161">
        <f t="shared" si="143"/>
        <v>49831.965348715326</v>
      </c>
      <c r="E1080" s="161">
        <f t="shared" si="144"/>
        <v>1.9977095950889634</v>
      </c>
      <c r="F1080" s="74">
        <f t="shared" si="146"/>
        <v>45207</v>
      </c>
      <c r="L1080" s="60"/>
    </row>
    <row r="1081" spans="1:12">
      <c r="A1081" s="39"/>
      <c r="B1081" s="19">
        <f t="shared" si="149"/>
        <v>44908</v>
      </c>
      <c r="C1081" s="161">
        <f t="shared" si="149"/>
        <v>1077</v>
      </c>
      <c r="D1081" s="161">
        <f t="shared" si="143"/>
        <v>49833.963058310415</v>
      </c>
      <c r="E1081" s="161">
        <f t="shared" si="144"/>
        <v>1.9740376652043778</v>
      </c>
      <c r="F1081" s="74">
        <f t="shared" si="146"/>
        <v>45208</v>
      </c>
    </row>
    <row r="1082" spans="1:12">
      <c r="A1082" s="39"/>
      <c r="B1082" s="19">
        <f t="shared" si="149"/>
        <v>44909</v>
      </c>
      <c r="C1082" s="161">
        <f t="shared" si="149"/>
        <v>1078</v>
      </c>
      <c r="D1082" s="161">
        <f t="shared" si="143"/>
        <v>49835.93709597562</v>
      </c>
      <c r="E1082" s="161">
        <f t="shared" si="144"/>
        <v>1.9506443883437896</v>
      </c>
      <c r="F1082" s="74">
        <f t="shared" si="146"/>
        <v>45209</v>
      </c>
    </row>
    <row r="1083" spans="1:12">
      <c r="A1083" s="39"/>
      <c r="B1083" s="19">
        <f t="shared" si="149"/>
        <v>44910</v>
      </c>
      <c r="C1083" s="161">
        <f t="shared" si="149"/>
        <v>1079</v>
      </c>
      <c r="D1083" s="161">
        <f t="shared" si="143"/>
        <v>49837.887740363964</v>
      </c>
      <c r="E1083" s="161">
        <f t="shared" si="144"/>
        <v>1.9275265280302847</v>
      </c>
      <c r="F1083" s="74">
        <f t="shared" si="146"/>
        <v>45210</v>
      </c>
    </row>
    <row r="1084" spans="1:12">
      <c r="A1084" s="39"/>
      <c r="B1084" s="19">
        <f t="shared" si="149"/>
        <v>44911</v>
      </c>
      <c r="C1084" s="161">
        <f t="shared" si="149"/>
        <v>1080</v>
      </c>
      <c r="D1084" s="161">
        <f t="shared" si="143"/>
        <v>49839.815266891994</v>
      </c>
      <c r="E1084" s="161">
        <f t="shared" si="144"/>
        <v>1.9046808843704639</v>
      </c>
      <c r="F1084" s="74">
        <f t="shared" si="146"/>
        <v>45211</v>
      </c>
    </row>
    <row r="1085" spans="1:12">
      <c r="A1085" s="39"/>
      <c r="B1085" s="19">
        <f t="shared" si="149"/>
        <v>44912</v>
      </c>
      <c r="C1085" s="161">
        <f t="shared" si="149"/>
        <v>1081</v>
      </c>
      <c r="D1085" s="161">
        <f t="shared" si="143"/>
        <v>49841.719947776364</v>
      </c>
      <c r="E1085" s="161">
        <f t="shared" si="144"/>
        <v>1.8821042936397134</v>
      </c>
      <c r="F1085" s="74">
        <f t="shared" si="146"/>
        <v>45212</v>
      </c>
    </row>
    <row r="1086" spans="1:12">
      <c r="A1086" s="39"/>
      <c r="B1086" s="19">
        <f t="shared" si="149"/>
        <v>44913</v>
      </c>
      <c r="C1086" s="161">
        <f t="shared" si="149"/>
        <v>1082</v>
      </c>
      <c r="D1086" s="161">
        <f t="shared" si="143"/>
        <v>49843.602052070004</v>
      </c>
      <c r="E1086" s="161">
        <f t="shared" si="144"/>
        <v>1.8597936278747511</v>
      </c>
      <c r="F1086" s="74">
        <f t="shared" si="146"/>
        <v>45213</v>
      </c>
    </row>
    <row r="1087" spans="1:12">
      <c r="A1087" s="39"/>
      <c r="B1087" s="19">
        <f t="shared" si="149"/>
        <v>44914</v>
      </c>
      <c r="C1087" s="161">
        <f t="shared" si="149"/>
        <v>1083</v>
      </c>
      <c r="D1087" s="161">
        <f t="shared" si="143"/>
        <v>49845.461845697879</v>
      </c>
      <c r="E1087" s="161">
        <f t="shared" si="144"/>
        <v>1.8377457945316564</v>
      </c>
      <c r="F1087" s="74">
        <f t="shared" si="146"/>
        <v>45214</v>
      </c>
    </row>
    <row r="1088" spans="1:12">
      <c r="A1088" s="39"/>
      <c r="B1088" s="19">
        <f t="shared" si="149"/>
        <v>44915</v>
      </c>
      <c r="C1088" s="161">
        <f t="shared" si="149"/>
        <v>1084</v>
      </c>
      <c r="D1088" s="161">
        <f t="shared" si="143"/>
        <v>49847.29959149241</v>
      </c>
      <c r="E1088" s="161">
        <f t="shared" si="144"/>
        <v>1.8159577360856929</v>
      </c>
      <c r="F1088" s="74">
        <f t="shared" si="146"/>
        <v>45215</v>
      </c>
    </row>
    <row r="1089" spans="1:6">
      <c r="A1089" s="39"/>
      <c r="B1089" s="19">
        <f t="shared" si="149"/>
        <v>44916</v>
      </c>
      <c r="C1089" s="161">
        <f t="shared" si="149"/>
        <v>1085</v>
      </c>
      <c r="D1089" s="161">
        <f t="shared" si="143"/>
        <v>49849.115549228496</v>
      </c>
      <c r="E1089" s="161">
        <f t="shared" si="144"/>
        <v>1.794426429674786</v>
      </c>
      <c r="F1089" s="74">
        <f t="shared" si="146"/>
        <v>45216</v>
      </c>
    </row>
    <row r="1090" spans="1:6">
      <c r="A1090" s="39"/>
      <c r="B1090" s="19">
        <f t="shared" si="149"/>
        <v>44917</v>
      </c>
      <c r="C1090" s="161">
        <f t="shared" si="149"/>
        <v>1086</v>
      </c>
      <c r="D1090" s="161">
        <f t="shared" si="143"/>
        <v>49850.909975658171</v>
      </c>
      <c r="E1090" s="161">
        <f t="shared" si="144"/>
        <v>1.7731488866702421</v>
      </c>
      <c r="F1090" s="74">
        <f t="shared" si="146"/>
        <v>45217</v>
      </c>
    </row>
    <row r="1091" spans="1:6">
      <c r="A1091" s="39"/>
      <c r="B1091" s="19">
        <f t="shared" si="149"/>
        <v>44918</v>
      </c>
      <c r="C1091" s="161">
        <f t="shared" si="149"/>
        <v>1087</v>
      </c>
      <c r="D1091" s="161">
        <f t="shared" si="143"/>
        <v>49852.683124544841</v>
      </c>
      <c r="E1091" s="161">
        <f t="shared" si="144"/>
        <v>1.7521221524220891</v>
      </c>
      <c r="F1091" s="74">
        <f t="shared" si="146"/>
        <v>45218</v>
      </c>
    </row>
    <row r="1092" spans="1:6">
      <c r="A1092" s="39"/>
      <c r="B1092" s="19">
        <f t="shared" si="149"/>
        <v>44919</v>
      </c>
      <c r="C1092" s="161">
        <f t="shared" si="149"/>
        <v>1088</v>
      </c>
      <c r="D1092" s="161">
        <f t="shared" si="143"/>
        <v>49854.435246697263</v>
      </c>
      <c r="E1092" s="161">
        <f t="shared" si="144"/>
        <v>1.7313433057715883</v>
      </c>
      <c r="F1092" s="74">
        <f t="shared" si="146"/>
        <v>45219</v>
      </c>
    </row>
    <row r="1093" spans="1:6">
      <c r="A1093" s="39"/>
      <c r="B1093" s="19">
        <f t="shared" si="149"/>
        <v>44920</v>
      </c>
      <c r="C1093" s="161">
        <f t="shared" si="149"/>
        <v>1089</v>
      </c>
      <c r="D1093" s="161">
        <f t="shared" ref="D1093:D1156" si="150">$D$1/(($D$1-1)*EXP(-$E$1*($F1093-$B$4))+1)</f>
        <v>49856.166590003035</v>
      </c>
      <c r="E1093" s="161">
        <f t="shared" ref="E1093:E1156" si="151">D1094-D1093</f>
        <v>1.7108094587601954</v>
      </c>
      <c r="F1093" s="74">
        <f t="shared" si="146"/>
        <v>45220</v>
      </c>
    </row>
    <row r="1094" spans="1:6">
      <c r="A1094" s="39"/>
      <c r="B1094" s="19">
        <f t="shared" ref="B1094:C1109" si="152">B1093+1</f>
        <v>44921</v>
      </c>
      <c r="C1094" s="161">
        <f t="shared" si="152"/>
        <v>1090</v>
      </c>
      <c r="D1094" s="161">
        <f t="shared" si="150"/>
        <v>49857.877399461795</v>
      </c>
      <c r="E1094" s="161">
        <f t="shared" si="151"/>
        <v>1.6905177562875906</v>
      </c>
      <c r="F1094" s="74">
        <f t="shared" ref="F1094:F1157" si="153">F1093+1</f>
        <v>45221</v>
      </c>
    </row>
    <row r="1095" spans="1:6">
      <c r="A1095" s="39"/>
      <c r="B1095" s="19">
        <f t="shared" si="152"/>
        <v>44922</v>
      </c>
      <c r="C1095" s="161">
        <f t="shared" si="152"/>
        <v>1091</v>
      </c>
      <c r="D1095" s="161">
        <f t="shared" si="150"/>
        <v>49859.567917218083</v>
      </c>
      <c r="E1095" s="161">
        <f t="shared" si="151"/>
        <v>1.6704653756896732</v>
      </c>
      <c r="F1095" s="74">
        <f t="shared" si="153"/>
        <v>45222</v>
      </c>
    </row>
    <row r="1096" spans="1:6">
      <c r="A1096" s="39"/>
      <c r="B1096" s="19">
        <f t="shared" si="152"/>
        <v>44923</v>
      </c>
      <c r="C1096" s="161">
        <f t="shared" si="152"/>
        <v>1092</v>
      </c>
      <c r="D1096" s="161">
        <f t="shared" si="150"/>
        <v>49861.238382593772</v>
      </c>
      <c r="E1096" s="161">
        <f t="shared" si="151"/>
        <v>1.6506495264402474</v>
      </c>
      <c r="F1096" s="74">
        <f t="shared" si="153"/>
        <v>45223</v>
      </c>
    </row>
    <row r="1097" spans="1:6">
      <c r="A1097" s="39"/>
      <c r="B1097" s="19">
        <f t="shared" si="152"/>
        <v>44924</v>
      </c>
      <c r="C1097" s="161">
        <f t="shared" si="152"/>
        <v>1093</v>
      </c>
      <c r="D1097" s="161">
        <f t="shared" si="150"/>
        <v>49862.889032120213</v>
      </c>
      <c r="E1097" s="161">
        <f t="shared" si="151"/>
        <v>1.6310674498308799</v>
      </c>
      <c r="F1097" s="74">
        <f t="shared" si="153"/>
        <v>45224</v>
      </c>
    </row>
    <row r="1098" spans="1:6">
      <c r="A1098" s="39"/>
      <c r="B1098" s="19">
        <f t="shared" si="152"/>
        <v>44925</v>
      </c>
      <c r="C1098" s="161">
        <f t="shared" si="152"/>
        <v>1094</v>
      </c>
      <c r="D1098" s="161">
        <f t="shared" si="150"/>
        <v>49864.520099570043</v>
      </c>
      <c r="E1098" s="161">
        <f t="shared" si="151"/>
        <v>1.6117164185197907</v>
      </c>
      <c r="F1098" s="74">
        <f t="shared" si="153"/>
        <v>45225</v>
      </c>
    </row>
    <row r="1099" spans="1:6">
      <c r="A1099" s="39"/>
      <c r="B1099" s="19">
        <f t="shared" si="152"/>
        <v>44926</v>
      </c>
      <c r="C1099" s="161">
        <f t="shared" si="152"/>
        <v>1095</v>
      </c>
      <c r="D1099" s="161">
        <f t="shared" si="150"/>
        <v>49866.131815988563</v>
      </c>
      <c r="E1099" s="161">
        <f t="shared" si="151"/>
        <v>1.5925937363062985</v>
      </c>
      <c r="F1099" s="74">
        <f t="shared" si="153"/>
        <v>45226</v>
      </c>
    </row>
    <row r="1100" spans="1:6">
      <c r="A1100" s="48" t="s">
        <v>97</v>
      </c>
      <c r="B1100" s="47">
        <f t="shared" si="152"/>
        <v>44927</v>
      </c>
      <c r="C1100" s="46">
        <f t="shared" si="152"/>
        <v>1096</v>
      </c>
      <c r="D1100" s="46">
        <f t="shared" si="150"/>
        <v>49867.724409724869</v>
      </c>
      <c r="E1100" s="46">
        <f t="shared" si="151"/>
        <v>1.5736967377306428</v>
      </c>
      <c r="F1100" s="74">
        <f t="shared" si="153"/>
        <v>45227</v>
      </c>
    </row>
    <row r="1101" spans="1:6">
      <c r="A1101" s="46"/>
      <c r="B1101" s="19">
        <f t="shared" si="152"/>
        <v>44928</v>
      </c>
      <c r="C1101" s="161">
        <f t="shared" si="152"/>
        <v>1097</v>
      </c>
      <c r="D1101" s="161">
        <f t="shared" si="150"/>
        <v>49869.2981064626</v>
      </c>
      <c r="E1101" s="161">
        <f t="shared" si="151"/>
        <v>1.5550227877611178</v>
      </c>
      <c r="F1101" s="74">
        <f t="shared" si="153"/>
        <v>45228</v>
      </c>
    </row>
    <row r="1102" spans="1:6">
      <c r="A1102" s="46"/>
      <c r="B1102" s="19">
        <f t="shared" si="152"/>
        <v>44929</v>
      </c>
      <c r="C1102" s="161">
        <f t="shared" si="152"/>
        <v>1098</v>
      </c>
      <c r="D1102" s="161">
        <f t="shared" si="150"/>
        <v>49870.853129250361</v>
      </c>
      <c r="E1102" s="161">
        <f t="shared" si="151"/>
        <v>1.5365692814521026</v>
      </c>
      <c r="F1102" s="74">
        <f t="shared" si="153"/>
        <v>45229</v>
      </c>
    </row>
    <row r="1103" spans="1:6">
      <c r="A1103" s="46"/>
      <c r="B1103" s="19">
        <f t="shared" si="152"/>
        <v>44930</v>
      </c>
      <c r="C1103" s="161">
        <f t="shared" si="152"/>
        <v>1099</v>
      </c>
      <c r="D1103" s="161">
        <f t="shared" si="150"/>
        <v>49872.389698531813</v>
      </c>
      <c r="E1103" s="161">
        <f t="shared" si="151"/>
        <v>1.5183336436239188</v>
      </c>
      <c r="F1103" s="74">
        <f t="shared" si="153"/>
        <v>45230</v>
      </c>
    </row>
    <row r="1104" spans="1:6">
      <c r="A1104" s="46"/>
      <c r="B1104" s="19">
        <f t="shared" si="152"/>
        <v>44931</v>
      </c>
      <c r="C1104" s="161">
        <f t="shared" si="152"/>
        <v>1100</v>
      </c>
      <c r="D1104" s="161">
        <f t="shared" si="150"/>
        <v>49873.908032175437</v>
      </c>
      <c r="E1104" s="161">
        <f t="shared" si="151"/>
        <v>1.5003133285572403</v>
      </c>
      <c r="F1104" s="74">
        <f t="shared" si="153"/>
        <v>45231</v>
      </c>
    </row>
    <row r="1105" spans="1:6">
      <c r="A1105" s="46"/>
      <c r="B1105" s="19">
        <f t="shared" si="152"/>
        <v>44932</v>
      </c>
      <c r="C1105" s="161">
        <f t="shared" si="152"/>
        <v>1101</v>
      </c>
      <c r="D1105" s="161">
        <f t="shared" si="150"/>
        <v>49875.408345503994</v>
      </c>
      <c r="E1105" s="161">
        <f t="shared" si="151"/>
        <v>1.4825058196001919</v>
      </c>
      <c r="F1105" s="74">
        <f t="shared" si="153"/>
        <v>45232</v>
      </c>
    </row>
    <row r="1106" spans="1:6">
      <c r="A1106" s="46"/>
      <c r="B1106" s="19">
        <f t="shared" si="152"/>
        <v>44933</v>
      </c>
      <c r="C1106" s="161">
        <f t="shared" si="152"/>
        <v>1102</v>
      </c>
      <c r="D1106" s="161">
        <f t="shared" si="150"/>
        <v>49876.890851323595</v>
      </c>
      <c r="E1106" s="161">
        <f t="shared" si="151"/>
        <v>1.464908628971898</v>
      </c>
      <c r="F1106" s="74">
        <f t="shared" si="153"/>
        <v>45233</v>
      </c>
    </row>
    <row r="1107" spans="1:6">
      <c r="A1107" s="46"/>
      <c r="B1107" s="19">
        <f t="shared" si="152"/>
        <v>44934</v>
      </c>
      <c r="C1107" s="161">
        <f t="shared" si="152"/>
        <v>1103</v>
      </c>
      <c r="D1107" s="161">
        <f t="shared" si="150"/>
        <v>49878.355759952567</v>
      </c>
      <c r="E1107" s="161">
        <f t="shared" si="151"/>
        <v>1.4475192972895456</v>
      </c>
      <c r="F1107" s="74">
        <f t="shared" si="153"/>
        <v>45234</v>
      </c>
    </row>
    <row r="1108" spans="1:6">
      <c r="A1108" s="46"/>
      <c r="B1108" s="19">
        <f t="shared" si="152"/>
        <v>44935</v>
      </c>
      <c r="C1108" s="161">
        <f t="shared" si="152"/>
        <v>1104</v>
      </c>
      <c r="D1108" s="161">
        <f t="shared" si="150"/>
        <v>49879.803279249856</v>
      </c>
      <c r="E1108" s="161">
        <f t="shared" si="151"/>
        <v>1.4303353934446932</v>
      </c>
      <c r="F1108" s="74">
        <f t="shared" si="153"/>
        <v>45235</v>
      </c>
    </row>
    <row r="1109" spans="1:6">
      <c r="A1109" s="46"/>
      <c r="B1109" s="19">
        <f t="shared" si="152"/>
        <v>44936</v>
      </c>
      <c r="C1109" s="161">
        <f t="shared" si="152"/>
        <v>1105</v>
      </c>
      <c r="D1109" s="161">
        <f t="shared" si="150"/>
        <v>49881.233614643301</v>
      </c>
      <c r="E1109" s="161">
        <f t="shared" si="151"/>
        <v>1.4133545141157811</v>
      </c>
      <c r="F1109" s="74">
        <f t="shared" si="153"/>
        <v>45236</v>
      </c>
    </row>
    <row r="1110" spans="1:6">
      <c r="A1110" s="46"/>
      <c r="B1110" s="19">
        <f t="shared" ref="B1110:C1125" si="154">B1109+1</f>
        <v>44937</v>
      </c>
      <c r="C1110" s="161">
        <f t="shared" si="154"/>
        <v>1106</v>
      </c>
      <c r="D1110" s="161">
        <f t="shared" si="150"/>
        <v>49882.646969157417</v>
      </c>
      <c r="E1110" s="161">
        <f t="shared" si="151"/>
        <v>1.396574283571681</v>
      </c>
      <c r="F1110" s="74">
        <f t="shared" si="153"/>
        <v>45237</v>
      </c>
    </row>
    <row r="1111" spans="1:6">
      <c r="A1111" s="46"/>
      <c r="B1111" s="19">
        <f t="shared" si="154"/>
        <v>44938</v>
      </c>
      <c r="C1111" s="161">
        <f t="shared" si="154"/>
        <v>1107</v>
      </c>
      <c r="D1111" s="161">
        <f t="shared" si="150"/>
        <v>49884.043543440988</v>
      </c>
      <c r="E1111" s="161">
        <f t="shared" si="151"/>
        <v>1.3799923533224501</v>
      </c>
      <c r="F1111" s="74">
        <f t="shared" si="153"/>
        <v>45238</v>
      </c>
    </row>
    <row r="1112" spans="1:6">
      <c r="A1112" s="46"/>
      <c r="B1112" s="19">
        <f t="shared" si="154"/>
        <v>44939</v>
      </c>
      <c r="C1112" s="161">
        <f t="shared" si="154"/>
        <v>1108</v>
      </c>
      <c r="D1112" s="161">
        <f t="shared" si="150"/>
        <v>49885.423535794311</v>
      </c>
      <c r="E1112" s="161">
        <f t="shared" si="151"/>
        <v>1.363606401879224</v>
      </c>
      <c r="F1112" s="74">
        <f t="shared" si="153"/>
        <v>45239</v>
      </c>
    </row>
    <row r="1113" spans="1:6">
      <c r="A1113" s="46"/>
      <c r="B1113" s="19">
        <f t="shared" si="154"/>
        <v>44940</v>
      </c>
      <c r="C1113" s="161">
        <f t="shared" si="154"/>
        <v>1109</v>
      </c>
      <c r="D1113" s="161">
        <f t="shared" si="150"/>
        <v>49886.78714219619</v>
      </c>
      <c r="E1113" s="161">
        <f t="shared" si="151"/>
        <v>1.3474141343249357</v>
      </c>
      <c r="F1113" s="74">
        <f t="shared" si="153"/>
        <v>45240</v>
      </c>
    </row>
    <row r="1114" spans="1:6">
      <c r="A1114" s="46"/>
      <c r="B1114" s="19">
        <f t="shared" si="154"/>
        <v>44941</v>
      </c>
      <c r="C1114" s="161">
        <f t="shared" si="154"/>
        <v>1110</v>
      </c>
      <c r="D1114" s="161">
        <f t="shared" si="150"/>
        <v>49888.134556330515</v>
      </c>
      <c r="E1114" s="161">
        <f t="shared" si="151"/>
        <v>1.331413282219728</v>
      </c>
      <c r="F1114" s="74">
        <f t="shared" si="153"/>
        <v>45241</v>
      </c>
    </row>
    <row r="1115" spans="1:6">
      <c r="A1115" s="46"/>
      <c r="B1115" s="19">
        <f t="shared" si="154"/>
        <v>44942</v>
      </c>
      <c r="C1115" s="161">
        <f t="shared" si="154"/>
        <v>1111</v>
      </c>
      <c r="D1115" s="161">
        <f t="shared" si="150"/>
        <v>49889.465969612735</v>
      </c>
      <c r="E1115" s="161">
        <f t="shared" si="151"/>
        <v>1.3156016030916362</v>
      </c>
      <c r="F1115" s="74">
        <f t="shared" si="153"/>
        <v>45242</v>
      </c>
    </row>
    <row r="1116" spans="1:6">
      <c r="A1116" s="46"/>
      <c r="B1116" s="19">
        <f t="shared" si="154"/>
        <v>44943</v>
      </c>
      <c r="C1116" s="161">
        <f t="shared" si="154"/>
        <v>1112</v>
      </c>
      <c r="D1116" s="161">
        <f t="shared" si="150"/>
        <v>49890.781571215826</v>
      </c>
      <c r="E1116" s="161">
        <f t="shared" si="151"/>
        <v>1.2999768803492771</v>
      </c>
      <c r="F1116" s="74">
        <f t="shared" si="153"/>
        <v>45243</v>
      </c>
    </row>
    <row r="1117" spans="1:6">
      <c r="A1117" s="46"/>
      <c r="B1117" s="19">
        <f t="shared" si="154"/>
        <v>44944</v>
      </c>
      <c r="C1117" s="161">
        <f t="shared" si="154"/>
        <v>1113</v>
      </c>
      <c r="D1117" s="161">
        <f t="shared" si="150"/>
        <v>49892.081548096176</v>
      </c>
      <c r="E1117" s="161">
        <f t="shared" si="151"/>
        <v>1.2845369228161871</v>
      </c>
      <c r="F1117" s="74">
        <f t="shared" si="153"/>
        <v>45244</v>
      </c>
    </row>
    <row r="1118" spans="1:6">
      <c r="A1118" s="46"/>
      <c r="B1118" s="19">
        <f t="shared" si="154"/>
        <v>44945</v>
      </c>
      <c r="C1118" s="161">
        <f t="shared" si="154"/>
        <v>1114</v>
      </c>
      <c r="D1118" s="161">
        <f t="shared" si="150"/>
        <v>49893.366085018992</v>
      </c>
      <c r="E1118" s="161">
        <f t="shared" si="151"/>
        <v>1.2692795646071318</v>
      </c>
      <c r="F1118" s="74">
        <f t="shared" si="153"/>
        <v>45245</v>
      </c>
    </row>
    <row r="1119" spans="1:6">
      <c r="A1119" s="46"/>
      <c r="B1119" s="19">
        <f t="shared" si="154"/>
        <v>44946</v>
      </c>
      <c r="C1119" s="161">
        <f t="shared" si="154"/>
        <v>1115</v>
      </c>
      <c r="D1119" s="161">
        <f t="shared" si="150"/>
        <v>49894.635364583599</v>
      </c>
      <c r="E1119" s="161">
        <f t="shared" si="151"/>
        <v>1.2542026647424791</v>
      </c>
      <c r="F1119" s="74">
        <f t="shared" si="153"/>
        <v>45246</v>
      </c>
    </row>
    <row r="1120" spans="1:6">
      <c r="A1120" s="46"/>
      <c r="B1120" s="19">
        <f t="shared" si="154"/>
        <v>44947</v>
      </c>
      <c r="C1120" s="161">
        <f t="shared" si="154"/>
        <v>1116</v>
      </c>
      <c r="D1120" s="161">
        <f t="shared" si="150"/>
        <v>49895.889567248341</v>
      </c>
      <c r="E1120" s="161">
        <f t="shared" si="151"/>
        <v>1.2393041069080937</v>
      </c>
      <c r="F1120" s="74">
        <f t="shared" si="153"/>
        <v>45247</v>
      </c>
    </row>
    <row r="1121" spans="1:6">
      <c r="A1121" s="46"/>
      <c r="B1121" s="19">
        <f t="shared" si="154"/>
        <v>44948</v>
      </c>
      <c r="C1121" s="161">
        <f t="shared" si="154"/>
        <v>1117</v>
      </c>
      <c r="D1121" s="161">
        <f t="shared" si="150"/>
        <v>49897.128871355249</v>
      </c>
      <c r="E1121" s="161">
        <f t="shared" si="151"/>
        <v>1.2245817992006778</v>
      </c>
      <c r="F1121" s="74">
        <f t="shared" si="153"/>
        <v>45248</v>
      </c>
    </row>
    <row r="1122" spans="1:6">
      <c r="A1122" s="46"/>
      <c r="B1122" s="19">
        <f t="shared" si="154"/>
        <v>44949</v>
      </c>
      <c r="C1122" s="161">
        <f t="shared" si="154"/>
        <v>1118</v>
      </c>
      <c r="D1122" s="161">
        <f t="shared" si="150"/>
        <v>49898.35345315445</v>
      </c>
      <c r="E1122" s="161">
        <f t="shared" si="151"/>
        <v>1.2100336737930775</v>
      </c>
      <c r="F1122" s="74">
        <f t="shared" si="153"/>
        <v>45249</v>
      </c>
    </row>
    <row r="1123" spans="1:6">
      <c r="A1123" s="46"/>
      <c r="B1123" s="19">
        <f t="shared" si="154"/>
        <v>44950</v>
      </c>
      <c r="C1123" s="161">
        <f t="shared" si="154"/>
        <v>1119</v>
      </c>
      <c r="D1123" s="161">
        <f t="shared" si="150"/>
        <v>49899.563486828243</v>
      </c>
      <c r="E1123" s="161">
        <f t="shared" si="151"/>
        <v>1.1956576867669355</v>
      </c>
      <c r="F1123" s="74">
        <f t="shared" si="153"/>
        <v>45250</v>
      </c>
    </row>
    <row r="1124" spans="1:6">
      <c r="A1124" s="46"/>
      <c r="B1124" s="19">
        <f t="shared" si="154"/>
        <v>44951</v>
      </c>
      <c r="C1124" s="161">
        <f t="shared" si="154"/>
        <v>1120</v>
      </c>
      <c r="D1124" s="161">
        <f t="shared" si="150"/>
        <v>49900.75914451501</v>
      </c>
      <c r="E1124" s="161">
        <f t="shared" si="151"/>
        <v>1.1814518177416176</v>
      </c>
      <c r="F1124" s="74">
        <f t="shared" si="153"/>
        <v>45251</v>
      </c>
    </row>
    <row r="1125" spans="1:6">
      <c r="A1125" s="46"/>
      <c r="B1125" s="19">
        <f t="shared" si="154"/>
        <v>44952</v>
      </c>
      <c r="C1125" s="161">
        <f t="shared" si="154"/>
        <v>1121</v>
      </c>
      <c r="D1125" s="161">
        <f t="shared" si="150"/>
        <v>49901.940596332752</v>
      </c>
      <c r="E1125" s="161">
        <f t="shared" si="151"/>
        <v>1.1674140696777613</v>
      </c>
      <c r="F1125" s="74">
        <f t="shared" si="153"/>
        <v>45252</v>
      </c>
    </row>
    <row r="1126" spans="1:6">
      <c r="A1126" s="46"/>
      <c r="B1126" s="19">
        <f t="shared" ref="B1126:C1141" si="155">B1125+1</f>
        <v>44953</v>
      </c>
      <c r="C1126" s="161">
        <f t="shared" si="155"/>
        <v>1122</v>
      </c>
      <c r="D1126" s="161">
        <f t="shared" si="150"/>
        <v>49903.108010402429</v>
      </c>
      <c r="E1126" s="161">
        <f t="shared" si="151"/>
        <v>1.1535424686153419</v>
      </c>
      <c r="F1126" s="74">
        <f t="shared" si="153"/>
        <v>45253</v>
      </c>
    </row>
    <row r="1127" spans="1:6">
      <c r="A1127" s="46"/>
      <c r="B1127" s="19">
        <f t="shared" si="155"/>
        <v>44954</v>
      </c>
      <c r="C1127" s="161">
        <f t="shared" si="155"/>
        <v>1123</v>
      </c>
      <c r="D1127" s="161">
        <f t="shared" si="150"/>
        <v>49904.261552871045</v>
      </c>
      <c r="E1127" s="161">
        <f t="shared" si="151"/>
        <v>1.139835063368082</v>
      </c>
      <c r="F1127" s="74">
        <f t="shared" si="153"/>
        <v>45254</v>
      </c>
    </row>
    <row r="1128" spans="1:6">
      <c r="A1128" s="46"/>
      <c r="B1128" s="19">
        <f t="shared" si="155"/>
        <v>44955</v>
      </c>
      <c r="C1128" s="161">
        <f t="shared" si="155"/>
        <v>1124</v>
      </c>
      <c r="D1128" s="161">
        <f t="shared" si="150"/>
        <v>49905.401387934413</v>
      </c>
      <c r="E1128" s="161">
        <f t="shared" si="151"/>
        <v>1.1262899253197247</v>
      </c>
      <c r="F1128" s="74">
        <f t="shared" si="153"/>
        <v>45255</v>
      </c>
    </row>
    <row r="1129" spans="1:6">
      <c r="A1129" s="46"/>
      <c r="B1129" s="19">
        <f t="shared" si="155"/>
        <v>44956</v>
      </c>
      <c r="C1129" s="161">
        <f t="shared" si="155"/>
        <v>1125</v>
      </c>
      <c r="D1129" s="161">
        <f t="shared" si="150"/>
        <v>49906.527677859733</v>
      </c>
      <c r="E1129" s="161">
        <f t="shared" si="151"/>
        <v>1.1129051481620991</v>
      </c>
      <c r="F1129" s="74">
        <f t="shared" si="153"/>
        <v>45256</v>
      </c>
    </row>
    <row r="1130" spans="1:6">
      <c r="A1130" s="46"/>
      <c r="B1130" s="19">
        <f t="shared" si="155"/>
        <v>44957</v>
      </c>
      <c r="C1130" s="161">
        <f t="shared" si="155"/>
        <v>1126</v>
      </c>
      <c r="D1130" s="161">
        <f t="shared" si="150"/>
        <v>49907.640583007895</v>
      </c>
      <c r="E1130" s="161">
        <f t="shared" si="151"/>
        <v>1.0996788476186339</v>
      </c>
      <c r="F1130" s="74">
        <f t="shared" si="153"/>
        <v>45257</v>
      </c>
    </row>
    <row r="1131" spans="1:6">
      <c r="A1131" s="46"/>
      <c r="B1131" s="19">
        <f t="shared" si="155"/>
        <v>44958</v>
      </c>
      <c r="C1131" s="161">
        <f t="shared" si="155"/>
        <v>1127</v>
      </c>
      <c r="D1131" s="161">
        <f t="shared" si="150"/>
        <v>49908.740261855513</v>
      </c>
      <c r="E1131" s="161">
        <f t="shared" si="151"/>
        <v>1.086609161204251</v>
      </c>
      <c r="F1131" s="74">
        <f t="shared" si="153"/>
        <v>45258</v>
      </c>
    </row>
    <row r="1132" spans="1:6">
      <c r="A1132" s="46"/>
      <c r="B1132" s="19">
        <f t="shared" si="155"/>
        <v>44959</v>
      </c>
      <c r="C1132" s="161">
        <f t="shared" si="155"/>
        <v>1128</v>
      </c>
      <c r="D1132" s="161">
        <f t="shared" si="150"/>
        <v>49909.826871016718</v>
      </c>
      <c r="E1132" s="161">
        <f t="shared" si="151"/>
        <v>1.0736942480580183</v>
      </c>
      <c r="F1132" s="74">
        <f t="shared" si="153"/>
        <v>45259</v>
      </c>
    </row>
    <row r="1133" spans="1:6">
      <c r="A1133" s="46"/>
      <c r="B1133" s="19">
        <f t="shared" si="155"/>
        <v>44960</v>
      </c>
      <c r="C1133" s="161">
        <f t="shared" si="155"/>
        <v>1129</v>
      </c>
      <c r="D1133" s="161">
        <f t="shared" si="150"/>
        <v>49910.900565264776</v>
      </c>
      <c r="E1133" s="161">
        <f t="shared" si="151"/>
        <v>1.0609322885502479</v>
      </c>
      <c r="F1133" s="74">
        <f t="shared" si="153"/>
        <v>45260</v>
      </c>
    </row>
    <row r="1134" spans="1:6">
      <c r="A1134" s="46"/>
      <c r="B1134" s="19">
        <f t="shared" si="155"/>
        <v>44961</v>
      </c>
      <c r="C1134" s="161">
        <f t="shared" si="155"/>
        <v>1130</v>
      </c>
      <c r="D1134" s="161">
        <f t="shared" si="150"/>
        <v>49911.961497553326</v>
      </c>
      <c r="E1134" s="161">
        <f t="shared" si="151"/>
        <v>1.0483214841588051</v>
      </c>
      <c r="F1134" s="74">
        <f t="shared" si="153"/>
        <v>45261</v>
      </c>
    </row>
    <row r="1135" spans="1:6">
      <c r="A1135" s="46"/>
      <c r="B1135" s="19">
        <f t="shared" si="155"/>
        <v>44962</v>
      </c>
      <c r="C1135" s="161">
        <f t="shared" si="155"/>
        <v>1131</v>
      </c>
      <c r="D1135" s="161">
        <f t="shared" si="150"/>
        <v>49913.009819037485</v>
      </c>
      <c r="E1135" s="161">
        <f t="shared" si="151"/>
        <v>1.0358600572581054</v>
      </c>
      <c r="F1135" s="74">
        <f t="shared" si="153"/>
        <v>45262</v>
      </c>
    </row>
    <row r="1136" spans="1:6">
      <c r="A1136" s="46"/>
      <c r="B1136" s="19">
        <f t="shared" si="155"/>
        <v>44963</v>
      </c>
      <c r="C1136" s="161">
        <f t="shared" si="155"/>
        <v>1132</v>
      </c>
      <c r="D1136" s="161">
        <f t="shared" si="150"/>
        <v>49914.045679094743</v>
      </c>
      <c r="E1136" s="161">
        <f t="shared" si="151"/>
        <v>1.0235462507334887</v>
      </c>
      <c r="F1136" s="74">
        <f t="shared" si="153"/>
        <v>45263</v>
      </c>
    </row>
    <row r="1137" spans="1:6">
      <c r="A1137" s="46"/>
      <c r="B1137" s="19">
        <f t="shared" si="155"/>
        <v>44964</v>
      </c>
      <c r="C1137" s="161">
        <f t="shared" si="155"/>
        <v>1133</v>
      </c>
      <c r="D1137" s="161">
        <f t="shared" si="150"/>
        <v>49915.069225345476</v>
      </c>
      <c r="E1137" s="161">
        <f t="shared" si="151"/>
        <v>1.0113783279375639</v>
      </c>
      <c r="F1137" s="74">
        <f t="shared" si="153"/>
        <v>45264</v>
      </c>
    </row>
    <row r="1138" spans="1:6">
      <c r="A1138" s="46"/>
      <c r="B1138" s="19">
        <f t="shared" si="155"/>
        <v>44965</v>
      </c>
      <c r="C1138" s="161">
        <f t="shared" si="155"/>
        <v>1134</v>
      </c>
      <c r="D1138" s="161">
        <f t="shared" si="150"/>
        <v>49916.080603673414</v>
      </c>
      <c r="E1138" s="161">
        <f t="shared" si="151"/>
        <v>0.99935457229003077</v>
      </c>
      <c r="F1138" s="74">
        <f t="shared" si="153"/>
        <v>45265</v>
      </c>
    </row>
    <row r="1139" spans="1:6">
      <c r="A1139" s="46"/>
      <c r="B1139" s="19">
        <f t="shared" si="155"/>
        <v>44966</v>
      </c>
      <c r="C1139" s="161">
        <f t="shared" si="155"/>
        <v>1135</v>
      </c>
      <c r="D1139" s="161">
        <f t="shared" si="150"/>
        <v>49917.079958245704</v>
      </c>
      <c r="E1139" s="161">
        <f t="shared" si="151"/>
        <v>0.98747328720492078</v>
      </c>
      <c r="F1139" s="74">
        <f t="shared" si="153"/>
        <v>45266</v>
      </c>
    </row>
    <row r="1140" spans="1:6">
      <c r="A1140" s="46"/>
      <c r="B1140" s="19">
        <f t="shared" si="155"/>
        <v>44967</v>
      </c>
      <c r="C1140" s="161">
        <f t="shared" si="155"/>
        <v>1136</v>
      </c>
      <c r="D1140" s="161">
        <f t="shared" si="150"/>
        <v>49918.067431532909</v>
      </c>
      <c r="E1140" s="161">
        <f t="shared" si="151"/>
        <v>0.97573279571224703</v>
      </c>
      <c r="F1140" s="74">
        <f t="shared" si="153"/>
        <v>45267</v>
      </c>
    </row>
    <row r="1141" spans="1:6">
      <c r="A1141" s="46"/>
      <c r="B1141" s="19">
        <f t="shared" si="155"/>
        <v>44968</v>
      </c>
      <c r="C1141" s="161">
        <f t="shared" si="155"/>
        <v>1137</v>
      </c>
      <c r="D1141" s="161">
        <f t="shared" si="150"/>
        <v>49919.043164328621</v>
      </c>
      <c r="E1141" s="161">
        <f t="shared" si="151"/>
        <v>0.96413144037069287</v>
      </c>
      <c r="F1141" s="74">
        <f t="shared" si="153"/>
        <v>45268</v>
      </c>
    </row>
    <row r="1142" spans="1:6">
      <c r="A1142" s="46"/>
      <c r="B1142" s="19">
        <f t="shared" ref="B1142:C1157" si="156">B1141+1</f>
        <v>44969</v>
      </c>
      <c r="C1142" s="161">
        <f t="shared" si="156"/>
        <v>1138</v>
      </c>
      <c r="D1142" s="161">
        <f t="shared" si="150"/>
        <v>49920.007295768992</v>
      </c>
      <c r="E1142" s="161">
        <f t="shared" si="151"/>
        <v>0.95266758298384957</v>
      </c>
      <c r="F1142" s="74">
        <f t="shared" si="153"/>
        <v>45269</v>
      </c>
    </row>
    <row r="1143" spans="1:6">
      <c r="A1143" s="46"/>
      <c r="B1143" s="19">
        <f t="shared" si="156"/>
        <v>44970</v>
      </c>
      <c r="C1143" s="161">
        <f t="shared" si="156"/>
        <v>1139</v>
      </c>
      <c r="D1143" s="161">
        <f t="shared" si="150"/>
        <v>49920.959963351976</v>
      </c>
      <c r="E1143" s="161">
        <f t="shared" si="151"/>
        <v>0.94133960436738562</v>
      </c>
      <c r="F1143" s="74">
        <f t="shared" si="153"/>
        <v>45270</v>
      </c>
    </row>
    <row r="1144" spans="1:6">
      <c r="A1144" s="46"/>
      <c r="B1144" s="19">
        <f t="shared" si="156"/>
        <v>44971</v>
      </c>
      <c r="C1144" s="161">
        <f t="shared" si="156"/>
        <v>1140</v>
      </c>
      <c r="D1144" s="161">
        <f t="shared" si="150"/>
        <v>49921.901302956343</v>
      </c>
      <c r="E1144" s="161">
        <f t="shared" si="151"/>
        <v>0.93014590418169973</v>
      </c>
      <c r="F1144" s="74">
        <f t="shared" si="153"/>
        <v>45271</v>
      </c>
    </row>
    <row r="1145" spans="1:6">
      <c r="A1145" s="46"/>
      <c r="B1145" s="19">
        <f t="shared" si="156"/>
        <v>44972</v>
      </c>
      <c r="C1145" s="161">
        <f t="shared" si="156"/>
        <v>1141</v>
      </c>
      <c r="D1145" s="161">
        <f t="shared" si="150"/>
        <v>49922.831448860525</v>
      </c>
      <c r="E1145" s="161">
        <f t="shared" si="151"/>
        <v>0.91908490067726234</v>
      </c>
      <c r="F1145" s="74">
        <f t="shared" si="153"/>
        <v>45272</v>
      </c>
    </row>
    <row r="1146" spans="1:6">
      <c r="A1146" s="46"/>
      <c r="B1146" s="19">
        <f t="shared" si="156"/>
        <v>44973</v>
      </c>
      <c r="C1146" s="161">
        <f t="shared" si="156"/>
        <v>1142</v>
      </c>
      <c r="D1146" s="161">
        <f t="shared" si="150"/>
        <v>49923.750533761202</v>
      </c>
      <c r="E1146" s="161">
        <f t="shared" si="151"/>
        <v>0.90815503050544066</v>
      </c>
      <c r="F1146" s="74">
        <f t="shared" si="153"/>
        <v>45273</v>
      </c>
    </row>
    <row r="1147" spans="1:6">
      <c r="A1147" s="46"/>
      <c r="B1147" s="19">
        <f t="shared" si="156"/>
        <v>44974</v>
      </c>
      <c r="C1147" s="161">
        <f t="shared" si="156"/>
        <v>1143</v>
      </c>
      <c r="D1147" s="161">
        <f t="shared" si="150"/>
        <v>49924.658688791707</v>
      </c>
      <c r="E1147" s="161">
        <f t="shared" si="151"/>
        <v>0.89735474851477193</v>
      </c>
      <c r="F1147" s="74">
        <f t="shared" si="153"/>
        <v>45274</v>
      </c>
    </row>
    <row r="1148" spans="1:6">
      <c r="A1148" s="46"/>
      <c r="B1148" s="19">
        <f t="shared" si="156"/>
        <v>44975</v>
      </c>
      <c r="C1148" s="161">
        <f t="shared" si="156"/>
        <v>1144</v>
      </c>
      <c r="D1148" s="161">
        <f t="shared" si="150"/>
        <v>49925.556043540222</v>
      </c>
      <c r="E1148" s="161">
        <f t="shared" si="151"/>
        <v>0.88668252751085674</v>
      </c>
      <c r="F1148" s="74">
        <f t="shared" si="153"/>
        <v>45275</v>
      </c>
    </row>
    <row r="1149" spans="1:6">
      <c r="A1149" s="46"/>
      <c r="B1149" s="19">
        <f t="shared" si="156"/>
        <v>44976</v>
      </c>
      <c r="C1149" s="161">
        <f t="shared" si="156"/>
        <v>1145</v>
      </c>
      <c r="D1149" s="161">
        <f t="shared" si="150"/>
        <v>49926.442726067733</v>
      </c>
      <c r="E1149" s="161">
        <f t="shared" si="151"/>
        <v>0.87613685809628805</v>
      </c>
      <c r="F1149" s="74">
        <f t="shared" si="153"/>
        <v>45276</v>
      </c>
    </row>
    <row r="1150" spans="1:6">
      <c r="A1150" s="46"/>
      <c r="B1150" s="19">
        <f t="shared" si="156"/>
        <v>44977</v>
      </c>
      <c r="C1150" s="161">
        <f t="shared" si="156"/>
        <v>1146</v>
      </c>
      <c r="D1150" s="161">
        <f t="shared" si="150"/>
        <v>49927.318862925829</v>
      </c>
      <c r="E1150" s="161">
        <f t="shared" si="151"/>
        <v>0.86571624848147621</v>
      </c>
      <c r="F1150" s="74">
        <f t="shared" si="153"/>
        <v>45277</v>
      </c>
    </row>
    <row r="1151" spans="1:6">
      <c r="A1151" s="46"/>
      <c r="B1151" s="19">
        <f t="shared" si="156"/>
        <v>44978</v>
      </c>
      <c r="C1151" s="161">
        <f t="shared" si="156"/>
        <v>1147</v>
      </c>
      <c r="D1151" s="161">
        <f t="shared" si="150"/>
        <v>49928.184579174311</v>
      </c>
      <c r="E1151" s="161">
        <f t="shared" si="151"/>
        <v>0.85541922419361072</v>
      </c>
      <c r="F1151" s="74">
        <f t="shared" si="153"/>
        <v>45278</v>
      </c>
    </row>
    <row r="1152" spans="1:6">
      <c r="A1152" s="46"/>
      <c r="B1152" s="19">
        <f t="shared" si="156"/>
        <v>44979</v>
      </c>
      <c r="C1152" s="161">
        <f t="shared" si="156"/>
        <v>1148</v>
      </c>
      <c r="D1152" s="161">
        <f t="shared" si="150"/>
        <v>49929.039998398504</v>
      </c>
      <c r="E1152" s="161">
        <f t="shared" si="151"/>
        <v>0.84524432795296889</v>
      </c>
      <c r="F1152" s="74">
        <f t="shared" si="153"/>
        <v>45279</v>
      </c>
    </row>
    <row r="1153" spans="1:6">
      <c r="A1153" s="46"/>
      <c r="B1153" s="19">
        <f t="shared" si="156"/>
        <v>44980</v>
      </c>
      <c r="C1153" s="161">
        <f t="shared" si="156"/>
        <v>1149</v>
      </c>
      <c r="D1153" s="161">
        <f t="shared" si="150"/>
        <v>49929.885242726457</v>
      </c>
      <c r="E1153" s="161">
        <f t="shared" si="151"/>
        <v>0.83519011949829292</v>
      </c>
      <c r="F1153" s="74">
        <f t="shared" si="153"/>
        <v>45280</v>
      </c>
    </row>
    <row r="1154" spans="1:6">
      <c r="A1154" s="46"/>
      <c r="B1154" s="19">
        <f t="shared" si="156"/>
        <v>44981</v>
      </c>
      <c r="C1154" s="161">
        <f t="shared" si="156"/>
        <v>1150</v>
      </c>
      <c r="D1154" s="161">
        <f t="shared" si="150"/>
        <v>49930.720432845956</v>
      </c>
      <c r="E1154" s="161">
        <f t="shared" si="151"/>
        <v>0.82525517533213133</v>
      </c>
      <c r="F1154" s="74">
        <f t="shared" si="153"/>
        <v>45281</v>
      </c>
    </row>
    <row r="1155" spans="1:6">
      <c r="A1155" s="46"/>
      <c r="B1155" s="19">
        <f t="shared" si="156"/>
        <v>44982</v>
      </c>
      <c r="C1155" s="161">
        <f t="shared" si="156"/>
        <v>1151</v>
      </c>
      <c r="D1155" s="161">
        <f t="shared" si="150"/>
        <v>49931.545688021288</v>
      </c>
      <c r="E1155" s="161">
        <f t="shared" si="151"/>
        <v>0.81543808856076794</v>
      </c>
      <c r="F1155" s="74">
        <f t="shared" si="153"/>
        <v>45282</v>
      </c>
    </row>
    <row r="1156" spans="1:6">
      <c r="A1156" s="46"/>
      <c r="B1156" s="19">
        <f t="shared" si="156"/>
        <v>44983</v>
      </c>
      <c r="C1156" s="161">
        <f t="shared" si="156"/>
        <v>1152</v>
      </c>
      <c r="D1156" s="161">
        <f t="shared" si="150"/>
        <v>49932.361126109849</v>
      </c>
      <c r="E1156" s="161">
        <f t="shared" si="151"/>
        <v>0.80573746870504692</v>
      </c>
      <c r="F1156" s="74">
        <f t="shared" si="153"/>
        <v>45283</v>
      </c>
    </row>
    <row r="1157" spans="1:6">
      <c r="A1157" s="46"/>
      <c r="B1157" s="19">
        <f t="shared" si="156"/>
        <v>44984</v>
      </c>
      <c r="C1157" s="161">
        <f t="shared" si="156"/>
        <v>1153</v>
      </c>
      <c r="D1157" s="161">
        <f t="shared" ref="D1157:D1220" si="157">$D$1/(($D$1-1)*EXP(-$E$1*($F1157-$B$4))+1)</f>
        <v>49933.166863578554</v>
      </c>
      <c r="E1157" s="161">
        <f t="shared" ref="E1157:E1220" si="158">D1158-D1157</f>
        <v>0.79615194150392199</v>
      </c>
      <c r="F1157" s="74">
        <f t="shared" si="153"/>
        <v>45284</v>
      </c>
    </row>
    <row r="1158" spans="1:6">
      <c r="A1158" s="46"/>
      <c r="B1158" s="19">
        <f t="shared" ref="B1158:C1173" si="159">B1157+1</f>
        <v>44985</v>
      </c>
      <c r="C1158" s="161">
        <f t="shared" si="159"/>
        <v>1154</v>
      </c>
      <c r="D1158" s="161">
        <f t="shared" si="157"/>
        <v>49933.963015520058</v>
      </c>
      <c r="E1158" s="161">
        <f t="shared" si="158"/>
        <v>0.78668014871800551</v>
      </c>
      <c r="F1158" s="74">
        <f t="shared" ref="F1158:F1221" si="160">F1157+1</f>
        <v>45285</v>
      </c>
    </row>
    <row r="1159" spans="1:6">
      <c r="A1159" s="46"/>
      <c r="B1159" s="19">
        <f t="shared" si="159"/>
        <v>44986</v>
      </c>
      <c r="C1159" s="161">
        <f t="shared" si="159"/>
        <v>1155</v>
      </c>
      <c r="D1159" s="161">
        <f t="shared" si="157"/>
        <v>49934.749695668776</v>
      </c>
      <c r="E1159" s="161">
        <f t="shared" si="158"/>
        <v>0.77732074802770512</v>
      </c>
      <c r="F1159" s="74">
        <f t="shared" si="160"/>
        <v>45286</v>
      </c>
    </row>
    <row r="1160" spans="1:6">
      <c r="A1160" s="46"/>
      <c r="B1160" s="19">
        <f t="shared" si="159"/>
        <v>44987</v>
      </c>
      <c r="C1160" s="161">
        <f t="shared" si="159"/>
        <v>1156</v>
      </c>
      <c r="D1160" s="161">
        <f t="shared" si="157"/>
        <v>49935.527016416803</v>
      </c>
      <c r="E1160" s="161">
        <f t="shared" si="158"/>
        <v>0.76807241271308158</v>
      </c>
      <c r="F1160" s="74">
        <f t="shared" si="160"/>
        <v>45287</v>
      </c>
    </row>
    <row r="1161" spans="1:6">
      <c r="A1161" s="46"/>
      <c r="B1161" s="19">
        <f t="shared" si="159"/>
        <v>44988</v>
      </c>
      <c r="C1161" s="161">
        <f t="shared" si="159"/>
        <v>1157</v>
      </c>
      <c r="D1161" s="161">
        <f t="shared" si="157"/>
        <v>49936.295088829516</v>
      </c>
      <c r="E1161" s="161">
        <f t="shared" si="158"/>
        <v>0.75893383158108918</v>
      </c>
      <c r="F1161" s="74">
        <f t="shared" si="160"/>
        <v>45288</v>
      </c>
    </row>
    <row r="1162" spans="1:6">
      <c r="A1162" s="46"/>
      <c r="B1162" s="19">
        <f t="shared" si="159"/>
        <v>44989</v>
      </c>
      <c r="C1162" s="161">
        <f t="shared" si="159"/>
        <v>1158</v>
      </c>
      <c r="D1162" s="161">
        <f t="shared" si="157"/>
        <v>49937.054022661097</v>
      </c>
      <c r="E1162" s="161">
        <f t="shared" si="158"/>
        <v>0.74990370875457302</v>
      </c>
      <c r="F1162" s="74">
        <f t="shared" si="160"/>
        <v>45289</v>
      </c>
    </row>
    <row r="1163" spans="1:6">
      <c r="A1163" s="46"/>
      <c r="B1163" s="19">
        <f t="shared" si="159"/>
        <v>44990</v>
      </c>
      <c r="C1163" s="161">
        <f t="shared" si="159"/>
        <v>1159</v>
      </c>
      <c r="D1163" s="161">
        <f t="shared" si="157"/>
        <v>49937.803926369852</v>
      </c>
      <c r="E1163" s="161">
        <f t="shared" si="158"/>
        <v>0.74098076351219788</v>
      </c>
      <c r="F1163" s="74">
        <f t="shared" si="160"/>
        <v>45290</v>
      </c>
    </row>
    <row r="1164" spans="1:6">
      <c r="A1164" s="46"/>
      <c r="B1164" s="19">
        <f t="shared" si="159"/>
        <v>44991</v>
      </c>
      <c r="C1164" s="161">
        <f t="shared" si="159"/>
        <v>1160</v>
      </c>
      <c r="D1164" s="161">
        <f t="shared" si="157"/>
        <v>49938.544907133364</v>
      </c>
      <c r="E1164" s="161">
        <f t="shared" si="158"/>
        <v>0.73216373009927338</v>
      </c>
      <c r="F1164" s="74">
        <f t="shared" si="160"/>
        <v>45291</v>
      </c>
    </row>
    <row r="1165" spans="1:6">
      <c r="A1165" s="46"/>
      <c r="B1165" s="19">
        <f t="shared" si="159"/>
        <v>44992</v>
      </c>
      <c r="C1165" s="161">
        <f t="shared" si="159"/>
        <v>1161</v>
      </c>
      <c r="D1165" s="161">
        <f t="shared" si="157"/>
        <v>49939.277070863463</v>
      </c>
      <c r="E1165" s="161">
        <f t="shared" si="158"/>
        <v>0.72345135752402712</v>
      </c>
      <c r="F1165" s="74">
        <f t="shared" si="160"/>
        <v>45292</v>
      </c>
    </row>
    <row r="1166" spans="1:6">
      <c r="A1166" s="46"/>
      <c r="B1166" s="19">
        <f t="shared" si="159"/>
        <v>44993</v>
      </c>
      <c r="C1166" s="161">
        <f t="shared" si="159"/>
        <v>1162</v>
      </c>
      <c r="D1166" s="161">
        <f t="shared" si="157"/>
        <v>49940.000522220987</v>
      </c>
      <c r="E1166" s="161">
        <f t="shared" si="158"/>
        <v>0.71484240948484512</v>
      </c>
      <c r="F1166" s="74">
        <f t="shared" si="160"/>
        <v>45293</v>
      </c>
    </row>
    <row r="1167" spans="1:6">
      <c r="A1167" s="46"/>
      <c r="B1167" s="19">
        <f t="shared" si="159"/>
        <v>44994</v>
      </c>
      <c r="C1167" s="161">
        <f t="shared" si="159"/>
        <v>1163</v>
      </c>
      <c r="D1167" s="161">
        <f t="shared" si="157"/>
        <v>49940.715364630472</v>
      </c>
      <c r="E1167" s="161">
        <f t="shared" si="158"/>
        <v>0.7063356640865095</v>
      </c>
      <c r="F1167" s="74">
        <f t="shared" si="160"/>
        <v>45294</v>
      </c>
    </row>
    <row r="1168" spans="1:6">
      <c r="A1168" s="46"/>
      <c r="B1168" s="19">
        <f t="shared" si="159"/>
        <v>44995</v>
      </c>
      <c r="C1168" s="161">
        <f t="shared" si="159"/>
        <v>1164</v>
      </c>
      <c r="D1168" s="161">
        <f t="shared" si="157"/>
        <v>49941.421700294559</v>
      </c>
      <c r="E1168" s="161">
        <f t="shared" si="158"/>
        <v>0.69792991377471481</v>
      </c>
      <c r="F1168" s="74">
        <f t="shared" si="160"/>
        <v>45295</v>
      </c>
    </row>
    <row r="1169" spans="1:6">
      <c r="A1169" s="46"/>
      <c r="B1169" s="19">
        <f t="shared" si="159"/>
        <v>44996</v>
      </c>
      <c r="C1169" s="161">
        <f t="shared" si="159"/>
        <v>1165</v>
      </c>
      <c r="D1169" s="161">
        <f t="shared" si="157"/>
        <v>49942.119630208334</v>
      </c>
      <c r="E1169" s="161">
        <f t="shared" si="158"/>
        <v>0.68962396507413359</v>
      </c>
      <c r="F1169" s="74">
        <f t="shared" si="160"/>
        <v>45296</v>
      </c>
    </row>
    <row r="1170" spans="1:6">
      <c r="A1170" s="46"/>
      <c r="B1170" s="19">
        <f t="shared" si="159"/>
        <v>44997</v>
      </c>
      <c r="C1170" s="161">
        <f t="shared" si="159"/>
        <v>1166</v>
      </c>
      <c r="D1170" s="161">
        <f t="shared" si="157"/>
        <v>49942.809254173408</v>
      </c>
      <c r="E1170" s="161">
        <f t="shared" si="158"/>
        <v>0.6814166385520366</v>
      </c>
      <c r="F1170" s="74">
        <f t="shared" si="160"/>
        <v>45297</v>
      </c>
    </row>
    <row r="1171" spans="1:6">
      <c r="A1171" s="46"/>
      <c r="B1171" s="19">
        <f t="shared" si="159"/>
        <v>44998</v>
      </c>
      <c r="C1171" s="161">
        <f t="shared" si="159"/>
        <v>1167</v>
      </c>
      <c r="D1171" s="161">
        <f t="shared" si="157"/>
        <v>49943.49067081196</v>
      </c>
      <c r="E1171" s="161">
        <f t="shared" si="158"/>
        <v>0.67330676849815063</v>
      </c>
      <c r="F1171" s="74">
        <f t="shared" si="160"/>
        <v>45298</v>
      </c>
    </row>
    <row r="1172" spans="1:6">
      <c r="A1172" s="46"/>
      <c r="B1172" s="19">
        <f t="shared" si="159"/>
        <v>44999</v>
      </c>
      <c r="C1172" s="161">
        <f t="shared" si="159"/>
        <v>1168</v>
      </c>
      <c r="D1172" s="161">
        <f t="shared" si="157"/>
        <v>49944.163977580458</v>
      </c>
      <c r="E1172" s="161">
        <f t="shared" si="158"/>
        <v>0.66529320293921046</v>
      </c>
      <c r="F1172" s="74">
        <f t="shared" si="160"/>
        <v>45299</v>
      </c>
    </row>
    <row r="1173" spans="1:6">
      <c r="A1173" s="46"/>
      <c r="B1173" s="19">
        <f t="shared" si="159"/>
        <v>45000</v>
      </c>
      <c r="C1173" s="161">
        <f t="shared" si="159"/>
        <v>1169</v>
      </c>
      <c r="D1173" s="161">
        <f t="shared" si="157"/>
        <v>49944.829270783397</v>
      </c>
      <c r="E1173" s="161">
        <f t="shared" si="158"/>
        <v>0.65737480334064458</v>
      </c>
      <c r="F1173" s="74">
        <f t="shared" si="160"/>
        <v>45300</v>
      </c>
    </row>
    <row r="1174" spans="1:6">
      <c r="A1174" s="46"/>
      <c r="B1174" s="19">
        <f t="shared" ref="B1174:C1189" si="161">B1173+1</f>
        <v>45001</v>
      </c>
      <c r="C1174" s="161">
        <f t="shared" si="161"/>
        <v>1170</v>
      </c>
      <c r="D1174" s="161">
        <f t="shared" si="157"/>
        <v>49945.486645586738</v>
      </c>
      <c r="E1174" s="161">
        <f t="shared" si="158"/>
        <v>0.64955044450471178</v>
      </c>
      <c r="F1174" s="74">
        <f t="shared" si="160"/>
        <v>45301</v>
      </c>
    </row>
    <row r="1175" spans="1:6">
      <c r="A1175" s="46"/>
      <c r="B1175" s="19">
        <f t="shared" si="161"/>
        <v>45002</v>
      </c>
      <c r="C1175" s="161">
        <f t="shared" si="161"/>
        <v>1171</v>
      </c>
      <c r="D1175" s="161">
        <f t="shared" si="157"/>
        <v>49946.136196031242</v>
      </c>
      <c r="E1175" s="161">
        <f t="shared" si="158"/>
        <v>0.64181901447591372</v>
      </c>
      <c r="F1175" s="74">
        <f t="shared" si="160"/>
        <v>45302</v>
      </c>
    </row>
    <row r="1176" spans="1:6">
      <c r="A1176" s="46"/>
      <c r="B1176" s="19">
        <f t="shared" si="161"/>
        <v>45003</v>
      </c>
      <c r="C1176" s="161">
        <f t="shared" si="161"/>
        <v>1172</v>
      </c>
      <c r="D1176" s="161">
        <f t="shared" si="157"/>
        <v>49946.778015045718</v>
      </c>
      <c r="E1176" s="161">
        <f t="shared" si="158"/>
        <v>0.63417941425723257</v>
      </c>
      <c r="F1176" s="74">
        <f t="shared" si="160"/>
        <v>45303</v>
      </c>
    </row>
    <row r="1177" spans="1:6">
      <c r="A1177" s="46"/>
      <c r="B1177" s="19">
        <f t="shared" si="161"/>
        <v>45004</v>
      </c>
      <c r="C1177" s="161">
        <f t="shared" si="161"/>
        <v>1173</v>
      </c>
      <c r="D1177" s="161">
        <f t="shared" si="157"/>
        <v>49947.412194459976</v>
      </c>
      <c r="E1177" s="161">
        <f t="shared" si="158"/>
        <v>0.62663055778102716</v>
      </c>
      <c r="F1177" s="74">
        <f t="shared" si="160"/>
        <v>45304</v>
      </c>
    </row>
    <row r="1178" spans="1:6">
      <c r="A1178" s="46"/>
      <c r="B1178" s="19">
        <f t="shared" si="161"/>
        <v>45005</v>
      </c>
      <c r="C1178" s="161">
        <f t="shared" si="161"/>
        <v>1174</v>
      </c>
      <c r="D1178" s="161">
        <f t="shared" si="157"/>
        <v>49948.038825017757</v>
      </c>
      <c r="E1178" s="161">
        <f t="shared" si="158"/>
        <v>0.6191713717271341</v>
      </c>
      <c r="F1178" s="74">
        <f t="shared" si="160"/>
        <v>45305</v>
      </c>
    </row>
    <row r="1179" spans="1:6">
      <c r="A1179" s="46"/>
      <c r="B1179" s="19">
        <f t="shared" si="161"/>
        <v>45006</v>
      </c>
      <c r="C1179" s="161">
        <f t="shared" si="161"/>
        <v>1175</v>
      </c>
      <c r="D1179" s="161">
        <f t="shared" si="157"/>
        <v>49948.657996389484</v>
      </c>
      <c r="E1179" s="161">
        <f t="shared" si="158"/>
        <v>0.61180079529731302</v>
      </c>
      <c r="F1179" s="74">
        <f t="shared" si="160"/>
        <v>45306</v>
      </c>
    </row>
    <row r="1180" spans="1:6">
      <c r="A1180" s="46"/>
      <c r="B1180" s="19">
        <f t="shared" si="161"/>
        <v>45007</v>
      </c>
      <c r="C1180" s="161">
        <f t="shared" si="161"/>
        <v>1176</v>
      </c>
      <c r="D1180" s="161">
        <f t="shared" si="157"/>
        <v>49949.269797184781</v>
      </c>
      <c r="E1180" s="161">
        <f t="shared" si="158"/>
        <v>0.60451778022252256</v>
      </c>
      <c r="F1180" s="74">
        <f t="shared" si="160"/>
        <v>45307</v>
      </c>
    </row>
    <row r="1181" spans="1:6">
      <c r="A1181" s="46"/>
      <c r="B1181" s="19">
        <f t="shared" si="161"/>
        <v>45008</v>
      </c>
      <c r="C1181" s="161">
        <f t="shared" si="161"/>
        <v>1177</v>
      </c>
      <c r="D1181" s="161">
        <f t="shared" si="157"/>
        <v>49949.874314965004</v>
      </c>
      <c r="E1181" s="161">
        <f t="shared" si="158"/>
        <v>0.59732129048643401</v>
      </c>
      <c r="F1181" s="74">
        <f t="shared" si="160"/>
        <v>45308</v>
      </c>
    </row>
    <row r="1182" spans="1:6">
      <c r="A1182" s="46"/>
      <c r="B1182" s="19">
        <f t="shared" si="161"/>
        <v>45009</v>
      </c>
      <c r="C1182" s="161">
        <f t="shared" si="161"/>
        <v>1178</v>
      </c>
      <c r="D1182" s="161">
        <f t="shared" si="157"/>
        <v>49950.47163625549</v>
      </c>
      <c r="E1182" s="161">
        <f t="shared" si="158"/>
        <v>0.59021030220901594</v>
      </c>
      <c r="F1182" s="74">
        <f t="shared" si="160"/>
        <v>45309</v>
      </c>
    </row>
    <row r="1183" spans="1:6">
      <c r="A1183" s="46"/>
      <c r="B1183" s="19">
        <f t="shared" si="161"/>
        <v>45010</v>
      </c>
      <c r="C1183" s="161">
        <f t="shared" si="161"/>
        <v>1179</v>
      </c>
      <c r="D1183" s="161">
        <f t="shared" si="157"/>
        <v>49951.061846557699</v>
      </c>
      <c r="E1183" s="161">
        <f t="shared" si="158"/>
        <v>0.58318380359560251</v>
      </c>
      <c r="F1183" s="74">
        <f t="shared" si="160"/>
        <v>45310</v>
      </c>
    </row>
    <row r="1184" spans="1:6">
      <c r="A1184" s="46"/>
      <c r="B1184" s="19">
        <f t="shared" si="161"/>
        <v>45011</v>
      </c>
      <c r="C1184" s="161">
        <f t="shared" si="161"/>
        <v>1180</v>
      </c>
      <c r="D1184" s="161">
        <f t="shared" si="157"/>
        <v>49951.645030361295</v>
      </c>
      <c r="E1184" s="161">
        <f t="shared" si="158"/>
        <v>0.57624079466768308</v>
      </c>
      <c r="F1184" s="74">
        <f t="shared" si="160"/>
        <v>45311</v>
      </c>
    </row>
    <row r="1185" spans="1:6">
      <c r="A1185" s="46"/>
      <c r="B1185" s="19">
        <f t="shared" si="161"/>
        <v>45012</v>
      </c>
      <c r="C1185" s="161">
        <f t="shared" si="161"/>
        <v>1181</v>
      </c>
      <c r="D1185" s="161">
        <f t="shared" si="157"/>
        <v>49952.221271155962</v>
      </c>
      <c r="E1185" s="161">
        <f t="shared" si="158"/>
        <v>0.56938028721924638</v>
      </c>
      <c r="F1185" s="74">
        <f t="shared" si="160"/>
        <v>45312</v>
      </c>
    </row>
    <row r="1186" spans="1:6">
      <c r="A1186" s="46"/>
      <c r="B1186" s="19">
        <f t="shared" si="161"/>
        <v>45013</v>
      </c>
      <c r="C1186" s="161">
        <f t="shared" si="161"/>
        <v>1182</v>
      </c>
      <c r="D1186" s="161">
        <f t="shared" si="157"/>
        <v>49952.790651443182</v>
      </c>
      <c r="E1186" s="161">
        <f t="shared" si="158"/>
        <v>0.56260130464215763</v>
      </c>
      <c r="F1186" s="74">
        <f t="shared" si="160"/>
        <v>45313</v>
      </c>
    </row>
    <row r="1187" spans="1:6">
      <c r="A1187" s="46"/>
      <c r="B1187" s="19">
        <f t="shared" si="161"/>
        <v>45014</v>
      </c>
      <c r="C1187" s="161">
        <f t="shared" si="161"/>
        <v>1183</v>
      </c>
      <c r="D1187" s="161">
        <f t="shared" si="157"/>
        <v>49953.353252747824</v>
      </c>
      <c r="E1187" s="161">
        <f t="shared" si="158"/>
        <v>0.55590288180246716</v>
      </c>
      <c r="F1187" s="74">
        <f t="shared" si="160"/>
        <v>45314</v>
      </c>
    </row>
    <row r="1188" spans="1:6">
      <c r="A1188" s="46"/>
      <c r="B1188" s="19">
        <f t="shared" si="161"/>
        <v>45015</v>
      </c>
      <c r="C1188" s="161">
        <f t="shared" si="161"/>
        <v>1184</v>
      </c>
      <c r="D1188" s="161">
        <f t="shared" si="157"/>
        <v>49953.909155629626</v>
      </c>
      <c r="E1188" s="161">
        <f t="shared" si="158"/>
        <v>0.54928406491671922</v>
      </c>
      <c r="F1188" s="74">
        <f t="shared" si="160"/>
        <v>45315</v>
      </c>
    </row>
    <row r="1189" spans="1:6">
      <c r="A1189" s="46"/>
      <c r="B1189" s="19">
        <f t="shared" si="161"/>
        <v>45016</v>
      </c>
      <c r="C1189" s="161">
        <f t="shared" si="161"/>
        <v>1185</v>
      </c>
      <c r="D1189" s="161">
        <f t="shared" si="157"/>
        <v>49954.458439694543</v>
      </c>
      <c r="E1189" s="161">
        <f t="shared" si="158"/>
        <v>0.54274391137005296</v>
      </c>
      <c r="F1189" s="74">
        <f t="shared" si="160"/>
        <v>45316</v>
      </c>
    </row>
    <row r="1190" spans="1:6">
      <c r="A1190" s="46"/>
      <c r="B1190" s="19">
        <f t="shared" ref="B1190:C1205" si="162">B1189+1</f>
        <v>45017</v>
      </c>
      <c r="C1190" s="161">
        <f t="shared" si="162"/>
        <v>1186</v>
      </c>
      <c r="D1190" s="161">
        <f t="shared" si="157"/>
        <v>49955.001183605913</v>
      </c>
      <c r="E1190" s="161">
        <f t="shared" si="158"/>
        <v>0.53628148968709866</v>
      </c>
      <c r="F1190" s="74">
        <f t="shared" si="160"/>
        <v>45317</v>
      </c>
    </row>
    <row r="1191" spans="1:6">
      <c r="A1191" s="46"/>
      <c r="B1191" s="19">
        <f t="shared" si="162"/>
        <v>45018</v>
      </c>
      <c r="C1191" s="161">
        <f t="shared" si="162"/>
        <v>1187</v>
      </c>
      <c r="D1191" s="161">
        <f t="shared" si="157"/>
        <v>49955.5374650956</v>
      </c>
      <c r="E1191" s="161">
        <f t="shared" si="158"/>
        <v>0.52989587927004322</v>
      </c>
      <c r="F1191" s="74">
        <f t="shared" si="160"/>
        <v>45318</v>
      </c>
    </row>
    <row r="1192" spans="1:6">
      <c r="A1192" s="46"/>
      <c r="B1192" s="19">
        <f t="shared" si="162"/>
        <v>45019</v>
      </c>
      <c r="C1192" s="161">
        <f t="shared" si="162"/>
        <v>1188</v>
      </c>
      <c r="D1192" s="161">
        <f t="shared" si="157"/>
        <v>49956.06736097487</v>
      </c>
      <c r="E1192" s="161">
        <f t="shared" si="158"/>
        <v>0.52358617044956191</v>
      </c>
      <c r="F1192" s="74">
        <f t="shared" si="160"/>
        <v>45319</v>
      </c>
    </row>
    <row r="1193" spans="1:6">
      <c r="A1193" s="46"/>
      <c r="B1193" s="19">
        <f t="shared" si="162"/>
        <v>45020</v>
      </c>
      <c r="C1193" s="161">
        <f t="shared" si="162"/>
        <v>1189</v>
      </c>
      <c r="D1193" s="161">
        <f t="shared" si="157"/>
        <v>49956.59094714532</v>
      </c>
      <c r="E1193" s="161">
        <f t="shared" si="158"/>
        <v>0.51735146411374444</v>
      </c>
      <c r="F1193" s="74">
        <f t="shared" si="160"/>
        <v>45320</v>
      </c>
    </row>
    <row r="1194" spans="1:6">
      <c r="A1194" s="46"/>
      <c r="B1194" s="19">
        <f t="shared" si="162"/>
        <v>45021</v>
      </c>
      <c r="C1194" s="161">
        <f t="shared" si="162"/>
        <v>1190</v>
      </c>
      <c r="D1194" s="161">
        <f t="shared" si="157"/>
        <v>49957.108298609433</v>
      </c>
      <c r="E1194" s="161">
        <f t="shared" si="158"/>
        <v>0.51119087185361423</v>
      </c>
      <c r="F1194" s="74">
        <f t="shared" si="160"/>
        <v>45321</v>
      </c>
    </row>
    <row r="1195" spans="1:6">
      <c r="A1195" s="46"/>
      <c r="B1195" s="19">
        <f t="shared" si="162"/>
        <v>45022</v>
      </c>
      <c r="C1195" s="161">
        <f t="shared" si="162"/>
        <v>1191</v>
      </c>
      <c r="D1195" s="161">
        <f t="shared" si="157"/>
        <v>49957.619489481287</v>
      </c>
      <c r="E1195" s="161">
        <f t="shared" si="158"/>
        <v>0.50510351562843425</v>
      </c>
      <c r="F1195" s="74">
        <f t="shared" si="160"/>
        <v>45322</v>
      </c>
    </row>
    <row r="1196" spans="1:6">
      <c r="A1196" s="46"/>
      <c r="B1196" s="19">
        <f t="shared" si="162"/>
        <v>45023</v>
      </c>
      <c r="C1196" s="161">
        <f t="shared" si="162"/>
        <v>1192</v>
      </c>
      <c r="D1196" s="161">
        <f t="shared" si="157"/>
        <v>49958.124592996915</v>
      </c>
      <c r="E1196" s="161">
        <f t="shared" si="158"/>
        <v>0.49908852778025903</v>
      </c>
      <c r="F1196" s="74">
        <f t="shared" si="160"/>
        <v>45323</v>
      </c>
    </row>
    <row r="1197" spans="1:6">
      <c r="A1197" s="46"/>
      <c r="B1197" s="19">
        <f t="shared" si="162"/>
        <v>45024</v>
      </c>
      <c r="C1197" s="161">
        <f t="shared" si="162"/>
        <v>1193</v>
      </c>
      <c r="D1197" s="161">
        <f t="shared" si="157"/>
        <v>49958.623681524696</v>
      </c>
      <c r="E1197" s="161">
        <f t="shared" si="158"/>
        <v>0.49314505082293181</v>
      </c>
      <c r="F1197" s="74">
        <f t="shared" si="160"/>
        <v>45324</v>
      </c>
    </row>
    <row r="1198" spans="1:6">
      <c r="A1198" s="46"/>
      <c r="B1198" s="19">
        <f t="shared" si="162"/>
        <v>45025</v>
      </c>
      <c r="C1198" s="161">
        <f t="shared" si="162"/>
        <v>1194</v>
      </c>
      <c r="D1198" s="161">
        <f t="shared" si="157"/>
        <v>49959.116826575519</v>
      </c>
      <c r="E1198" s="161">
        <f t="shared" si="158"/>
        <v>0.48727223738387693</v>
      </c>
      <c r="F1198" s="74">
        <f t="shared" si="160"/>
        <v>45325</v>
      </c>
    </row>
    <row r="1199" spans="1:6">
      <c r="A1199" s="46"/>
      <c r="B1199" s="19">
        <f t="shared" si="162"/>
        <v>45026</v>
      </c>
      <c r="C1199" s="161">
        <f t="shared" si="162"/>
        <v>1195</v>
      </c>
      <c r="D1199" s="161">
        <f t="shared" si="157"/>
        <v>49959.604098812903</v>
      </c>
      <c r="E1199" s="161">
        <f t="shared" si="158"/>
        <v>0.48146925005858066</v>
      </c>
      <c r="F1199" s="74">
        <f t="shared" si="160"/>
        <v>45326</v>
      </c>
    </row>
    <row r="1200" spans="1:6">
      <c r="A1200" s="46"/>
      <c r="B1200" s="19">
        <f t="shared" si="162"/>
        <v>45027</v>
      </c>
      <c r="C1200" s="161">
        <f t="shared" si="162"/>
        <v>1196</v>
      </c>
      <c r="D1200" s="161">
        <f t="shared" si="157"/>
        <v>49960.085568062961</v>
      </c>
      <c r="E1200" s="161">
        <f t="shared" si="158"/>
        <v>0.47573526130872779</v>
      </c>
      <c r="F1200" s="74">
        <f t="shared" si="160"/>
        <v>45327</v>
      </c>
    </row>
    <row r="1201" spans="1:6">
      <c r="A1201" s="46"/>
      <c r="B1201" s="19">
        <f t="shared" si="162"/>
        <v>45028</v>
      </c>
      <c r="C1201" s="161">
        <f t="shared" si="162"/>
        <v>1197</v>
      </c>
      <c r="D1201" s="161">
        <f t="shared" si="157"/>
        <v>49960.56130332427</v>
      </c>
      <c r="E1201" s="161">
        <f t="shared" si="158"/>
        <v>0.47006945332395844</v>
      </c>
      <c r="F1201" s="74">
        <f t="shared" si="160"/>
        <v>45328</v>
      </c>
    </row>
    <row r="1202" spans="1:6">
      <c r="A1202" s="46"/>
      <c r="B1202" s="19">
        <f t="shared" si="162"/>
        <v>45029</v>
      </c>
      <c r="C1202" s="161">
        <f t="shared" si="162"/>
        <v>1198</v>
      </c>
      <c r="D1202" s="161">
        <f t="shared" si="157"/>
        <v>49961.031372777594</v>
      </c>
      <c r="E1202" s="161">
        <f t="shared" si="158"/>
        <v>0.46447101793455658</v>
      </c>
      <c r="F1202" s="74">
        <f t="shared" si="160"/>
        <v>45329</v>
      </c>
    </row>
    <row r="1203" spans="1:6">
      <c r="A1203" s="46"/>
      <c r="B1203" s="19">
        <f t="shared" si="162"/>
        <v>45030</v>
      </c>
      <c r="C1203" s="161">
        <f t="shared" si="162"/>
        <v>1199</v>
      </c>
      <c r="D1203" s="161">
        <f t="shared" si="157"/>
        <v>49961.495843795528</v>
      </c>
      <c r="E1203" s="161">
        <f t="shared" si="158"/>
        <v>0.45893915650231065</v>
      </c>
      <c r="F1203" s="74">
        <f t="shared" si="160"/>
        <v>45330</v>
      </c>
    </row>
    <row r="1204" spans="1:6">
      <c r="A1204" s="46"/>
      <c r="B1204" s="19">
        <f t="shared" si="162"/>
        <v>45031</v>
      </c>
      <c r="C1204" s="161">
        <f t="shared" si="162"/>
        <v>1200</v>
      </c>
      <c r="D1204" s="161">
        <f t="shared" si="157"/>
        <v>49961.954782952031</v>
      </c>
      <c r="E1204" s="161">
        <f t="shared" si="158"/>
        <v>0.45347307978227036</v>
      </c>
      <c r="F1204" s="74">
        <f t="shared" si="160"/>
        <v>45331</v>
      </c>
    </row>
    <row r="1205" spans="1:6">
      <c r="A1205" s="46"/>
      <c r="B1205" s="19">
        <f t="shared" si="162"/>
        <v>45032</v>
      </c>
      <c r="C1205" s="161">
        <f t="shared" si="162"/>
        <v>1201</v>
      </c>
      <c r="D1205" s="161">
        <f t="shared" si="157"/>
        <v>49962.408256031813</v>
      </c>
      <c r="E1205" s="161">
        <f t="shared" si="158"/>
        <v>0.44807200781360734</v>
      </c>
      <c r="F1205" s="74">
        <f t="shared" si="160"/>
        <v>45332</v>
      </c>
    </row>
    <row r="1206" spans="1:6">
      <c r="A1206" s="46"/>
      <c r="B1206" s="19">
        <f t="shared" ref="B1206:C1221" si="163">B1205+1</f>
        <v>45033</v>
      </c>
      <c r="C1206" s="161">
        <f t="shared" si="163"/>
        <v>1202</v>
      </c>
      <c r="D1206" s="161">
        <f t="shared" si="157"/>
        <v>49962.856328039627</v>
      </c>
      <c r="E1206" s="161">
        <f t="shared" si="158"/>
        <v>0.44273516989051132</v>
      </c>
      <c r="F1206" s="74">
        <f t="shared" si="160"/>
        <v>45333</v>
      </c>
    </row>
    <row r="1207" spans="1:6">
      <c r="A1207" s="46"/>
      <c r="B1207" s="19">
        <f t="shared" si="163"/>
        <v>45034</v>
      </c>
      <c r="C1207" s="161">
        <f t="shared" si="163"/>
        <v>1203</v>
      </c>
      <c r="D1207" s="161">
        <f t="shared" si="157"/>
        <v>49963.299063209517</v>
      </c>
      <c r="E1207" s="161">
        <f t="shared" si="158"/>
        <v>0.43746180429297965</v>
      </c>
      <c r="F1207" s="74">
        <f t="shared" si="160"/>
        <v>45334</v>
      </c>
    </row>
    <row r="1208" spans="1:6">
      <c r="A1208" s="46"/>
      <c r="B1208" s="19">
        <f t="shared" si="163"/>
        <v>45035</v>
      </c>
      <c r="C1208" s="161">
        <f t="shared" si="163"/>
        <v>1204</v>
      </c>
      <c r="D1208" s="161">
        <f t="shared" si="157"/>
        <v>49963.73652501381</v>
      </c>
      <c r="E1208" s="161">
        <f t="shared" si="158"/>
        <v>0.43225115835230099</v>
      </c>
      <c r="F1208" s="74">
        <f t="shared" si="160"/>
        <v>45335</v>
      </c>
    </row>
    <row r="1209" spans="1:6">
      <c r="A1209" s="46"/>
      <c r="B1209" s="19">
        <f t="shared" si="163"/>
        <v>45036</v>
      </c>
      <c r="C1209" s="161">
        <f t="shared" si="163"/>
        <v>1205</v>
      </c>
      <c r="D1209" s="161">
        <f t="shared" si="157"/>
        <v>49964.168776172162</v>
      </c>
      <c r="E1209" s="161">
        <f t="shared" si="158"/>
        <v>0.42710248826915631</v>
      </c>
      <c r="F1209" s="74">
        <f t="shared" si="160"/>
        <v>45336</v>
      </c>
    </row>
    <row r="1210" spans="1:6">
      <c r="A1210" s="46"/>
      <c r="B1210" s="19">
        <f t="shared" si="163"/>
        <v>45037</v>
      </c>
      <c r="C1210" s="161">
        <f t="shared" si="163"/>
        <v>1206</v>
      </c>
      <c r="D1210" s="161">
        <f t="shared" si="157"/>
        <v>49964.595878660431</v>
      </c>
      <c r="E1210" s="161">
        <f t="shared" si="158"/>
        <v>0.42201505897537572</v>
      </c>
      <c r="F1210" s="74">
        <f t="shared" si="160"/>
        <v>45337</v>
      </c>
    </row>
    <row r="1211" spans="1:6">
      <c r="A1211" s="46"/>
      <c r="B1211" s="19">
        <f t="shared" si="163"/>
        <v>45038</v>
      </c>
      <c r="C1211" s="161">
        <f t="shared" si="163"/>
        <v>1207</v>
      </c>
      <c r="D1211" s="161">
        <f t="shared" si="157"/>
        <v>49965.017893719407</v>
      </c>
      <c r="E1211" s="161">
        <f t="shared" si="158"/>
        <v>0.41698814410483465</v>
      </c>
      <c r="F1211" s="74">
        <f t="shared" si="160"/>
        <v>45338</v>
      </c>
    </row>
    <row r="1212" spans="1:6">
      <c r="A1212" s="46"/>
      <c r="B1212" s="19">
        <f t="shared" si="163"/>
        <v>45039</v>
      </c>
      <c r="C1212" s="161">
        <f t="shared" si="163"/>
        <v>1208</v>
      </c>
      <c r="D1212" s="161">
        <f t="shared" si="157"/>
        <v>49965.434881863512</v>
      </c>
      <c r="E1212" s="161">
        <f t="shared" si="158"/>
        <v>0.41202102584065869</v>
      </c>
      <c r="F1212" s="74">
        <f t="shared" si="160"/>
        <v>45339</v>
      </c>
    </row>
    <row r="1213" spans="1:6">
      <c r="A1213" s="46"/>
      <c r="B1213" s="19">
        <f t="shared" si="163"/>
        <v>45040</v>
      </c>
      <c r="C1213" s="161">
        <f t="shared" si="163"/>
        <v>1209</v>
      </c>
      <c r="D1213" s="161">
        <f t="shared" si="157"/>
        <v>49965.846902889352</v>
      </c>
      <c r="E1213" s="161">
        <f t="shared" si="158"/>
        <v>0.40711299483518815</v>
      </c>
      <c r="F1213" s="74">
        <f t="shared" si="160"/>
        <v>45340</v>
      </c>
    </row>
    <row r="1214" spans="1:6">
      <c r="A1214" s="46"/>
      <c r="B1214" s="19">
        <f t="shared" si="163"/>
        <v>45041</v>
      </c>
      <c r="C1214" s="161">
        <f t="shared" si="163"/>
        <v>1210</v>
      </c>
      <c r="D1214" s="161">
        <f t="shared" si="157"/>
        <v>49966.254015884188</v>
      </c>
      <c r="E1214" s="161">
        <f t="shared" si="158"/>
        <v>0.40226335014449432</v>
      </c>
      <c r="F1214" s="74">
        <f t="shared" si="160"/>
        <v>45341</v>
      </c>
    </row>
    <row r="1215" spans="1:6">
      <c r="A1215" s="46"/>
      <c r="B1215" s="19">
        <f t="shared" si="163"/>
        <v>45042</v>
      </c>
      <c r="C1215" s="161">
        <f t="shared" si="163"/>
        <v>1211</v>
      </c>
      <c r="D1215" s="161">
        <f t="shared" si="157"/>
        <v>49966.656279234332</v>
      </c>
      <c r="E1215" s="161">
        <f t="shared" si="158"/>
        <v>0.39747139901737683</v>
      </c>
      <c r="F1215" s="74">
        <f t="shared" si="160"/>
        <v>45342</v>
      </c>
    </row>
    <row r="1216" spans="1:6">
      <c r="A1216" s="46"/>
      <c r="B1216" s="19">
        <f t="shared" si="163"/>
        <v>45043</v>
      </c>
      <c r="C1216" s="161">
        <f t="shared" si="163"/>
        <v>1212</v>
      </c>
      <c r="D1216" s="161">
        <f t="shared" si="157"/>
        <v>49967.053750633349</v>
      </c>
      <c r="E1216" s="161">
        <f t="shared" si="158"/>
        <v>0.39273645696084714</v>
      </c>
      <c r="F1216" s="74">
        <f t="shared" si="160"/>
        <v>45343</v>
      </c>
    </row>
    <row r="1217" spans="1:6">
      <c r="A1217" s="46"/>
      <c r="B1217" s="19">
        <f t="shared" si="163"/>
        <v>45044</v>
      </c>
      <c r="C1217" s="161">
        <f t="shared" si="163"/>
        <v>1213</v>
      </c>
      <c r="D1217" s="161">
        <f t="shared" si="157"/>
        <v>49967.44648709031</v>
      </c>
      <c r="E1217" s="161">
        <f t="shared" si="158"/>
        <v>0.38805784748547012</v>
      </c>
      <c r="F1217" s="74">
        <f t="shared" si="160"/>
        <v>45344</v>
      </c>
    </row>
    <row r="1218" spans="1:6">
      <c r="A1218" s="46"/>
      <c r="B1218" s="19">
        <f t="shared" si="163"/>
        <v>45045</v>
      </c>
      <c r="C1218" s="161">
        <f t="shared" si="163"/>
        <v>1214</v>
      </c>
      <c r="D1218" s="161">
        <f t="shared" si="157"/>
        <v>49967.834544937796</v>
      </c>
      <c r="E1218" s="161">
        <f t="shared" si="158"/>
        <v>0.38343490217812359</v>
      </c>
      <c r="F1218" s="74">
        <f t="shared" si="160"/>
        <v>45345</v>
      </c>
    </row>
    <row r="1219" spans="1:6">
      <c r="A1219" s="46"/>
      <c r="B1219" s="19">
        <f t="shared" si="163"/>
        <v>45046</v>
      </c>
      <c r="C1219" s="161">
        <f t="shared" si="163"/>
        <v>1215</v>
      </c>
      <c r="D1219" s="161">
        <f t="shared" si="157"/>
        <v>49968.217979839974</v>
      </c>
      <c r="E1219" s="161">
        <f t="shared" si="158"/>
        <v>0.37886696041096002</v>
      </c>
      <c r="F1219" s="74">
        <f t="shared" si="160"/>
        <v>45346</v>
      </c>
    </row>
    <row r="1220" spans="1:6">
      <c r="A1220" s="46"/>
      <c r="B1220" s="19">
        <f t="shared" si="163"/>
        <v>45047</v>
      </c>
      <c r="C1220" s="161">
        <f t="shared" si="163"/>
        <v>1216</v>
      </c>
      <c r="D1220" s="161">
        <f t="shared" si="157"/>
        <v>49968.596846800385</v>
      </c>
      <c r="E1220" s="161">
        <f t="shared" si="158"/>
        <v>0.374353369428718</v>
      </c>
      <c r="F1220" s="74">
        <f t="shared" si="160"/>
        <v>45347</v>
      </c>
    </row>
    <row r="1221" spans="1:6">
      <c r="A1221" s="46"/>
      <c r="B1221" s="19">
        <f t="shared" si="163"/>
        <v>45048</v>
      </c>
      <c r="C1221" s="161">
        <f t="shared" si="163"/>
        <v>1217</v>
      </c>
      <c r="D1221" s="161">
        <f t="shared" ref="D1221:D1284" si="164">$D$1/(($D$1-1)*EXP(-$E$1*($F1221-$B$4))+1)</f>
        <v>49968.971200169814</v>
      </c>
      <c r="E1221" s="161">
        <f t="shared" ref="E1221:E1284" si="165">D1222-D1221</f>
        <v>0.36989348417409929</v>
      </c>
      <c r="F1221" s="74">
        <f t="shared" si="160"/>
        <v>45348</v>
      </c>
    </row>
    <row r="1222" spans="1:6">
      <c r="A1222" s="46"/>
      <c r="B1222" s="19">
        <f t="shared" ref="B1222:C1237" si="166">B1221+1</f>
        <v>45049</v>
      </c>
      <c r="C1222" s="161">
        <f t="shared" si="166"/>
        <v>1218</v>
      </c>
      <c r="D1222" s="161">
        <f t="shared" si="164"/>
        <v>49969.341093653988</v>
      </c>
      <c r="E1222" s="161">
        <f t="shared" si="165"/>
        <v>0.36548666717135347</v>
      </c>
      <c r="F1222" s="74">
        <f t="shared" ref="F1222:F1285" si="167">F1221+1</f>
        <v>45349</v>
      </c>
    </row>
    <row r="1223" spans="1:6">
      <c r="A1223" s="46"/>
      <c r="B1223" s="19">
        <f t="shared" si="166"/>
        <v>45050</v>
      </c>
      <c r="C1223" s="161">
        <f t="shared" si="166"/>
        <v>1219</v>
      </c>
      <c r="D1223" s="161">
        <f t="shared" si="164"/>
        <v>49969.706580321159</v>
      </c>
      <c r="E1223" s="161">
        <f t="shared" si="165"/>
        <v>0.36113228851900203</v>
      </c>
      <c r="F1223" s="74">
        <f t="shared" si="167"/>
        <v>45350</v>
      </c>
    </row>
    <row r="1224" spans="1:6">
      <c r="A1224" s="46"/>
      <c r="B1224" s="19">
        <f t="shared" si="166"/>
        <v>45051</v>
      </c>
      <c r="C1224" s="161">
        <f t="shared" si="166"/>
        <v>1220</v>
      </c>
      <c r="D1224" s="161">
        <f t="shared" si="164"/>
        <v>49970.067712609678</v>
      </c>
      <c r="E1224" s="161">
        <f t="shared" si="165"/>
        <v>0.35682972570793936</v>
      </c>
      <c r="F1224" s="74">
        <f t="shared" si="167"/>
        <v>45351</v>
      </c>
    </row>
    <row r="1225" spans="1:6">
      <c r="A1225" s="46"/>
      <c r="B1225" s="19">
        <f t="shared" si="166"/>
        <v>45052</v>
      </c>
      <c r="C1225" s="161">
        <f t="shared" si="166"/>
        <v>1221</v>
      </c>
      <c r="D1225" s="161">
        <f t="shared" si="164"/>
        <v>49970.424542335386</v>
      </c>
      <c r="E1225" s="161">
        <f t="shared" si="165"/>
        <v>0.35257836365781259</v>
      </c>
      <c r="F1225" s="74">
        <f t="shared" si="167"/>
        <v>45352</v>
      </c>
    </row>
    <row r="1226" spans="1:6">
      <c r="A1226" s="46"/>
      <c r="B1226" s="19">
        <f t="shared" si="166"/>
        <v>45053</v>
      </c>
      <c r="C1226" s="161">
        <f t="shared" si="166"/>
        <v>1222</v>
      </c>
      <c r="D1226" s="161">
        <f t="shared" si="164"/>
        <v>49970.777120699044</v>
      </c>
      <c r="E1226" s="161">
        <f t="shared" si="165"/>
        <v>0.34837759447691496</v>
      </c>
      <c r="F1226" s="74">
        <f t="shared" si="167"/>
        <v>45353</v>
      </c>
    </row>
    <row r="1227" spans="1:6">
      <c r="A1227" s="46"/>
      <c r="B1227" s="19">
        <f t="shared" si="166"/>
        <v>45054</v>
      </c>
      <c r="C1227" s="161">
        <f t="shared" si="166"/>
        <v>1223</v>
      </c>
      <c r="D1227" s="161">
        <f t="shared" si="164"/>
        <v>49971.125498293521</v>
      </c>
      <c r="E1227" s="161">
        <f t="shared" si="165"/>
        <v>0.34422681746218586</v>
      </c>
      <c r="F1227" s="74">
        <f t="shared" si="167"/>
        <v>45354</v>
      </c>
    </row>
    <row r="1228" spans="1:6">
      <c r="A1228" s="46"/>
      <c r="B1228" s="19">
        <f t="shared" si="166"/>
        <v>45055</v>
      </c>
      <c r="C1228" s="161">
        <f t="shared" si="166"/>
        <v>1224</v>
      </c>
      <c r="D1228" s="161">
        <f t="shared" si="164"/>
        <v>49971.469725110983</v>
      </c>
      <c r="E1228" s="161">
        <f t="shared" si="165"/>
        <v>0.34012543908465886</v>
      </c>
      <c r="F1228" s="74">
        <f t="shared" si="167"/>
        <v>45355</v>
      </c>
    </row>
    <row r="1229" spans="1:6">
      <c r="A1229" s="46"/>
      <c r="B1229" s="19">
        <f t="shared" si="166"/>
        <v>45056</v>
      </c>
      <c r="C1229" s="161">
        <f t="shared" si="166"/>
        <v>1225</v>
      </c>
      <c r="D1229" s="161">
        <f t="shared" si="164"/>
        <v>49971.809850550067</v>
      </c>
      <c r="E1229" s="161">
        <f t="shared" si="165"/>
        <v>0.33607287276390707</v>
      </c>
      <c r="F1229" s="74">
        <f t="shared" si="167"/>
        <v>45356</v>
      </c>
    </row>
    <row r="1230" spans="1:6">
      <c r="A1230" s="46"/>
      <c r="B1230" s="19">
        <f t="shared" si="166"/>
        <v>45057</v>
      </c>
      <c r="C1230" s="161">
        <f t="shared" si="166"/>
        <v>1226</v>
      </c>
      <c r="D1230" s="161">
        <f t="shared" si="164"/>
        <v>49972.145923422831</v>
      </c>
      <c r="E1230" s="161">
        <f t="shared" si="165"/>
        <v>0.33206853885349119</v>
      </c>
      <c r="F1230" s="74">
        <f t="shared" si="167"/>
        <v>45357</v>
      </c>
    </row>
    <row r="1231" spans="1:6">
      <c r="A1231" s="46"/>
      <c r="B1231" s="19">
        <f t="shared" si="166"/>
        <v>45058</v>
      </c>
      <c r="C1231" s="161">
        <f t="shared" si="166"/>
        <v>1227</v>
      </c>
      <c r="D1231" s="161">
        <f t="shared" si="164"/>
        <v>49972.477991961685</v>
      </c>
      <c r="E1231" s="161">
        <f t="shared" si="165"/>
        <v>0.32811186458275188</v>
      </c>
      <c r="F1231" s="74">
        <f t="shared" si="167"/>
        <v>45358</v>
      </c>
    </row>
    <row r="1232" spans="1:6">
      <c r="A1232" s="46"/>
      <c r="B1232" s="19">
        <f t="shared" si="166"/>
        <v>45059</v>
      </c>
      <c r="C1232" s="161">
        <f t="shared" si="166"/>
        <v>1228</v>
      </c>
      <c r="D1232" s="161">
        <f t="shared" si="164"/>
        <v>49972.806103826268</v>
      </c>
      <c r="E1232" s="161">
        <f t="shared" si="165"/>
        <v>0.32420228396222228</v>
      </c>
      <c r="F1232" s="74">
        <f t="shared" si="167"/>
        <v>45359</v>
      </c>
    </row>
    <row r="1233" spans="1:6">
      <c r="A1233" s="46"/>
      <c r="B1233" s="19">
        <f t="shared" si="166"/>
        <v>45060</v>
      </c>
      <c r="C1233" s="161">
        <f t="shared" si="166"/>
        <v>1229</v>
      </c>
      <c r="D1233" s="161">
        <f t="shared" si="164"/>
        <v>49973.13030611023</v>
      </c>
      <c r="E1233" s="161">
        <f t="shared" si="165"/>
        <v>0.32033923765993677</v>
      </c>
      <c r="F1233" s="74">
        <f t="shared" si="167"/>
        <v>45360</v>
      </c>
    </row>
    <row r="1234" spans="1:6">
      <c r="A1234" s="46"/>
      <c r="B1234" s="19">
        <f t="shared" si="166"/>
        <v>45061</v>
      </c>
      <c r="C1234" s="161">
        <f t="shared" si="166"/>
        <v>1230</v>
      </c>
      <c r="D1234" s="161">
        <f t="shared" si="164"/>
        <v>49973.45064534789</v>
      </c>
      <c r="E1234" s="161">
        <f t="shared" si="165"/>
        <v>0.31652217299415497</v>
      </c>
      <c r="F1234" s="74">
        <f t="shared" si="167"/>
        <v>45361</v>
      </c>
    </row>
    <row r="1235" spans="1:6">
      <c r="A1235" s="46"/>
      <c r="B1235" s="19">
        <f t="shared" si="166"/>
        <v>45062</v>
      </c>
      <c r="C1235" s="161">
        <f t="shared" si="166"/>
        <v>1231</v>
      </c>
      <c r="D1235" s="161">
        <f t="shared" si="164"/>
        <v>49973.767167520884</v>
      </c>
      <c r="E1235" s="161">
        <f t="shared" si="165"/>
        <v>0.31275054375873879</v>
      </c>
      <c r="F1235" s="74">
        <f t="shared" si="167"/>
        <v>45362</v>
      </c>
    </row>
    <row r="1236" spans="1:6">
      <c r="A1236" s="46"/>
      <c r="B1236" s="19">
        <f t="shared" si="166"/>
        <v>45063</v>
      </c>
      <c r="C1236" s="161">
        <f t="shared" si="166"/>
        <v>1232</v>
      </c>
      <c r="D1236" s="161">
        <f t="shared" si="164"/>
        <v>49974.079918064643</v>
      </c>
      <c r="E1236" s="161">
        <f t="shared" si="165"/>
        <v>0.30902381031046389</v>
      </c>
      <c r="F1236" s="74">
        <f t="shared" si="167"/>
        <v>45363</v>
      </c>
    </row>
    <row r="1237" spans="1:6">
      <c r="A1237" s="46"/>
      <c r="B1237" s="19">
        <f t="shared" si="166"/>
        <v>45064</v>
      </c>
      <c r="C1237" s="161">
        <f t="shared" si="166"/>
        <v>1233</v>
      </c>
      <c r="D1237" s="161">
        <f t="shared" si="164"/>
        <v>49974.388941874953</v>
      </c>
      <c r="E1237" s="161">
        <f t="shared" si="165"/>
        <v>0.30534143929253332</v>
      </c>
      <c r="F1237" s="74">
        <f t="shared" si="167"/>
        <v>45364</v>
      </c>
    </row>
    <row r="1238" spans="1:6">
      <c r="A1238" s="46"/>
      <c r="B1238" s="19">
        <f t="shared" ref="B1238:C1253" si="168">B1237+1</f>
        <v>45065</v>
      </c>
      <c r="C1238" s="161">
        <f t="shared" si="168"/>
        <v>1234</v>
      </c>
      <c r="D1238" s="161">
        <f t="shared" si="164"/>
        <v>49974.694283314246</v>
      </c>
      <c r="E1238" s="161">
        <f t="shared" si="165"/>
        <v>0.3017029037073371</v>
      </c>
      <c r="F1238" s="74">
        <f t="shared" si="167"/>
        <v>45365</v>
      </c>
    </row>
    <row r="1239" spans="1:6">
      <c r="A1239" s="46"/>
      <c r="B1239" s="19">
        <f t="shared" si="168"/>
        <v>45066</v>
      </c>
      <c r="C1239" s="161">
        <f t="shared" si="168"/>
        <v>1235</v>
      </c>
      <c r="D1239" s="161">
        <f t="shared" si="164"/>
        <v>49974.995986217953</v>
      </c>
      <c r="E1239" s="161">
        <f t="shared" si="165"/>
        <v>0.29810768277093302</v>
      </c>
      <c r="F1239" s="74">
        <f t="shared" si="167"/>
        <v>45366</v>
      </c>
    </row>
    <row r="1240" spans="1:6">
      <c r="A1240" s="46"/>
      <c r="B1240" s="19">
        <f t="shared" si="168"/>
        <v>45067</v>
      </c>
      <c r="C1240" s="161">
        <f t="shared" si="168"/>
        <v>1236</v>
      </c>
      <c r="D1240" s="161">
        <f t="shared" si="164"/>
        <v>49975.294093900724</v>
      </c>
      <c r="E1240" s="161">
        <f t="shared" si="165"/>
        <v>0.29455526186939096</v>
      </c>
      <c r="F1240" s="74">
        <f t="shared" si="167"/>
        <v>45367</v>
      </c>
    </row>
    <row r="1241" spans="1:6">
      <c r="A1241" s="46"/>
      <c r="B1241" s="19">
        <f t="shared" si="168"/>
        <v>45068</v>
      </c>
      <c r="C1241" s="161">
        <f t="shared" si="168"/>
        <v>1237</v>
      </c>
      <c r="D1241" s="161">
        <f t="shared" si="164"/>
        <v>49975.588649162593</v>
      </c>
      <c r="E1241" s="161">
        <f t="shared" si="165"/>
        <v>0.29104513250058517</v>
      </c>
      <c r="F1241" s="74">
        <f t="shared" si="167"/>
        <v>45368</v>
      </c>
    </row>
    <row r="1242" spans="1:6">
      <c r="A1242" s="46"/>
      <c r="B1242" s="19">
        <f t="shared" si="168"/>
        <v>45069</v>
      </c>
      <c r="C1242" s="161">
        <f t="shared" si="168"/>
        <v>1238</v>
      </c>
      <c r="D1242" s="161">
        <f t="shared" si="164"/>
        <v>49975.879694295094</v>
      </c>
      <c r="E1242" s="161">
        <f t="shared" si="165"/>
        <v>0.28757679214322707</v>
      </c>
      <c r="F1242" s="74">
        <f t="shared" si="167"/>
        <v>45369</v>
      </c>
    </row>
    <row r="1243" spans="1:6">
      <c r="A1243" s="46"/>
      <c r="B1243" s="19">
        <f t="shared" si="168"/>
        <v>45070</v>
      </c>
      <c r="C1243" s="161">
        <f t="shared" si="168"/>
        <v>1239</v>
      </c>
      <c r="D1243" s="161">
        <f t="shared" si="164"/>
        <v>49976.167271087237</v>
      </c>
      <c r="E1243" s="161">
        <f t="shared" si="165"/>
        <v>0.28414974424958928</v>
      </c>
      <c r="F1243" s="74">
        <f t="shared" si="167"/>
        <v>45370</v>
      </c>
    </row>
    <row r="1244" spans="1:6">
      <c r="A1244" s="46"/>
      <c r="B1244" s="19">
        <f t="shared" si="168"/>
        <v>45071</v>
      </c>
      <c r="C1244" s="161">
        <f t="shared" si="168"/>
        <v>1240</v>
      </c>
      <c r="D1244" s="161">
        <f t="shared" si="164"/>
        <v>49976.451420831487</v>
      </c>
      <c r="E1244" s="161">
        <f t="shared" si="165"/>
        <v>0.28076349811453838</v>
      </c>
      <c r="F1244" s="74">
        <f t="shared" si="167"/>
        <v>45371</v>
      </c>
    </row>
    <row r="1245" spans="1:6">
      <c r="A1245" s="46"/>
      <c r="B1245" s="19">
        <f t="shared" si="168"/>
        <v>45072</v>
      </c>
      <c r="C1245" s="161">
        <f t="shared" si="168"/>
        <v>1241</v>
      </c>
      <c r="D1245" s="161">
        <f t="shared" si="164"/>
        <v>49976.732184329601</v>
      </c>
      <c r="E1245" s="161">
        <f t="shared" si="165"/>
        <v>0.27741756891191471</v>
      </c>
      <c r="F1245" s="74">
        <f t="shared" si="167"/>
        <v>45372</v>
      </c>
    </row>
    <row r="1246" spans="1:6">
      <c r="A1246" s="46"/>
      <c r="B1246" s="19">
        <f t="shared" si="168"/>
        <v>45073</v>
      </c>
      <c r="C1246" s="161">
        <f t="shared" si="168"/>
        <v>1242</v>
      </c>
      <c r="D1246" s="161">
        <f t="shared" si="164"/>
        <v>49977.009601898513</v>
      </c>
      <c r="E1246" s="161">
        <f t="shared" si="165"/>
        <v>0.27411147746897768</v>
      </c>
      <c r="F1246" s="74">
        <f t="shared" si="167"/>
        <v>45373</v>
      </c>
    </row>
    <row r="1247" spans="1:6">
      <c r="A1247" s="46"/>
      <c r="B1247" s="19">
        <f t="shared" si="168"/>
        <v>45074</v>
      </c>
      <c r="C1247" s="161">
        <f t="shared" si="168"/>
        <v>1243</v>
      </c>
      <c r="D1247" s="161">
        <f t="shared" si="164"/>
        <v>49977.283713375982</v>
      </c>
      <c r="E1247" s="161">
        <f t="shared" si="165"/>
        <v>0.27084475035371725</v>
      </c>
      <c r="F1247" s="74">
        <f t="shared" si="167"/>
        <v>45374</v>
      </c>
    </row>
    <row r="1248" spans="1:6">
      <c r="A1248" s="46"/>
      <c r="B1248" s="19">
        <f t="shared" si="168"/>
        <v>45075</v>
      </c>
      <c r="C1248" s="161">
        <f t="shared" si="168"/>
        <v>1244</v>
      </c>
      <c r="D1248" s="161">
        <f t="shared" si="164"/>
        <v>49977.554558126336</v>
      </c>
      <c r="E1248" s="161">
        <f t="shared" si="165"/>
        <v>0.2676169197075069</v>
      </c>
      <c r="F1248" s="74">
        <f t="shared" si="167"/>
        <v>45375</v>
      </c>
    </row>
    <row r="1249" spans="1:6">
      <c r="A1249" s="46"/>
      <c r="B1249" s="19">
        <f t="shared" si="168"/>
        <v>45076</v>
      </c>
      <c r="C1249" s="161">
        <f t="shared" si="168"/>
        <v>1245</v>
      </c>
      <c r="D1249" s="161">
        <f t="shared" si="164"/>
        <v>49977.822175046043</v>
      </c>
      <c r="E1249" s="29">
        <f t="shared" si="165"/>
        <v>0.26442752322327578</v>
      </c>
      <c r="F1249" s="74">
        <f t="shared" si="167"/>
        <v>45376</v>
      </c>
    </row>
    <row r="1250" spans="1:6">
      <c r="A1250" s="46"/>
      <c r="B1250" s="19">
        <f t="shared" si="168"/>
        <v>45077</v>
      </c>
      <c r="C1250" s="161">
        <f t="shared" si="168"/>
        <v>1246</v>
      </c>
      <c r="D1250" s="161">
        <f t="shared" si="164"/>
        <v>49978.086602569267</v>
      </c>
      <c r="E1250" s="161">
        <f t="shared" si="165"/>
        <v>0.26127610407274915</v>
      </c>
      <c r="F1250" s="74">
        <f t="shared" si="167"/>
        <v>45377</v>
      </c>
    </row>
    <row r="1251" spans="1:6">
      <c r="A1251" s="46"/>
      <c r="B1251" s="19">
        <f t="shared" si="168"/>
        <v>45078</v>
      </c>
      <c r="C1251" s="161">
        <f t="shared" si="168"/>
        <v>1247</v>
      </c>
      <c r="D1251" s="161">
        <f t="shared" si="164"/>
        <v>49978.347878673339</v>
      </c>
      <c r="E1251" s="161">
        <f t="shared" si="165"/>
        <v>0.25816221081186086</v>
      </c>
      <c r="F1251" s="74">
        <f t="shared" si="167"/>
        <v>45378</v>
      </c>
    </row>
    <row r="1252" spans="1:6">
      <c r="A1252" s="46"/>
      <c r="B1252" s="19">
        <f t="shared" si="168"/>
        <v>45079</v>
      </c>
      <c r="C1252" s="161">
        <f t="shared" si="168"/>
        <v>1248</v>
      </c>
      <c r="D1252" s="161">
        <f t="shared" si="164"/>
        <v>49978.606040884151</v>
      </c>
      <c r="E1252" s="161">
        <f t="shared" si="165"/>
        <v>0.25508539738802938</v>
      </c>
      <c r="F1252" s="74">
        <f t="shared" si="167"/>
        <v>45379</v>
      </c>
    </row>
    <row r="1253" spans="1:6">
      <c r="A1253" s="46"/>
      <c r="B1253" s="19">
        <f t="shared" si="168"/>
        <v>45080</v>
      </c>
      <c r="C1253" s="161">
        <f t="shared" si="168"/>
        <v>1249</v>
      </c>
      <c r="D1253" s="161">
        <f t="shared" si="164"/>
        <v>49978.861126281539</v>
      </c>
      <c r="E1253" s="161">
        <f t="shared" si="165"/>
        <v>0.25204522297281073</v>
      </c>
      <c r="F1253" s="74">
        <f t="shared" si="167"/>
        <v>45380</v>
      </c>
    </row>
    <row r="1254" spans="1:6">
      <c r="A1254" s="46"/>
      <c r="B1254" s="19">
        <f t="shared" ref="B1254:C1269" si="169">B1253+1</f>
        <v>45081</v>
      </c>
      <c r="C1254" s="161">
        <f t="shared" si="169"/>
        <v>1250</v>
      </c>
      <c r="D1254" s="161">
        <f t="shared" si="164"/>
        <v>49979.113171504512</v>
      </c>
      <c r="E1254" s="161">
        <f t="shared" si="165"/>
        <v>0.24904125204921002</v>
      </c>
      <c r="F1254" s="74">
        <f t="shared" si="167"/>
        <v>45381</v>
      </c>
    </row>
    <row r="1255" spans="1:6">
      <c r="A1255" s="46"/>
      <c r="B1255" s="19">
        <f t="shared" si="169"/>
        <v>45082</v>
      </c>
      <c r="C1255" s="161">
        <f t="shared" si="169"/>
        <v>1251</v>
      </c>
      <c r="D1255" s="161">
        <f t="shared" si="164"/>
        <v>49979.362212756561</v>
      </c>
      <c r="E1255" s="161">
        <f t="shared" si="165"/>
        <v>0.24607305415702285</v>
      </c>
      <c r="F1255" s="74">
        <f t="shared" si="167"/>
        <v>45382</v>
      </c>
    </row>
    <row r="1256" spans="1:6">
      <c r="A1256" s="46"/>
      <c r="B1256" s="19">
        <f t="shared" si="169"/>
        <v>45083</v>
      </c>
      <c r="C1256" s="161">
        <f t="shared" si="169"/>
        <v>1252</v>
      </c>
      <c r="D1256" s="161">
        <f t="shared" si="164"/>
        <v>49979.608285810718</v>
      </c>
      <c r="E1256" s="161">
        <f t="shared" si="165"/>
        <v>0.24314020402380265</v>
      </c>
      <c r="F1256" s="74">
        <f t="shared" si="167"/>
        <v>45383</v>
      </c>
    </row>
    <row r="1257" spans="1:6">
      <c r="A1257" s="46"/>
      <c r="B1257" s="19">
        <f t="shared" si="169"/>
        <v>45084</v>
      </c>
      <c r="C1257" s="161">
        <f t="shared" si="169"/>
        <v>1253</v>
      </c>
      <c r="D1257" s="161">
        <f t="shared" si="164"/>
        <v>49979.851426014742</v>
      </c>
      <c r="E1257" s="161">
        <f t="shared" si="165"/>
        <v>0.24024228135385783</v>
      </c>
      <c r="F1257" s="74">
        <f t="shared" si="167"/>
        <v>45384</v>
      </c>
    </row>
    <row r="1258" spans="1:6">
      <c r="A1258" s="46"/>
      <c r="B1258" s="19">
        <f t="shared" si="169"/>
        <v>45085</v>
      </c>
      <c r="C1258" s="161">
        <f t="shared" si="169"/>
        <v>1254</v>
      </c>
      <c r="D1258" s="161">
        <f t="shared" si="164"/>
        <v>49980.091668296096</v>
      </c>
      <c r="E1258" s="161">
        <f t="shared" si="165"/>
        <v>0.23737887087918352</v>
      </c>
      <c r="F1258" s="74">
        <f t="shared" si="167"/>
        <v>45385</v>
      </c>
    </row>
    <row r="1259" spans="1:6">
      <c r="A1259" s="46"/>
      <c r="B1259" s="19">
        <f t="shared" si="169"/>
        <v>45086</v>
      </c>
      <c r="C1259" s="161">
        <f t="shared" si="169"/>
        <v>1255</v>
      </c>
      <c r="D1259" s="161">
        <f t="shared" si="164"/>
        <v>49980.329047166975</v>
      </c>
      <c r="E1259" s="161">
        <f t="shared" si="165"/>
        <v>0.23454956221394241</v>
      </c>
      <c r="F1259" s="74">
        <f t="shared" si="167"/>
        <v>45386</v>
      </c>
    </row>
    <row r="1260" spans="1:6">
      <c r="A1260" s="46"/>
      <c r="B1260" s="19">
        <f t="shared" si="169"/>
        <v>45087</v>
      </c>
      <c r="C1260" s="161">
        <f t="shared" si="169"/>
        <v>1256</v>
      </c>
      <c r="D1260" s="161">
        <f t="shared" si="164"/>
        <v>49980.563596729189</v>
      </c>
      <c r="E1260" s="161">
        <f t="shared" si="165"/>
        <v>0.23175394987629261</v>
      </c>
      <c r="F1260" s="74">
        <f t="shared" si="167"/>
        <v>45387</v>
      </c>
    </row>
    <row r="1261" spans="1:6">
      <c r="A1261" s="46"/>
      <c r="B1261" s="19">
        <f t="shared" si="169"/>
        <v>45088</v>
      </c>
      <c r="C1261" s="161">
        <f t="shared" si="169"/>
        <v>1257</v>
      </c>
      <c r="D1261" s="161">
        <f t="shared" si="164"/>
        <v>49980.795350679065</v>
      </c>
      <c r="E1261" s="161">
        <f t="shared" si="165"/>
        <v>0.22899163315014448</v>
      </c>
      <c r="F1261" s="74">
        <f t="shared" si="167"/>
        <v>45388</v>
      </c>
    </row>
    <row r="1262" spans="1:6">
      <c r="A1262" s="46"/>
      <c r="B1262" s="19">
        <f t="shared" si="169"/>
        <v>45089</v>
      </c>
      <c r="C1262" s="161">
        <f t="shared" si="169"/>
        <v>1258</v>
      </c>
      <c r="D1262" s="161">
        <f t="shared" si="164"/>
        <v>49981.024342312216</v>
      </c>
      <c r="E1262" s="161">
        <f t="shared" si="165"/>
        <v>0.22626221611426445</v>
      </c>
      <c r="F1262" s="74">
        <f t="shared" si="167"/>
        <v>45389</v>
      </c>
    </row>
    <row r="1263" spans="1:6">
      <c r="A1263" s="46"/>
      <c r="B1263" s="19">
        <f t="shared" si="169"/>
        <v>45090</v>
      </c>
      <c r="C1263" s="161">
        <f t="shared" si="169"/>
        <v>1259</v>
      </c>
      <c r="D1263" s="161">
        <f t="shared" si="164"/>
        <v>49981.25060452833</v>
      </c>
      <c r="E1263" s="161">
        <f t="shared" si="165"/>
        <v>0.22356530748947989</v>
      </c>
      <c r="F1263" s="74">
        <f t="shared" si="167"/>
        <v>45390</v>
      </c>
    </row>
    <row r="1264" spans="1:6">
      <c r="A1264" s="46"/>
      <c r="B1264" s="19">
        <f t="shared" si="169"/>
        <v>45091</v>
      </c>
      <c r="C1264" s="161">
        <f t="shared" si="169"/>
        <v>1260</v>
      </c>
      <c r="D1264" s="161">
        <f t="shared" si="164"/>
        <v>49981.474169835819</v>
      </c>
      <c r="E1264" s="161">
        <f t="shared" si="165"/>
        <v>0.22090052068961086</v>
      </c>
      <c r="F1264" s="74">
        <f t="shared" si="167"/>
        <v>45391</v>
      </c>
    </row>
    <row r="1265" spans="1:6">
      <c r="A1265" s="46"/>
      <c r="B1265" s="19">
        <f t="shared" si="169"/>
        <v>45092</v>
      </c>
      <c r="C1265" s="161">
        <f t="shared" si="169"/>
        <v>1261</v>
      </c>
      <c r="D1265" s="161">
        <f t="shared" si="164"/>
        <v>49981.695070356509</v>
      </c>
      <c r="E1265" s="161">
        <f t="shared" si="165"/>
        <v>0.21826747364684707</v>
      </c>
      <c r="F1265" s="74">
        <f t="shared" si="167"/>
        <v>45392</v>
      </c>
    </row>
    <row r="1266" spans="1:6">
      <c r="A1266" s="46"/>
      <c r="B1266" s="19">
        <f t="shared" si="169"/>
        <v>45093</v>
      </c>
      <c r="C1266" s="161">
        <f t="shared" si="169"/>
        <v>1262</v>
      </c>
      <c r="D1266" s="161">
        <f t="shared" si="164"/>
        <v>49981.913337830156</v>
      </c>
      <c r="E1266" s="161">
        <f t="shared" si="165"/>
        <v>0.21566578892088728</v>
      </c>
      <c r="F1266" s="74">
        <f t="shared" si="167"/>
        <v>45393</v>
      </c>
    </row>
    <row r="1267" spans="1:6">
      <c r="A1267" s="46"/>
      <c r="B1267" s="19">
        <f t="shared" si="169"/>
        <v>45094</v>
      </c>
      <c r="C1267" s="161">
        <f t="shared" si="169"/>
        <v>1263</v>
      </c>
      <c r="D1267" s="161">
        <f t="shared" si="164"/>
        <v>49982.129003619077</v>
      </c>
      <c r="E1267" s="161">
        <f t="shared" si="165"/>
        <v>0.21309509345155675</v>
      </c>
      <c r="F1267" s="74">
        <f t="shared" si="167"/>
        <v>45394</v>
      </c>
    </row>
    <row r="1268" spans="1:6">
      <c r="A1268" s="46"/>
      <c r="B1268" s="19">
        <f t="shared" si="169"/>
        <v>45095</v>
      </c>
      <c r="C1268" s="161">
        <f t="shared" si="169"/>
        <v>1264</v>
      </c>
      <c r="D1268" s="161">
        <f t="shared" si="164"/>
        <v>49982.342098712528</v>
      </c>
      <c r="E1268" s="161">
        <f t="shared" si="165"/>
        <v>0.21055501863156678</v>
      </c>
      <c r="F1268" s="74">
        <f t="shared" si="167"/>
        <v>45395</v>
      </c>
    </row>
    <row r="1269" spans="1:6">
      <c r="A1269" s="46"/>
      <c r="B1269" s="19">
        <f t="shared" si="169"/>
        <v>45096</v>
      </c>
      <c r="C1269" s="161">
        <f t="shared" si="169"/>
        <v>1265</v>
      </c>
      <c r="D1269" s="161">
        <f t="shared" si="164"/>
        <v>49982.55265373116</v>
      </c>
      <c r="E1269" s="161">
        <f t="shared" si="165"/>
        <v>0.20804520028468687</v>
      </c>
      <c r="F1269" s="74">
        <f t="shared" si="167"/>
        <v>45396</v>
      </c>
    </row>
    <row r="1270" spans="1:6">
      <c r="A1270" s="46"/>
      <c r="B1270" s="19">
        <f t="shared" ref="B1270:C1285" si="170">B1269+1</f>
        <v>45097</v>
      </c>
      <c r="C1270" s="161">
        <f t="shared" si="170"/>
        <v>1266</v>
      </c>
      <c r="D1270" s="161">
        <f t="shared" si="164"/>
        <v>49982.760698931444</v>
      </c>
      <c r="E1270" s="161">
        <f t="shared" si="165"/>
        <v>0.20556527844019001</v>
      </c>
      <c r="F1270" s="74">
        <f t="shared" si="167"/>
        <v>45397</v>
      </c>
    </row>
    <row r="1271" spans="1:6">
      <c r="A1271" s="46"/>
      <c r="B1271" s="19">
        <f t="shared" si="170"/>
        <v>45098</v>
      </c>
      <c r="C1271" s="161">
        <f t="shared" si="170"/>
        <v>1267</v>
      </c>
      <c r="D1271" s="161">
        <f t="shared" si="164"/>
        <v>49982.966264209885</v>
      </c>
      <c r="E1271" s="161">
        <f t="shared" si="165"/>
        <v>0.20311489752930356</v>
      </c>
      <c r="F1271" s="74">
        <f t="shared" si="167"/>
        <v>45398</v>
      </c>
    </row>
    <row r="1272" spans="1:6">
      <c r="A1272" s="46"/>
      <c r="B1272" s="19">
        <f t="shared" si="170"/>
        <v>45099</v>
      </c>
      <c r="C1272" s="161">
        <f t="shared" si="170"/>
        <v>1268</v>
      </c>
      <c r="D1272" s="161">
        <f t="shared" si="164"/>
        <v>49983.169379107414</v>
      </c>
      <c r="E1272" s="161">
        <f t="shared" si="165"/>
        <v>0.20069370607234305</v>
      </c>
      <c r="F1272" s="74">
        <f t="shared" si="167"/>
        <v>45399</v>
      </c>
    </row>
    <row r="1273" spans="1:6">
      <c r="A1273" s="46"/>
      <c r="B1273" s="19">
        <f t="shared" si="170"/>
        <v>45100</v>
      </c>
      <c r="C1273" s="161">
        <f t="shared" si="170"/>
        <v>1269</v>
      </c>
      <c r="D1273" s="161">
        <f t="shared" si="164"/>
        <v>49983.370072813486</v>
      </c>
      <c r="E1273" s="161">
        <f t="shared" si="165"/>
        <v>0.19830135686788708</v>
      </c>
      <c r="F1273" s="74">
        <f t="shared" si="167"/>
        <v>45400</v>
      </c>
    </row>
    <row r="1274" spans="1:6">
      <c r="A1274" s="46"/>
      <c r="B1274" s="19">
        <f t="shared" si="170"/>
        <v>45101</v>
      </c>
      <c r="C1274" s="161">
        <f t="shared" si="170"/>
        <v>1270</v>
      </c>
      <c r="D1274" s="161">
        <f t="shared" si="164"/>
        <v>49983.568374170354</v>
      </c>
      <c r="E1274" s="161">
        <f t="shared" si="165"/>
        <v>0.19593750676722266</v>
      </c>
      <c r="F1274" s="74">
        <f t="shared" si="167"/>
        <v>45401</v>
      </c>
    </row>
    <row r="1275" spans="1:6">
      <c r="A1275" s="46"/>
      <c r="B1275" s="19">
        <f t="shared" si="170"/>
        <v>45102</v>
      </c>
      <c r="C1275" s="161">
        <f t="shared" si="170"/>
        <v>1271</v>
      </c>
      <c r="D1275" s="161">
        <f t="shared" si="164"/>
        <v>49983.764311677121</v>
      </c>
      <c r="E1275" s="161">
        <f t="shared" si="165"/>
        <v>0.19360181672527688</v>
      </c>
      <c r="F1275" s="74">
        <f t="shared" si="167"/>
        <v>45402</v>
      </c>
    </row>
    <row r="1276" spans="1:6">
      <c r="A1276" s="46"/>
      <c r="B1276" s="19">
        <f t="shared" si="170"/>
        <v>45103</v>
      </c>
      <c r="C1276" s="161">
        <f t="shared" si="170"/>
        <v>1272</v>
      </c>
      <c r="D1276" s="161">
        <f t="shared" si="164"/>
        <v>49983.957913493847</v>
      </c>
      <c r="E1276" s="161">
        <f t="shared" si="165"/>
        <v>0.19129395169147756</v>
      </c>
      <c r="F1276" s="74">
        <f t="shared" si="167"/>
        <v>45403</v>
      </c>
    </row>
    <row r="1277" spans="1:6">
      <c r="A1277" s="46"/>
      <c r="B1277" s="19">
        <f t="shared" si="170"/>
        <v>45104</v>
      </c>
      <c r="C1277" s="161">
        <f t="shared" si="170"/>
        <v>1273</v>
      </c>
      <c r="D1277" s="161">
        <f t="shared" si="164"/>
        <v>49984.149207445538</v>
      </c>
      <c r="E1277" s="161">
        <f t="shared" si="165"/>
        <v>0.18901358062430518</v>
      </c>
      <c r="F1277" s="74">
        <f t="shared" si="167"/>
        <v>45404</v>
      </c>
    </row>
    <row r="1278" spans="1:6">
      <c r="A1278" s="46"/>
      <c r="B1278" s="19">
        <f t="shared" si="170"/>
        <v>45105</v>
      </c>
      <c r="C1278" s="161">
        <f t="shared" si="170"/>
        <v>1274</v>
      </c>
      <c r="D1278" s="161">
        <f t="shared" si="164"/>
        <v>49984.338221026163</v>
      </c>
      <c r="E1278" s="161">
        <f t="shared" si="165"/>
        <v>0.18676037638942944</v>
      </c>
      <c r="F1278" s="74">
        <f t="shared" si="167"/>
        <v>45405</v>
      </c>
    </row>
    <row r="1279" spans="1:6">
      <c r="A1279" s="46"/>
      <c r="B1279" s="19">
        <f t="shared" si="170"/>
        <v>45106</v>
      </c>
      <c r="C1279" s="161">
        <f t="shared" si="170"/>
        <v>1275</v>
      </c>
      <c r="D1279" s="161">
        <f t="shared" si="164"/>
        <v>49984.524981402552</v>
      </c>
      <c r="E1279" s="161">
        <f t="shared" si="165"/>
        <v>0.18453401575243333</v>
      </c>
      <c r="F1279" s="74">
        <f t="shared" si="167"/>
        <v>45406</v>
      </c>
    </row>
    <row r="1280" spans="1:6">
      <c r="A1280" s="46"/>
      <c r="B1280" s="19">
        <f t="shared" si="170"/>
        <v>45107</v>
      </c>
      <c r="C1280" s="161">
        <f t="shared" si="170"/>
        <v>1276</v>
      </c>
      <c r="D1280" s="161">
        <f t="shared" si="164"/>
        <v>49984.709515418304</v>
      </c>
      <c r="E1280" s="161">
        <f t="shared" si="165"/>
        <v>0.18233417926967377</v>
      </c>
      <c r="F1280" s="74">
        <f t="shared" si="167"/>
        <v>45407</v>
      </c>
    </row>
    <row r="1281" spans="1:6">
      <c r="A1281" s="46"/>
      <c r="B1281" s="19">
        <f t="shared" si="170"/>
        <v>45108</v>
      </c>
      <c r="C1281" s="161">
        <f t="shared" si="170"/>
        <v>1277</v>
      </c>
      <c r="D1281" s="161">
        <f t="shared" si="164"/>
        <v>49984.891849597574</v>
      </c>
      <c r="E1281" s="161">
        <f t="shared" si="165"/>
        <v>0.18016055136104114</v>
      </c>
      <c r="F1281" s="74">
        <f t="shared" si="167"/>
        <v>45408</v>
      </c>
    </row>
    <row r="1282" spans="1:6">
      <c r="A1282" s="46"/>
      <c r="B1282" s="19">
        <f t="shared" si="170"/>
        <v>45109</v>
      </c>
      <c r="C1282" s="161">
        <f t="shared" si="170"/>
        <v>1278</v>
      </c>
      <c r="D1282" s="161">
        <f t="shared" si="164"/>
        <v>49985.072010148935</v>
      </c>
      <c r="E1282" s="161">
        <f t="shared" si="165"/>
        <v>0.17801282014261233</v>
      </c>
      <c r="F1282" s="74">
        <f t="shared" si="167"/>
        <v>45409</v>
      </c>
    </row>
    <row r="1283" spans="1:6">
      <c r="A1283" s="46"/>
      <c r="B1283" s="19">
        <f t="shared" si="170"/>
        <v>45110</v>
      </c>
      <c r="C1283" s="161">
        <f t="shared" si="170"/>
        <v>1279</v>
      </c>
      <c r="D1283" s="161">
        <f t="shared" si="164"/>
        <v>49985.250022969078</v>
      </c>
      <c r="E1283" s="161">
        <f t="shared" si="165"/>
        <v>0.17589067743392661</v>
      </c>
      <c r="F1283" s="74">
        <f t="shared" si="167"/>
        <v>45410</v>
      </c>
    </row>
    <row r="1284" spans="1:6">
      <c r="A1284" s="46"/>
      <c r="B1284" s="19">
        <f t="shared" si="170"/>
        <v>45111</v>
      </c>
      <c r="C1284" s="161">
        <f t="shared" si="170"/>
        <v>1280</v>
      </c>
      <c r="D1284" s="161">
        <f t="shared" si="164"/>
        <v>49985.425913646512</v>
      </c>
      <c r="E1284" s="161">
        <f t="shared" si="165"/>
        <v>0.1737938187434338</v>
      </c>
      <c r="F1284" s="74">
        <f t="shared" si="167"/>
        <v>45411</v>
      </c>
    </row>
    <row r="1285" spans="1:6">
      <c r="A1285" s="46"/>
      <c r="B1285" s="19">
        <f t="shared" si="170"/>
        <v>45112</v>
      </c>
      <c r="C1285" s="161">
        <f t="shared" si="170"/>
        <v>1281</v>
      </c>
      <c r="D1285" s="161">
        <f t="shared" ref="D1285:D1348" si="171">$D$1/(($D$1-1)*EXP(-$E$1*($F1285-$B$4))+1)</f>
        <v>49985.599707465255</v>
      </c>
      <c r="E1285" s="161">
        <f t="shared" ref="E1285:E1348" si="172">D1286-D1285</f>
        <v>0.17172194316663081</v>
      </c>
      <c r="F1285" s="74">
        <f t="shared" si="167"/>
        <v>45412</v>
      </c>
    </row>
    <row r="1286" spans="1:6">
      <c r="A1286" s="46"/>
      <c r="B1286" s="19">
        <f t="shared" ref="B1286:C1301" si="173">B1285+1</f>
        <v>45113</v>
      </c>
      <c r="C1286" s="161">
        <f t="shared" si="173"/>
        <v>1282</v>
      </c>
      <c r="D1286" s="161">
        <f t="shared" si="171"/>
        <v>49985.771429408422</v>
      </c>
      <c r="E1286" s="161">
        <f t="shared" si="172"/>
        <v>0.16967475336423377</v>
      </c>
      <c r="F1286" s="74">
        <f t="shared" ref="F1286:F1349" si="174">F1285+1</f>
        <v>45413</v>
      </c>
    </row>
    <row r="1287" spans="1:6">
      <c r="A1287" s="46"/>
      <c r="B1287" s="19">
        <f t="shared" si="173"/>
        <v>45114</v>
      </c>
      <c r="C1287" s="161">
        <f t="shared" si="173"/>
        <v>1283</v>
      </c>
      <c r="D1287" s="161">
        <f t="shared" si="171"/>
        <v>49985.941104161786</v>
      </c>
      <c r="E1287" s="161">
        <f t="shared" si="172"/>
        <v>0.16765195557672996</v>
      </c>
      <c r="F1287" s="74">
        <f t="shared" si="174"/>
        <v>45414</v>
      </c>
    </row>
    <row r="1288" spans="1:6">
      <c r="A1288" s="46"/>
      <c r="B1288" s="19">
        <f t="shared" si="173"/>
        <v>45115</v>
      </c>
      <c r="C1288" s="161">
        <f t="shared" si="173"/>
        <v>1284</v>
      </c>
      <c r="D1288" s="161">
        <f t="shared" si="171"/>
        <v>49986.108756117363</v>
      </c>
      <c r="E1288" s="161">
        <f t="shared" si="172"/>
        <v>0.16565325947885867</v>
      </c>
      <c r="F1288" s="74">
        <f t="shared" si="174"/>
        <v>45415</v>
      </c>
    </row>
    <row r="1289" spans="1:6">
      <c r="A1289" s="46"/>
      <c r="B1289" s="19">
        <f t="shared" si="173"/>
        <v>45116</v>
      </c>
      <c r="C1289" s="161">
        <f t="shared" si="173"/>
        <v>1285</v>
      </c>
      <c r="D1289" s="161">
        <f t="shared" si="171"/>
        <v>49986.274409376842</v>
      </c>
      <c r="E1289" s="161">
        <f t="shared" si="172"/>
        <v>0.16367837820143905</v>
      </c>
      <c r="F1289" s="74">
        <f t="shared" si="174"/>
        <v>45416</v>
      </c>
    </row>
    <row r="1290" spans="1:6">
      <c r="A1290" s="46"/>
      <c r="B1290" s="19">
        <f t="shared" si="173"/>
        <v>45117</v>
      </c>
      <c r="C1290" s="161">
        <f t="shared" si="173"/>
        <v>1286</v>
      </c>
      <c r="D1290" s="161">
        <f t="shared" si="171"/>
        <v>49986.438087755043</v>
      </c>
      <c r="E1290" s="161">
        <f t="shared" si="172"/>
        <v>0.16172702834592201</v>
      </c>
      <c r="F1290" s="74">
        <f t="shared" si="174"/>
        <v>45417</v>
      </c>
    </row>
    <row r="1291" spans="1:6">
      <c r="A1291" s="46"/>
      <c r="B1291" s="19">
        <f t="shared" si="173"/>
        <v>45118</v>
      </c>
      <c r="C1291" s="161">
        <f t="shared" si="173"/>
        <v>1287</v>
      </c>
      <c r="D1291" s="161">
        <f t="shared" si="171"/>
        <v>49986.599814783389</v>
      </c>
      <c r="E1291" s="161">
        <f t="shared" si="172"/>
        <v>0.15979892976611154</v>
      </c>
      <c r="F1291" s="74">
        <f t="shared" si="174"/>
        <v>45418</v>
      </c>
    </row>
    <row r="1292" spans="1:6">
      <c r="A1292" s="46"/>
      <c r="B1292" s="19">
        <f t="shared" si="173"/>
        <v>45119</v>
      </c>
      <c r="C1292" s="161">
        <f t="shared" si="173"/>
        <v>1288</v>
      </c>
      <c r="D1292" s="161">
        <f t="shared" si="171"/>
        <v>49986.759613713155</v>
      </c>
      <c r="E1292" s="161">
        <f t="shared" si="172"/>
        <v>0.15789380574278766</v>
      </c>
      <c r="F1292" s="74">
        <f t="shared" si="174"/>
        <v>45419</v>
      </c>
    </row>
    <row r="1293" spans="1:6">
      <c r="A1293" s="46"/>
      <c r="B1293" s="19">
        <f t="shared" si="173"/>
        <v>45120</v>
      </c>
      <c r="C1293" s="161">
        <f t="shared" si="173"/>
        <v>1289</v>
      </c>
      <c r="D1293" s="161">
        <f t="shared" si="171"/>
        <v>49986.917507518898</v>
      </c>
      <c r="E1293" s="161">
        <f t="shared" si="172"/>
        <v>0.15601138280180749</v>
      </c>
      <c r="F1293" s="74">
        <f t="shared" si="174"/>
        <v>45420</v>
      </c>
    </row>
    <row r="1294" spans="1:6">
      <c r="A1294" s="46"/>
      <c r="B1294" s="19">
        <f t="shared" si="173"/>
        <v>45121</v>
      </c>
      <c r="C1294" s="161">
        <f t="shared" si="173"/>
        <v>1290</v>
      </c>
      <c r="D1294" s="161">
        <f t="shared" si="171"/>
        <v>49987.0735189017</v>
      </c>
      <c r="E1294" s="161">
        <f t="shared" si="172"/>
        <v>0.15415139071410522</v>
      </c>
      <c r="F1294" s="74">
        <f t="shared" si="174"/>
        <v>45421</v>
      </c>
    </row>
    <row r="1295" spans="1:6">
      <c r="A1295" s="46"/>
      <c r="B1295" s="19">
        <f t="shared" si="173"/>
        <v>45122</v>
      </c>
      <c r="C1295" s="161">
        <f t="shared" si="173"/>
        <v>1291</v>
      </c>
      <c r="D1295" s="161">
        <f t="shared" si="171"/>
        <v>49987.227670292414</v>
      </c>
      <c r="E1295" s="161">
        <f t="shared" si="172"/>
        <v>0.15231356247386429</v>
      </c>
      <c r="F1295" s="74">
        <f t="shared" si="174"/>
        <v>45422</v>
      </c>
    </row>
    <row r="1296" spans="1:6">
      <c r="A1296" s="46"/>
      <c r="B1296" s="19">
        <f t="shared" si="173"/>
        <v>45123</v>
      </c>
      <c r="C1296" s="161">
        <f t="shared" si="173"/>
        <v>1292</v>
      </c>
      <c r="D1296" s="161">
        <f t="shared" si="171"/>
        <v>49987.379983854888</v>
      </c>
      <c r="E1296" s="161">
        <f t="shared" si="172"/>
        <v>0.15049763424758567</v>
      </c>
      <c r="F1296" s="74">
        <f t="shared" si="174"/>
        <v>45423</v>
      </c>
    </row>
    <row r="1297" spans="1:6">
      <c r="A1297" s="46"/>
      <c r="B1297" s="19">
        <f t="shared" si="173"/>
        <v>45124</v>
      </c>
      <c r="C1297" s="161">
        <f t="shared" si="173"/>
        <v>1293</v>
      </c>
      <c r="D1297" s="161">
        <f t="shared" si="171"/>
        <v>49987.530481489135</v>
      </c>
      <c r="E1297" s="161">
        <f t="shared" si="172"/>
        <v>0.14870334530860418</v>
      </c>
      <c r="F1297" s="74">
        <f t="shared" si="174"/>
        <v>45424</v>
      </c>
    </row>
    <row r="1298" spans="1:6">
      <c r="A1298" s="46"/>
      <c r="B1298" s="19">
        <f t="shared" si="173"/>
        <v>45125</v>
      </c>
      <c r="C1298" s="161">
        <f t="shared" si="173"/>
        <v>1294</v>
      </c>
      <c r="D1298" s="161">
        <f t="shared" si="171"/>
        <v>49987.679184834444</v>
      </c>
      <c r="E1298" s="161">
        <f t="shared" si="172"/>
        <v>0.14693043807346839</v>
      </c>
      <c r="F1298" s="74">
        <f t="shared" si="174"/>
        <v>45425</v>
      </c>
    </row>
    <row r="1299" spans="1:6">
      <c r="A1299" s="46"/>
      <c r="B1299" s="19">
        <f t="shared" si="173"/>
        <v>45126</v>
      </c>
      <c r="C1299" s="161">
        <f t="shared" si="173"/>
        <v>1295</v>
      </c>
      <c r="D1299" s="161">
        <f t="shared" si="171"/>
        <v>49987.826115272517</v>
      </c>
      <c r="E1299" s="161">
        <f t="shared" si="172"/>
        <v>0.14517865797824925</v>
      </c>
      <c r="F1299" s="74">
        <f t="shared" si="174"/>
        <v>45426</v>
      </c>
    </row>
    <row r="1300" spans="1:6">
      <c r="A1300" s="46"/>
      <c r="B1300" s="19">
        <f t="shared" si="173"/>
        <v>45127</v>
      </c>
      <c r="C1300" s="161">
        <f t="shared" si="173"/>
        <v>1296</v>
      </c>
      <c r="D1300" s="161">
        <f t="shared" si="171"/>
        <v>49987.971293930495</v>
      </c>
      <c r="E1300" s="161">
        <f t="shared" si="172"/>
        <v>0.14344775352947181</v>
      </c>
      <c r="F1300" s="74">
        <f t="shared" si="174"/>
        <v>45427</v>
      </c>
    </row>
    <row r="1301" spans="1:6">
      <c r="A1301" s="46"/>
      <c r="B1301" s="19">
        <f t="shared" si="173"/>
        <v>45128</v>
      </c>
      <c r="C1301" s="161">
        <f t="shared" si="173"/>
        <v>1297</v>
      </c>
      <c r="D1301" s="161">
        <f t="shared" si="171"/>
        <v>49988.114741684025</v>
      </c>
      <c r="E1301" s="161">
        <f t="shared" si="172"/>
        <v>0.14173747613676824</v>
      </c>
      <c r="F1301" s="74">
        <f t="shared" si="174"/>
        <v>45428</v>
      </c>
    </row>
    <row r="1302" spans="1:6">
      <c r="A1302" s="46"/>
      <c r="B1302" s="19">
        <f t="shared" ref="B1302:C1317" si="175">B1301+1</f>
        <v>45129</v>
      </c>
      <c r="C1302" s="161">
        <f t="shared" si="175"/>
        <v>1298</v>
      </c>
      <c r="D1302" s="161">
        <f t="shared" si="171"/>
        <v>49988.256479160162</v>
      </c>
      <c r="E1302" s="161">
        <f t="shared" si="172"/>
        <v>0.14004758028022479</v>
      </c>
      <c r="F1302" s="74">
        <f t="shared" si="174"/>
        <v>45429</v>
      </c>
    </row>
    <row r="1303" spans="1:6">
      <c r="A1303" s="46"/>
      <c r="B1303" s="19">
        <f t="shared" si="175"/>
        <v>45130</v>
      </c>
      <c r="C1303" s="161">
        <f t="shared" si="175"/>
        <v>1299</v>
      </c>
      <c r="D1303" s="161">
        <f t="shared" si="171"/>
        <v>49988.396526740442</v>
      </c>
      <c r="E1303" s="161">
        <f t="shared" si="172"/>
        <v>0.1383778232629993</v>
      </c>
      <c r="F1303" s="74">
        <f t="shared" si="174"/>
        <v>45430</v>
      </c>
    </row>
    <row r="1304" spans="1:6">
      <c r="A1304" s="46"/>
      <c r="B1304" s="19">
        <f t="shared" si="175"/>
        <v>45131</v>
      </c>
      <c r="C1304" s="161">
        <f t="shared" si="175"/>
        <v>1300</v>
      </c>
      <c r="D1304" s="161">
        <f t="shared" si="171"/>
        <v>49988.534904563705</v>
      </c>
      <c r="E1304" s="161">
        <f t="shared" si="172"/>
        <v>0.13672796531318454</v>
      </c>
      <c r="F1304" s="74">
        <f t="shared" si="174"/>
        <v>45431</v>
      </c>
    </row>
    <row r="1305" spans="1:6">
      <c r="A1305" s="46"/>
      <c r="B1305" s="19">
        <f t="shared" si="175"/>
        <v>45132</v>
      </c>
      <c r="C1305" s="161">
        <f t="shared" si="175"/>
        <v>1301</v>
      </c>
      <c r="D1305" s="161">
        <f t="shared" si="171"/>
        <v>49988.671632529018</v>
      </c>
      <c r="E1305" s="161">
        <f t="shared" si="172"/>
        <v>0.13509776951104868</v>
      </c>
      <c r="F1305" s="74">
        <f t="shared" si="174"/>
        <v>45432</v>
      </c>
    </row>
    <row r="1306" spans="1:6">
      <c r="A1306" s="46"/>
      <c r="B1306" s="19">
        <f t="shared" si="175"/>
        <v>45133</v>
      </c>
      <c r="C1306" s="161">
        <f t="shared" si="175"/>
        <v>1302</v>
      </c>
      <c r="D1306" s="161">
        <f t="shared" si="171"/>
        <v>49988.806730298529</v>
      </c>
      <c r="E1306" s="161">
        <f t="shared" si="172"/>
        <v>0.13348700173082761</v>
      </c>
      <c r="F1306" s="74">
        <f t="shared" si="174"/>
        <v>45433</v>
      </c>
    </row>
    <row r="1307" spans="1:6">
      <c r="A1307" s="46"/>
      <c r="B1307" s="19">
        <f t="shared" si="175"/>
        <v>45134</v>
      </c>
      <c r="C1307" s="161">
        <f t="shared" si="175"/>
        <v>1303</v>
      </c>
      <c r="D1307" s="161">
        <f t="shared" si="171"/>
        <v>49988.94021730026</v>
      </c>
      <c r="E1307" s="161">
        <f t="shared" si="172"/>
        <v>0.13189543066982878</v>
      </c>
      <c r="F1307" s="74">
        <f t="shared" si="174"/>
        <v>45434</v>
      </c>
    </row>
    <row r="1308" spans="1:6">
      <c r="A1308" s="46"/>
      <c r="B1308" s="19">
        <f t="shared" si="175"/>
        <v>45135</v>
      </c>
      <c r="C1308" s="161">
        <f t="shared" si="175"/>
        <v>1304</v>
      </c>
      <c r="D1308" s="161">
        <f t="shared" si="171"/>
        <v>49989.07211273093</v>
      </c>
      <c r="E1308" s="161">
        <f t="shared" si="172"/>
        <v>0.13032282768836012</v>
      </c>
      <c r="F1308" s="74">
        <f t="shared" si="174"/>
        <v>45435</v>
      </c>
    </row>
    <row r="1309" spans="1:6">
      <c r="A1309" s="46"/>
      <c r="B1309" s="19">
        <f t="shared" si="175"/>
        <v>45136</v>
      </c>
      <c r="C1309" s="161">
        <f t="shared" si="175"/>
        <v>1305</v>
      </c>
      <c r="D1309" s="161">
        <f t="shared" si="171"/>
        <v>49989.202435558618</v>
      </c>
      <c r="E1309" s="161">
        <f t="shared" si="172"/>
        <v>0.12876896699162899</v>
      </c>
      <c r="F1309" s="74">
        <f t="shared" si="174"/>
        <v>45436</v>
      </c>
    </row>
    <row r="1310" spans="1:6">
      <c r="A1310" s="46"/>
      <c r="B1310" s="19">
        <f t="shared" si="175"/>
        <v>45137</v>
      </c>
      <c r="C1310" s="161">
        <f t="shared" si="175"/>
        <v>1306</v>
      </c>
      <c r="D1310" s="161">
        <f t="shared" si="171"/>
        <v>49989.33120452561</v>
      </c>
      <c r="E1310" s="161">
        <f t="shared" si="172"/>
        <v>0.12723362536053173</v>
      </c>
      <c r="F1310" s="74">
        <f t="shared" si="174"/>
        <v>45437</v>
      </c>
    </row>
    <row r="1311" spans="1:6">
      <c r="A1311" s="46"/>
      <c r="B1311" s="19">
        <f t="shared" si="175"/>
        <v>45138</v>
      </c>
      <c r="C1311" s="161">
        <f t="shared" si="175"/>
        <v>1307</v>
      </c>
      <c r="D1311" s="161">
        <f t="shared" si="171"/>
        <v>49989.45843815097</v>
      </c>
      <c r="E1311" s="161">
        <f t="shared" si="172"/>
        <v>0.12571658226806903</v>
      </c>
      <c r="F1311" s="74">
        <f t="shared" si="174"/>
        <v>45438</v>
      </c>
    </row>
    <row r="1312" spans="1:6">
      <c r="A1312" s="46"/>
      <c r="B1312" s="19">
        <f t="shared" si="175"/>
        <v>45139</v>
      </c>
      <c r="C1312" s="161">
        <f t="shared" si="175"/>
        <v>1308</v>
      </c>
      <c r="D1312" s="161">
        <f t="shared" si="171"/>
        <v>49989.584154733238</v>
      </c>
      <c r="E1312" s="161">
        <f t="shared" si="172"/>
        <v>0.12421761983569013</v>
      </c>
      <c r="F1312" s="74">
        <f t="shared" si="174"/>
        <v>45439</v>
      </c>
    </row>
    <row r="1313" spans="1:6">
      <c r="A1313" s="46"/>
      <c r="B1313" s="19">
        <f t="shared" si="175"/>
        <v>45140</v>
      </c>
      <c r="C1313" s="161">
        <f t="shared" si="175"/>
        <v>1309</v>
      </c>
      <c r="D1313" s="161">
        <f t="shared" si="171"/>
        <v>49989.708372353074</v>
      </c>
      <c r="E1313" s="161">
        <f t="shared" si="172"/>
        <v>0.12273652272415347</v>
      </c>
      <c r="F1313" s="74">
        <f t="shared" si="174"/>
        <v>45440</v>
      </c>
    </row>
    <row r="1314" spans="1:6">
      <c r="A1314" s="46"/>
      <c r="B1314" s="19">
        <f t="shared" si="175"/>
        <v>45141</v>
      </c>
      <c r="C1314" s="161">
        <f t="shared" si="175"/>
        <v>1310</v>
      </c>
      <c r="D1314" s="161">
        <f t="shared" si="171"/>
        <v>49989.831108875798</v>
      </c>
      <c r="E1314" s="161">
        <f t="shared" si="172"/>
        <v>0.12127307819901034</v>
      </c>
      <c r="F1314" s="74">
        <f t="shared" si="174"/>
        <v>45441</v>
      </c>
    </row>
    <row r="1315" spans="1:6">
      <c r="A1315" s="46"/>
      <c r="B1315" s="19">
        <f t="shared" si="175"/>
        <v>45142</v>
      </c>
      <c r="C1315" s="161">
        <f t="shared" si="175"/>
        <v>1311</v>
      </c>
      <c r="D1315" s="161">
        <f t="shared" si="171"/>
        <v>49989.952381953997</v>
      </c>
      <c r="E1315" s="16">
        <f t="shared" si="172"/>
        <v>0.11982707602146547</v>
      </c>
      <c r="F1315" s="74">
        <f t="shared" si="174"/>
        <v>45442</v>
      </c>
    </row>
    <row r="1316" spans="1:6">
      <c r="A1316" s="46"/>
      <c r="B1316" s="19">
        <f t="shared" si="175"/>
        <v>45143</v>
      </c>
      <c r="C1316" s="161">
        <f t="shared" si="175"/>
        <v>1312</v>
      </c>
      <c r="D1316" s="161">
        <f t="shared" si="171"/>
        <v>49990.072209030019</v>
      </c>
      <c r="E1316" s="161">
        <f t="shared" si="172"/>
        <v>0.11839830845565302</v>
      </c>
      <c r="F1316" s="74">
        <f t="shared" si="174"/>
        <v>45443</v>
      </c>
    </row>
    <row r="1317" spans="1:6">
      <c r="A1317" s="46"/>
      <c r="B1317" s="19">
        <f t="shared" si="175"/>
        <v>45144</v>
      </c>
      <c r="C1317" s="161">
        <f t="shared" si="175"/>
        <v>1313</v>
      </c>
      <c r="D1317" s="161">
        <f t="shared" si="171"/>
        <v>49990.190607338474</v>
      </c>
      <c r="E1317" s="161">
        <f t="shared" si="172"/>
        <v>0.1169865702977404</v>
      </c>
      <c r="F1317" s="74">
        <f t="shared" si="174"/>
        <v>45444</v>
      </c>
    </row>
    <row r="1318" spans="1:6">
      <c r="A1318" s="46"/>
      <c r="B1318" s="19">
        <f t="shared" ref="B1318:C1333" si="176">B1317+1</f>
        <v>45145</v>
      </c>
      <c r="C1318" s="161">
        <f t="shared" si="176"/>
        <v>1314</v>
      </c>
      <c r="D1318" s="161">
        <f t="shared" si="171"/>
        <v>49990.307593908772</v>
      </c>
      <c r="E1318" s="161">
        <f t="shared" si="172"/>
        <v>0.1155916586794774</v>
      </c>
      <c r="F1318" s="74">
        <f t="shared" si="174"/>
        <v>45445</v>
      </c>
    </row>
    <row r="1319" spans="1:6">
      <c r="A1319" s="46"/>
      <c r="B1319" s="19">
        <f t="shared" si="176"/>
        <v>45146</v>
      </c>
      <c r="C1319" s="161">
        <f t="shared" si="176"/>
        <v>1315</v>
      </c>
      <c r="D1319" s="161">
        <f t="shared" si="171"/>
        <v>49990.423185567452</v>
      </c>
      <c r="E1319" s="161">
        <f t="shared" si="172"/>
        <v>0.11421337322099134</v>
      </c>
      <c r="F1319" s="74">
        <f t="shared" si="174"/>
        <v>45446</v>
      </c>
    </row>
    <row r="1320" spans="1:6">
      <c r="A1320" s="46"/>
      <c r="B1320" s="19">
        <f t="shared" si="176"/>
        <v>45147</v>
      </c>
      <c r="C1320" s="161">
        <f t="shared" si="176"/>
        <v>1316</v>
      </c>
      <c r="D1320" s="161">
        <f t="shared" si="171"/>
        <v>49990.537398940673</v>
      </c>
      <c r="E1320" s="161">
        <f t="shared" si="172"/>
        <v>0.11285151589254383</v>
      </c>
      <c r="F1320" s="74">
        <f t="shared" si="174"/>
        <v>45447</v>
      </c>
    </row>
    <row r="1321" spans="1:6">
      <c r="A1321" s="46"/>
      <c r="B1321" s="19">
        <f t="shared" si="176"/>
        <v>45148</v>
      </c>
      <c r="C1321" s="161">
        <f t="shared" si="176"/>
        <v>1317</v>
      </c>
      <c r="D1321" s="161">
        <f t="shared" si="171"/>
        <v>49990.650250456565</v>
      </c>
      <c r="E1321" s="161">
        <f t="shared" si="172"/>
        <v>0.11150589104363462</v>
      </c>
      <c r="F1321" s="74">
        <f t="shared" si="174"/>
        <v>45448</v>
      </c>
    </row>
    <row r="1322" spans="1:6">
      <c r="A1322" s="46"/>
      <c r="B1322" s="19">
        <f t="shared" si="176"/>
        <v>45149</v>
      </c>
      <c r="C1322" s="161">
        <f t="shared" si="176"/>
        <v>1318</v>
      </c>
      <c r="D1322" s="161">
        <f t="shared" si="171"/>
        <v>49990.761756347609</v>
      </c>
      <c r="E1322" s="161">
        <f t="shared" si="172"/>
        <v>0.11017630533024203</v>
      </c>
      <c r="F1322" s="74">
        <f t="shared" si="174"/>
        <v>45449</v>
      </c>
    </row>
    <row r="1323" spans="1:6">
      <c r="A1323" s="46"/>
      <c r="B1323" s="19">
        <f t="shared" si="176"/>
        <v>45150</v>
      </c>
      <c r="C1323" s="161">
        <f t="shared" si="176"/>
        <v>1319</v>
      </c>
      <c r="D1323" s="161">
        <f t="shared" si="171"/>
        <v>49990.871932652939</v>
      </c>
      <c r="E1323" s="161">
        <f t="shared" si="172"/>
        <v>0.10886256770754699</v>
      </c>
      <c r="F1323" s="74">
        <f t="shared" si="174"/>
        <v>45450</v>
      </c>
    </row>
    <row r="1324" spans="1:6">
      <c r="A1324" s="46"/>
      <c r="B1324" s="19">
        <f t="shared" si="176"/>
        <v>45151</v>
      </c>
      <c r="C1324" s="161">
        <f t="shared" si="176"/>
        <v>1320</v>
      </c>
      <c r="D1324" s="161">
        <f t="shared" si="171"/>
        <v>49990.980795220647</v>
      </c>
      <c r="E1324" s="161">
        <f t="shared" si="172"/>
        <v>0.10756448942265706</v>
      </c>
      <c r="F1324" s="74">
        <f t="shared" si="174"/>
        <v>45451</v>
      </c>
    </row>
    <row r="1325" spans="1:6">
      <c r="A1325" s="46"/>
      <c r="B1325" s="19">
        <f t="shared" si="176"/>
        <v>45152</v>
      </c>
      <c r="C1325" s="161">
        <f t="shared" si="176"/>
        <v>1321</v>
      </c>
      <c r="D1325" s="161">
        <f t="shared" si="171"/>
        <v>49991.088359710069</v>
      </c>
      <c r="E1325" s="161">
        <f t="shared" si="172"/>
        <v>0.10628188395639881</v>
      </c>
      <c r="F1325" s="74">
        <f t="shared" si="174"/>
        <v>45452</v>
      </c>
    </row>
    <row r="1326" spans="1:6">
      <c r="A1326" s="46"/>
      <c r="B1326" s="19">
        <f t="shared" si="176"/>
        <v>45153</v>
      </c>
      <c r="C1326" s="161">
        <f t="shared" si="176"/>
        <v>1322</v>
      </c>
      <c r="D1326" s="161">
        <f t="shared" si="171"/>
        <v>49991.194641594026</v>
      </c>
      <c r="E1326" s="161">
        <f t="shared" si="172"/>
        <v>0.10501456697966205</v>
      </c>
      <c r="F1326" s="74">
        <f t="shared" si="174"/>
        <v>45453</v>
      </c>
    </row>
    <row r="1327" spans="1:6">
      <c r="A1327" s="46"/>
      <c r="B1327" s="19">
        <f t="shared" si="176"/>
        <v>45154</v>
      </c>
      <c r="C1327" s="161">
        <f t="shared" si="176"/>
        <v>1323</v>
      </c>
      <c r="D1327" s="161">
        <f t="shared" si="171"/>
        <v>49991.299656161005</v>
      </c>
      <c r="E1327" s="161">
        <f t="shared" si="172"/>
        <v>0.10376235641160747</v>
      </c>
      <c r="F1327" s="74">
        <f t="shared" si="174"/>
        <v>45454</v>
      </c>
    </row>
    <row r="1328" spans="1:6">
      <c r="A1328" s="46"/>
      <c r="B1328" s="19">
        <f t="shared" si="176"/>
        <v>45155</v>
      </c>
      <c r="C1328" s="161">
        <f t="shared" si="176"/>
        <v>1324</v>
      </c>
      <c r="D1328" s="161">
        <f t="shared" si="171"/>
        <v>49991.403418517417</v>
      </c>
      <c r="E1328" s="161">
        <f t="shared" si="172"/>
        <v>0.10252507230325136</v>
      </c>
      <c r="F1328" s="74">
        <f t="shared" si="174"/>
        <v>45455</v>
      </c>
    </row>
    <row r="1329" spans="1:6">
      <c r="A1329" s="46"/>
      <c r="B1329" s="19">
        <f t="shared" si="176"/>
        <v>45156</v>
      </c>
      <c r="C1329" s="161">
        <f t="shared" si="176"/>
        <v>1325</v>
      </c>
      <c r="D1329" s="161">
        <f t="shared" si="171"/>
        <v>49991.50594358972</v>
      </c>
      <c r="E1329" s="161">
        <f t="shared" si="172"/>
        <v>0.10130253683018964</v>
      </c>
      <c r="F1329" s="74">
        <f t="shared" si="174"/>
        <v>45456</v>
      </c>
    </row>
    <row r="1330" spans="1:6">
      <c r="A1330" s="46"/>
      <c r="B1330" s="19">
        <f t="shared" si="176"/>
        <v>45157</v>
      </c>
      <c r="C1330" s="161">
        <f t="shared" si="176"/>
        <v>1326</v>
      </c>
      <c r="D1330" s="161">
        <f t="shared" si="171"/>
        <v>49991.60724612655</v>
      </c>
      <c r="E1330" s="161">
        <f t="shared" si="172"/>
        <v>0.1000945743144257</v>
      </c>
      <c r="F1330" s="74">
        <f t="shared" si="174"/>
        <v>45457</v>
      </c>
    </row>
    <row r="1331" spans="1:6">
      <c r="A1331" s="46"/>
      <c r="B1331" s="19">
        <f t="shared" si="176"/>
        <v>45158</v>
      </c>
      <c r="C1331" s="161">
        <f t="shared" si="176"/>
        <v>1327</v>
      </c>
      <c r="D1331" s="161">
        <f t="shared" si="171"/>
        <v>49991.707340700865</v>
      </c>
      <c r="E1331" s="161">
        <f t="shared" si="172"/>
        <v>9.8901011195266619E-2</v>
      </c>
      <c r="F1331" s="74">
        <f t="shared" si="174"/>
        <v>45458</v>
      </c>
    </row>
    <row r="1332" spans="1:6">
      <c r="A1332" s="46"/>
      <c r="B1332" s="19">
        <f t="shared" si="176"/>
        <v>45159</v>
      </c>
      <c r="C1332" s="161">
        <f t="shared" si="176"/>
        <v>1328</v>
      </c>
      <c r="D1332" s="161">
        <f t="shared" si="171"/>
        <v>49991.80624171206</v>
      </c>
      <c r="E1332" s="161">
        <f t="shared" si="172"/>
        <v>9.7721675861976109E-2</v>
      </c>
      <c r="F1332" s="74">
        <f t="shared" si="174"/>
        <v>45459</v>
      </c>
    </row>
    <row r="1333" spans="1:6">
      <c r="A1333" s="46"/>
      <c r="B1333" s="19">
        <f t="shared" si="176"/>
        <v>45160</v>
      </c>
      <c r="C1333" s="161">
        <f t="shared" si="176"/>
        <v>1329</v>
      </c>
      <c r="D1333" s="161">
        <f t="shared" si="171"/>
        <v>49991.903963387922</v>
      </c>
      <c r="E1333" s="161">
        <f t="shared" si="172"/>
        <v>9.6556398893881124E-2</v>
      </c>
      <c r="F1333" s="74">
        <f t="shared" si="174"/>
        <v>45460</v>
      </c>
    </row>
    <row r="1334" spans="1:6">
      <c r="A1334" s="46"/>
      <c r="B1334" s="19">
        <f t="shared" ref="B1334:C1349" si="177">B1333+1</f>
        <v>45161</v>
      </c>
      <c r="C1334" s="161">
        <f t="shared" si="177"/>
        <v>1330</v>
      </c>
      <c r="D1334" s="161">
        <f t="shared" si="171"/>
        <v>49992.000519786816</v>
      </c>
      <c r="E1334" s="161">
        <f t="shared" si="172"/>
        <v>9.5405012783885468E-2</v>
      </c>
      <c r="F1334" s="74">
        <f t="shared" si="174"/>
        <v>45461</v>
      </c>
    </row>
    <row r="1335" spans="1:6">
      <c r="A1335" s="46"/>
      <c r="B1335" s="19">
        <f t="shared" si="177"/>
        <v>45162</v>
      </c>
      <c r="C1335" s="161">
        <f t="shared" si="177"/>
        <v>1331</v>
      </c>
      <c r="D1335" s="161">
        <f t="shared" si="171"/>
        <v>49992.0959247996</v>
      </c>
      <c r="E1335" s="161">
        <f t="shared" si="172"/>
        <v>9.4267352054885123E-2</v>
      </c>
      <c r="F1335" s="74">
        <f t="shared" si="174"/>
        <v>45462</v>
      </c>
    </row>
    <row r="1336" spans="1:6">
      <c r="A1336" s="46"/>
      <c r="B1336" s="19">
        <f t="shared" si="177"/>
        <v>45163</v>
      </c>
      <c r="C1336" s="161">
        <f t="shared" si="177"/>
        <v>1332</v>
      </c>
      <c r="D1336" s="161">
        <f t="shared" si="171"/>
        <v>49992.190192151655</v>
      </c>
      <c r="E1336" s="161">
        <f t="shared" si="172"/>
        <v>9.3143253187008668E-2</v>
      </c>
      <c r="F1336" s="74">
        <f t="shared" si="174"/>
        <v>45463</v>
      </c>
    </row>
    <row r="1337" spans="1:6">
      <c r="A1337" s="46"/>
      <c r="B1337" s="19">
        <f t="shared" si="177"/>
        <v>45164</v>
      </c>
      <c r="C1337" s="161">
        <f t="shared" si="177"/>
        <v>1333</v>
      </c>
      <c r="D1337" s="161">
        <f t="shared" si="171"/>
        <v>49992.283335404842</v>
      </c>
      <c r="E1337" s="161">
        <f t="shared" si="172"/>
        <v>9.2032554610341322E-2</v>
      </c>
      <c r="F1337" s="74">
        <f t="shared" si="174"/>
        <v>45464</v>
      </c>
    </row>
    <row r="1338" spans="1:6">
      <c r="A1338" s="46"/>
      <c r="B1338" s="19">
        <f t="shared" si="177"/>
        <v>45165</v>
      </c>
      <c r="C1338" s="161">
        <f t="shared" si="177"/>
        <v>1334</v>
      </c>
      <c r="D1338" s="161">
        <f t="shared" si="171"/>
        <v>49992.375367959452</v>
      </c>
      <c r="E1338" s="161">
        <f t="shared" si="172"/>
        <v>9.093509669037303E-2</v>
      </c>
      <c r="F1338" s="74">
        <f t="shared" si="174"/>
        <v>45465</v>
      </c>
    </row>
    <row r="1339" spans="1:6">
      <c r="A1339" s="46"/>
      <c r="B1339" s="19">
        <f t="shared" si="177"/>
        <v>45166</v>
      </c>
      <c r="C1339" s="161">
        <f t="shared" si="177"/>
        <v>1335</v>
      </c>
      <c r="D1339" s="161">
        <f t="shared" si="171"/>
        <v>49992.466303056142</v>
      </c>
      <c r="E1339" s="161">
        <f t="shared" si="172"/>
        <v>8.9850721662514843E-2</v>
      </c>
      <c r="F1339" s="74">
        <f t="shared" si="174"/>
        <v>45466</v>
      </c>
    </row>
    <row r="1340" spans="1:6">
      <c r="A1340" s="46"/>
      <c r="B1340" s="19">
        <f t="shared" si="177"/>
        <v>45167</v>
      </c>
      <c r="C1340" s="161">
        <f t="shared" si="177"/>
        <v>1336</v>
      </c>
      <c r="D1340" s="161">
        <f t="shared" si="171"/>
        <v>49992.556153777805</v>
      </c>
      <c r="E1340" s="161">
        <f t="shared" si="172"/>
        <v>8.8779273683030624E-2</v>
      </c>
      <c r="F1340" s="74">
        <f t="shared" si="174"/>
        <v>45467</v>
      </c>
    </row>
    <row r="1341" spans="1:6">
      <c r="A1341" s="46"/>
      <c r="B1341" s="19">
        <f t="shared" si="177"/>
        <v>45168</v>
      </c>
      <c r="C1341" s="161">
        <f t="shared" si="177"/>
        <v>1337</v>
      </c>
      <c r="D1341" s="161">
        <f t="shared" si="171"/>
        <v>49992.644933051488</v>
      </c>
      <c r="E1341" s="161">
        <f t="shared" si="172"/>
        <v>8.7720598705345765E-2</v>
      </c>
      <c r="F1341" s="74">
        <f t="shared" si="174"/>
        <v>45468</v>
      </c>
    </row>
    <row r="1342" spans="1:6">
      <c r="A1342" s="46"/>
      <c r="B1342" s="19">
        <f t="shared" si="177"/>
        <v>45169</v>
      </c>
      <c r="C1342" s="161">
        <f t="shared" si="177"/>
        <v>1338</v>
      </c>
      <c r="D1342" s="161">
        <f t="shared" si="171"/>
        <v>49992.732653650193</v>
      </c>
      <c r="E1342" s="161">
        <f t="shared" si="172"/>
        <v>8.6674544574634638E-2</v>
      </c>
      <c r="F1342" s="74">
        <f t="shared" si="174"/>
        <v>45469</v>
      </c>
    </row>
    <row r="1343" spans="1:6">
      <c r="A1343" s="46"/>
      <c r="B1343" s="19">
        <f t="shared" si="177"/>
        <v>45170</v>
      </c>
      <c r="C1343" s="161">
        <f t="shared" si="177"/>
        <v>1339</v>
      </c>
      <c r="D1343" s="161">
        <f t="shared" si="171"/>
        <v>49992.819328194768</v>
      </c>
      <c r="E1343" s="161">
        <f t="shared" si="172"/>
        <v>8.5640960911405273E-2</v>
      </c>
      <c r="F1343" s="74">
        <f t="shared" si="174"/>
        <v>45470</v>
      </c>
    </row>
    <row r="1344" spans="1:6">
      <c r="A1344" s="46"/>
      <c r="B1344" s="19">
        <f t="shared" si="177"/>
        <v>45171</v>
      </c>
      <c r="C1344" s="161">
        <f t="shared" si="177"/>
        <v>1340</v>
      </c>
      <c r="D1344" s="161">
        <f t="shared" si="171"/>
        <v>49992.904969155679</v>
      </c>
      <c r="E1344" s="161">
        <f t="shared" si="172"/>
        <v>8.4619699126051273E-2</v>
      </c>
      <c r="F1344" s="74">
        <f t="shared" si="174"/>
        <v>45471</v>
      </c>
    </row>
    <row r="1345" spans="1:6">
      <c r="A1345" s="46"/>
      <c r="B1345" s="19">
        <f t="shared" si="177"/>
        <v>45172</v>
      </c>
      <c r="C1345" s="161">
        <f t="shared" si="177"/>
        <v>1341</v>
      </c>
      <c r="D1345" s="161">
        <f t="shared" si="171"/>
        <v>49992.989588854805</v>
      </c>
      <c r="E1345" s="161">
        <f t="shared" si="172"/>
        <v>8.36106124042999E-2</v>
      </c>
      <c r="F1345" s="74">
        <f t="shared" si="174"/>
        <v>45472</v>
      </c>
    </row>
    <row r="1346" spans="1:6">
      <c r="A1346" s="46"/>
      <c r="B1346" s="19">
        <f t="shared" si="177"/>
        <v>45173</v>
      </c>
      <c r="C1346" s="161">
        <f t="shared" si="177"/>
        <v>1342</v>
      </c>
      <c r="D1346" s="161">
        <f t="shared" si="171"/>
        <v>49993.07319946721</v>
      </c>
      <c r="E1346" s="161">
        <f t="shared" si="172"/>
        <v>8.2613555707212072E-2</v>
      </c>
      <c r="F1346" s="74">
        <f t="shared" si="174"/>
        <v>45473</v>
      </c>
    </row>
    <row r="1347" spans="1:6">
      <c r="A1347" s="46"/>
      <c r="B1347" s="19">
        <f t="shared" si="177"/>
        <v>45174</v>
      </c>
      <c r="C1347" s="161">
        <f t="shared" si="177"/>
        <v>1343</v>
      </c>
      <c r="D1347" s="161">
        <f t="shared" si="171"/>
        <v>49993.155813022917</v>
      </c>
      <c r="E1347" s="161">
        <f t="shared" si="172"/>
        <v>8.1628385654767044E-2</v>
      </c>
      <c r="F1347" s="74">
        <f t="shared" si="174"/>
        <v>45474</v>
      </c>
    </row>
    <row r="1348" spans="1:6">
      <c r="A1348" s="46"/>
      <c r="B1348" s="19">
        <f t="shared" si="177"/>
        <v>45175</v>
      </c>
      <c r="C1348" s="161">
        <f t="shared" si="177"/>
        <v>1344</v>
      </c>
      <c r="D1348" s="161">
        <f t="shared" si="171"/>
        <v>49993.237441408572</v>
      </c>
      <c r="E1348" s="161">
        <f t="shared" si="172"/>
        <v>8.0654960649553686E-2</v>
      </c>
      <c r="F1348" s="74">
        <f t="shared" si="174"/>
        <v>45475</v>
      </c>
    </row>
    <row r="1349" spans="1:6">
      <c r="A1349" s="46"/>
      <c r="B1349" s="19">
        <f t="shared" si="177"/>
        <v>45176</v>
      </c>
      <c r="C1349" s="161">
        <f t="shared" si="177"/>
        <v>1345</v>
      </c>
      <c r="D1349" s="161">
        <f t="shared" ref="D1349:D1412" si="178">$D$1/(($D$1-1)*EXP(-$E$1*($F1349-$B$4))+1)</f>
        <v>49993.318096369221</v>
      </c>
      <c r="E1349" s="161">
        <f t="shared" ref="E1349:E1412" si="179">D1350-D1349</f>
        <v>7.9693140731251333E-2</v>
      </c>
      <c r="F1349" s="74">
        <f t="shared" si="174"/>
        <v>45476</v>
      </c>
    </row>
    <row r="1350" spans="1:6">
      <c r="A1350" s="46"/>
      <c r="B1350" s="19">
        <f t="shared" ref="B1350:C1365" si="180">B1349+1</f>
        <v>45177</v>
      </c>
      <c r="C1350" s="161">
        <f t="shared" si="180"/>
        <v>1346</v>
      </c>
      <c r="D1350" s="161">
        <f t="shared" si="178"/>
        <v>49993.397789509952</v>
      </c>
      <c r="E1350" s="161">
        <f t="shared" si="179"/>
        <v>7.8742787620285526E-2</v>
      </c>
      <c r="F1350" s="74">
        <f t="shared" ref="F1350:F1413" si="181">F1349+1</f>
        <v>45477</v>
      </c>
    </row>
    <row r="1351" spans="1:6">
      <c r="A1351" s="46"/>
      <c r="B1351" s="19">
        <f t="shared" si="180"/>
        <v>45178</v>
      </c>
      <c r="C1351" s="161">
        <f t="shared" si="180"/>
        <v>1347</v>
      </c>
      <c r="D1351" s="161">
        <f t="shared" si="178"/>
        <v>49993.476532297573</v>
      </c>
      <c r="E1351" s="161">
        <f t="shared" si="179"/>
        <v>7.7803764652344398E-2</v>
      </c>
      <c r="F1351" s="74">
        <f t="shared" si="181"/>
        <v>45478</v>
      </c>
    </row>
    <row r="1352" spans="1:6">
      <c r="A1352" s="46"/>
      <c r="B1352" s="19">
        <f t="shared" si="180"/>
        <v>45179</v>
      </c>
      <c r="C1352" s="161">
        <f t="shared" si="180"/>
        <v>1348</v>
      </c>
      <c r="D1352" s="161">
        <f t="shared" si="178"/>
        <v>49993.554336062225</v>
      </c>
      <c r="E1352" s="161">
        <f t="shared" si="179"/>
        <v>7.6875936865690164E-2</v>
      </c>
      <c r="F1352" s="74">
        <f t="shared" si="181"/>
        <v>45479</v>
      </c>
    </row>
    <row r="1353" spans="1:6">
      <c r="A1353" s="46"/>
      <c r="B1353" s="19">
        <f t="shared" si="180"/>
        <v>45180</v>
      </c>
      <c r="C1353" s="161">
        <f t="shared" si="180"/>
        <v>1349</v>
      </c>
      <c r="D1353" s="161">
        <f t="shared" si="178"/>
        <v>49993.631211999091</v>
      </c>
      <c r="E1353" s="161">
        <f t="shared" si="179"/>
        <v>7.5959170833812095E-2</v>
      </c>
      <c r="F1353" s="74">
        <f t="shared" si="181"/>
        <v>45480</v>
      </c>
    </row>
    <row r="1354" spans="1:6">
      <c r="A1354" s="46"/>
      <c r="B1354" s="19">
        <f t="shared" si="180"/>
        <v>45181</v>
      </c>
      <c r="C1354" s="161">
        <f t="shared" si="180"/>
        <v>1350</v>
      </c>
      <c r="D1354" s="161">
        <f t="shared" si="178"/>
        <v>49993.707171169925</v>
      </c>
      <c r="E1354" s="161">
        <f t="shared" si="179"/>
        <v>7.5053334738186095E-2</v>
      </c>
      <c r="F1354" s="74">
        <f t="shared" si="181"/>
        <v>45481</v>
      </c>
    </row>
    <row r="1355" spans="1:6">
      <c r="A1355" s="46"/>
      <c r="B1355" s="19">
        <f t="shared" si="180"/>
        <v>45182</v>
      </c>
      <c r="C1355" s="161">
        <f t="shared" si="180"/>
        <v>1351</v>
      </c>
      <c r="D1355" s="161">
        <f t="shared" si="178"/>
        <v>49993.782224504663</v>
      </c>
      <c r="E1355" s="161">
        <f t="shared" si="179"/>
        <v>7.4158298346446827E-2</v>
      </c>
      <c r="F1355" s="74">
        <f t="shared" si="181"/>
        <v>45482</v>
      </c>
    </row>
    <row r="1356" spans="1:6">
      <c r="A1356" s="46"/>
      <c r="B1356" s="19">
        <f t="shared" si="180"/>
        <v>45183</v>
      </c>
      <c r="C1356" s="161">
        <f t="shared" si="180"/>
        <v>1352</v>
      </c>
      <c r="D1356" s="161">
        <f t="shared" si="178"/>
        <v>49993.856382803009</v>
      </c>
      <c r="E1356" s="161">
        <f t="shared" si="179"/>
        <v>7.3273932954180054E-2</v>
      </c>
      <c r="F1356" s="74">
        <f t="shared" si="181"/>
        <v>45483</v>
      </c>
    </row>
    <row r="1357" spans="1:6">
      <c r="A1357" s="46"/>
      <c r="B1357" s="19">
        <f t="shared" si="180"/>
        <v>45184</v>
      </c>
      <c r="C1357" s="161">
        <f t="shared" si="180"/>
        <v>1353</v>
      </c>
      <c r="D1357" s="161">
        <f t="shared" si="178"/>
        <v>49993.929656735963</v>
      </c>
      <c r="E1357" s="161">
        <f t="shared" si="179"/>
        <v>7.2400111399474554E-2</v>
      </c>
      <c r="F1357" s="74">
        <f t="shared" si="181"/>
        <v>45484</v>
      </c>
    </row>
    <row r="1358" spans="1:6">
      <c r="A1358" s="46"/>
      <c r="B1358" s="19">
        <f t="shared" si="180"/>
        <v>45185</v>
      </c>
      <c r="C1358" s="161">
        <f t="shared" si="180"/>
        <v>1354</v>
      </c>
      <c r="D1358" s="161">
        <f t="shared" si="178"/>
        <v>49994.002056847363</v>
      </c>
      <c r="E1358" s="161">
        <f t="shared" si="179"/>
        <v>7.1536708048370201E-2</v>
      </c>
      <c r="F1358" s="74">
        <f t="shared" si="181"/>
        <v>45485</v>
      </c>
    </row>
    <row r="1359" spans="1:6">
      <c r="A1359" s="46"/>
      <c r="B1359" s="19">
        <f t="shared" si="180"/>
        <v>45186</v>
      </c>
      <c r="C1359" s="161">
        <f t="shared" si="180"/>
        <v>1355</v>
      </c>
      <c r="D1359" s="161">
        <f t="shared" si="178"/>
        <v>49994.073593555411</v>
      </c>
      <c r="E1359" s="161">
        <f t="shared" si="179"/>
        <v>7.0683598729374353E-2</v>
      </c>
      <c r="F1359" s="74">
        <f t="shared" si="181"/>
        <v>45486</v>
      </c>
    </row>
    <row r="1360" spans="1:6">
      <c r="A1360" s="46"/>
      <c r="B1360" s="19">
        <f t="shared" si="180"/>
        <v>45187</v>
      </c>
      <c r="C1360" s="161">
        <f t="shared" si="180"/>
        <v>1356</v>
      </c>
      <c r="D1360" s="161">
        <f t="shared" si="178"/>
        <v>49994.144277154141</v>
      </c>
      <c r="E1360" s="161">
        <f t="shared" si="179"/>
        <v>6.9840660769841634E-2</v>
      </c>
      <c r="F1360" s="74">
        <f t="shared" si="181"/>
        <v>45487</v>
      </c>
    </row>
    <row r="1361" spans="1:6">
      <c r="A1361" s="46"/>
      <c r="B1361" s="19">
        <f t="shared" si="180"/>
        <v>45188</v>
      </c>
      <c r="C1361" s="161">
        <f t="shared" si="180"/>
        <v>1357</v>
      </c>
      <c r="D1361" s="161">
        <f t="shared" si="178"/>
        <v>49994.21411781491</v>
      </c>
      <c r="E1361" s="161">
        <f t="shared" si="179"/>
        <v>6.9007772966870107E-2</v>
      </c>
      <c r="F1361" s="74">
        <f t="shared" si="181"/>
        <v>45488</v>
      </c>
    </row>
    <row r="1362" spans="1:6">
      <c r="A1362" s="46"/>
      <c r="B1362" s="19">
        <f t="shared" si="180"/>
        <v>45189</v>
      </c>
      <c r="C1362" s="161">
        <f t="shared" si="180"/>
        <v>1358</v>
      </c>
      <c r="D1362" s="161">
        <f t="shared" si="178"/>
        <v>49994.283125587877</v>
      </c>
      <c r="E1362" s="161">
        <f t="shared" si="179"/>
        <v>6.8184815550921485E-2</v>
      </c>
      <c r="F1362" s="74">
        <f t="shared" si="181"/>
        <v>45489</v>
      </c>
    </row>
    <row r="1363" spans="1:6">
      <c r="A1363" s="46"/>
      <c r="B1363" s="19">
        <f t="shared" si="180"/>
        <v>45190</v>
      </c>
      <c r="C1363" s="161">
        <f t="shared" si="180"/>
        <v>1359</v>
      </c>
      <c r="D1363" s="161">
        <f t="shared" si="178"/>
        <v>49994.351310403428</v>
      </c>
      <c r="E1363" s="161">
        <f t="shared" si="179"/>
        <v>6.7371670178545173E-2</v>
      </c>
      <c r="F1363" s="74">
        <f t="shared" si="181"/>
        <v>45490</v>
      </c>
    </row>
    <row r="1364" spans="1:6">
      <c r="A1364" s="46"/>
      <c r="B1364" s="19">
        <f t="shared" si="180"/>
        <v>45191</v>
      </c>
      <c r="C1364" s="161">
        <f t="shared" si="180"/>
        <v>1360</v>
      </c>
      <c r="D1364" s="161">
        <f t="shared" si="178"/>
        <v>49994.418682073607</v>
      </c>
      <c r="E1364" s="161">
        <f t="shared" si="179"/>
        <v>6.6568219881446566E-2</v>
      </c>
      <c r="F1364" s="74">
        <f t="shared" si="181"/>
        <v>45491</v>
      </c>
    </row>
    <row r="1365" spans="1:6">
      <c r="A1365" s="46"/>
      <c r="B1365" s="19">
        <f t="shared" si="180"/>
        <v>45192</v>
      </c>
      <c r="C1365" s="161">
        <f t="shared" si="180"/>
        <v>1361</v>
      </c>
      <c r="D1365" s="161">
        <f t="shared" si="178"/>
        <v>49994.485250293488</v>
      </c>
      <c r="E1365" s="161">
        <f t="shared" si="179"/>
        <v>6.5774349153798539E-2</v>
      </c>
      <c r="F1365" s="74">
        <f t="shared" si="181"/>
        <v>45492</v>
      </c>
    </row>
    <row r="1366" spans="1:6">
      <c r="A1366" s="46"/>
      <c r="B1366" s="19">
        <f t="shared" ref="B1366:C1381" si="182">B1365+1</f>
        <v>45193</v>
      </c>
      <c r="C1366" s="161">
        <f t="shared" si="182"/>
        <v>1362</v>
      </c>
      <c r="D1366" s="161">
        <f t="shared" si="178"/>
        <v>49994.551024642642</v>
      </c>
      <c r="E1366" s="161">
        <f t="shared" si="179"/>
        <v>6.4989943828550167E-2</v>
      </c>
      <c r="F1366" s="74">
        <f t="shared" si="181"/>
        <v>45493</v>
      </c>
    </row>
    <row r="1367" spans="1:6">
      <c r="A1367" s="46"/>
      <c r="B1367" s="19">
        <f t="shared" si="182"/>
        <v>45194</v>
      </c>
      <c r="C1367" s="161">
        <f t="shared" si="182"/>
        <v>1363</v>
      </c>
      <c r="D1367" s="161">
        <f t="shared" si="178"/>
        <v>49994.616014586471</v>
      </c>
      <c r="E1367" s="161">
        <f t="shared" si="179"/>
        <v>6.4214891055598855E-2</v>
      </c>
      <c r="F1367" s="74">
        <f t="shared" si="181"/>
        <v>45494</v>
      </c>
    </row>
    <row r="1368" spans="1:6">
      <c r="A1368" s="46"/>
      <c r="B1368" s="19">
        <f t="shared" si="182"/>
        <v>45195</v>
      </c>
      <c r="C1368" s="161">
        <f t="shared" si="182"/>
        <v>1364</v>
      </c>
      <c r="D1368" s="161">
        <f t="shared" si="178"/>
        <v>49994.680229477526</v>
      </c>
      <c r="E1368" s="161">
        <f t="shared" si="179"/>
        <v>6.3449079418205656E-2</v>
      </c>
      <c r="F1368" s="74">
        <f t="shared" si="181"/>
        <v>45495</v>
      </c>
    </row>
    <row r="1369" spans="1:6">
      <c r="A1369" s="46"/>
      <c r="B1369" s="19">
        <f t="shared" si="182"/>
        <v>45196</v>
      </c>
      <c r="C1369" s="161">
        <f t="shared" si="182"/>
        <v>1365</v>
      </c>
      <c r="D1369" s="161">
        <f t="shared" si="178"/>
        <v>49994.743678556944</v>
      </c>
      <c r="E1369" s="161">
        <f t="shared" si="179"/>
        <v>6.269239876564825E-2</v>
      </c>
      <c r="F1369" s="74">
        <f t="shared" si="181"/>
        <v>45496</v>
      </c>
    </row>
    <row r="1370" spans="1:6">
      <c r="A1370" s="46"/>
      <c r="B1370" s="19">
        <f t="shared" si="182"/>
        <v>45197</v>
      </c>
      <c r="C1370" s="161">
        <f t="shared" si="182"/>
        <v>1366</v>
      </c>
      <c r="D1370" s="161">
        <f t="shared" si="178"/>
        <v>49994.80637095571</v>
      </c>
      <c r="E1370" s="161">
        <f t="shared" si="179"/>
        <v>6.19447402714286E-2</v>
      </c>
      <c r="F1370" s="74">
        <f t="shared" si="181"/>
        <v>45497</v>
      </c>
    </row>
    <row r="1371" spans="1:6">
      <c r="A1371" s="46"/>
      <c r="B1371" s="19">
        <f t="shared" si="182"/>
        <v>45198</v>
      </c>
      <c r="C1371" s="161">
        <f t="shared" si="182"/>
        <v>1367</v>
      </c>
      <c r="D1371" s="161">
        <f t="shared" si="178"/>
        <v>49994.868315695981</v>
      </c>
      <c r="E1371" s="161">
        <f t="shared" si="179"/>
        <v>6.1205996375065297E-2</v>
      </c>
      <c r="F1371" s="74">
        <f t="shared" si="181"/>
        <v>45498</v>
      </c>
    </row>
    <row r="1372" spans="1:6">
      <c r="A1372" s="46"/>
      <c r="B1372" s="19">
        <f t="shared" si="182"/>
        <v>45199</v>
      </c>
      <c r="C1372" s="161">
        <f t="shared" si="182"/>
        <v>1368</v>
      </c>
      <c r="D1372" s="161">
        <f t="shared" si="178"/>
        <v>49994.929521692357</v>
      </c>
      <c r="E1372" s="161">
        <f t="shared" si="179"/>
        <v>6.0476060869405046E-2</v>
      </c>
      <c r="F1372" s="74">
        <f t="shared" si="181"/>
        <v>45499</v>
      </c>
    </row>
    <row r="1373" spans="1:6">
      <c r="A1373" s="46"/>
      <c r="B1373" s="19">
        <f t="shared" si="182"/>
        <v>45200</v>
      </c>
      <c r="C1373" s="161">
        <f t="shared" si="182"/>
        <v>1369</v>
      </c>
      <c r="D1373" s="161">
        <f t="shared" si="178"/>
        <v>49994.989997753226</v>
      </c>
      <c r="E1373" s="161">
        <f t="shared" si="179"/>
        <v>5.975482874782756E-2</v>
      </c>
      <c r="F1373" s="74">
        <f t="shared" si="181"/>
        <v>45500</v>
      </c>
    </row>
    <row r="1374" spans="1:6">
      <c r="A1374" s="46"/>
      <c r="B1374" s="19">
        <f t="shared" si="182"/>
        <v>45201</v>
      </c>
      <c r="C1374" s="161">
        <f t="shared" si="182"/>
        <v>1370</v>
      </c>
      <c r="D1374" s="161">
        <f t="shared" si="178"/>
        <v>49995.049752581974</v>
      </c>
      <c r="E1374" s="161">
        <f t="shared" si="179"/>
        <v>5.9042196298833005E-2</v>
      </c>
      <c r="F1374" s="74">
        <f t="shared" si="181"/>
        <v>45501</v>
      </c>
    </row>
    <row r="1375" spans="1:6">
      <c r="A1375" s="46"/>
      <c r="B1375" s="19">
        <f t="shared" si="182"/>
        <v>45202</v>
      </c>
      <c r="C1375" s="161">
        <f t="shared" si="182"/>
        <v>1371</v>
      </c>
      <c r="D1375" s="161">
        <f t="shared" si="178"/>
        <v>49995.108794778273</v>
      </c>
      <c r="E1375" s="161">
        <f t="shared" si="179"/>
        <v>5.8338060975074768E-2</v>
      </c>
      <c r="F1375" s="74">
        <f t="shared" si="181"/>
        <v>45502</v>
      </c>
    </row>
    <row r="1376" spans="1:6">
      <c r="A1376" s="46"/>
      <c r="B1376" s="19">
        <f t="shared" si="182"/>
        <v>45203</v>
      </c>
      <c r="C1376" s="161">
        <f t="shared" si="182"/>
        <v>1372</v>
      </c>
      <c r="D1376" s="161">
        <f t="shared" si="178"/>
        <v>49995.167132839248</v>
      </c>
      <c r="E1376" s="161">
        <f t="shared" si="179"/>
        <v>5.7642321575258393E-2</v>
      </c>
      <c r="F1376" s="74">
        <f t="shared" si="181"/>
        <v>45503</v>
      </c>
    </row>
    <row r="1377" spans="1:6">
      <c r="A1377" s="46"/>
      <c r="B1377" s="19">
        <f t="shared" si="182"/>
        <v>45204</v>
      </c>
      <c r="C1377" s="161">
        <f t="shared" si="182"/>
        <v>1373</v>
      </c>
      <c r="D1377" s="161">
        <f t="shared" si="178"/>
        <v>49995.224775160823</v>
      </c>
      <c r="E1377" s="161">
        <f t="shared" si="179"/>
        <v>5.6954877960379235E-2</v>
      </c>
      <c r="F1377" s="74">
        <f t="shared" si="181"/>
        <v>45504</v>
      </c>
    </row>
    <row r="1378" spans="1:6">
      <c r="A1378" s="46"/>
      <c r="B1378" s="19">
        <f t="shared" si="182"/>
        <v>45205</v>
      </c>
      <c r="C1378" s="161">
        <f t="shared" si="182"/>
        <v>1374</v>
      </c>
      <c r="D1378" s="161">
        <f t="shared" si="178"/>
        <v>49995.281730038783</v>
      </c>
      <c r="E1378" s="161">
        <f t="shared" si="179"/>
        <v>5.6275631257449277E-2</v>
      </c>
      <c r="F1378" s="74">
        <f t="shared" si="181"/>
        <v>45505</v>
      </c>
    </row>
    <row r="1379" spans="1:6">
      <c r="A1379" s="46"/>
      <c r="B1379" s="19">
        <f t="shared" si="182"/>
        <v>45206</v>
      </c>
      <c r="C1379" s="161">
        <f t="shared" si="182"/>
        <v>1375</v>
      </c>
      <c r="D1379" s="161">
        <f t="shared" si="178"/>
        <v>49995.338005670041</v>
      </c>
      <c r="E1379" s="161">
        <f t="shared" si="179"/>
        <v>5.5604483823117334E-2</v>
      </c>
      <c r="F1379" s="74">
        <f t="shared" si="181"/>
        <v>45506</v>
      </c>
    </row>
    <row r="1380" spans="1:6">
      <c r="A1380" s="46"/>
      <c r="B1380" s="19">
        <f t="shared" si="182"/>
        <v>45207</v>
      </c>
      <c r="C1380" s="161">
        <f t="shared" si="182"/>
        <v>1376</v>
      </c>
      <c r="D1380" s="161">
        <f t="shared" si="178"/>
        <v>49995.393610153864</v>
      </c>
      <c r="E1380" s="161">
        <f t="shared" si="179"/>
        <v>5.494133903994225E-2</v>
      </c>
      <c r="F1380" s="74">
        <f t="shared" si="181"/>
        <v>45507</v>
      </c>
    </row>
    <row r="1381" spans="1:6">
      <c r="A1381" s="46"/>
      <c r="B1381" s="19">
        <f t="shared" si="182"/>
        <v>45208</v>
      </c>
      <c r="C1381" s="161">
        <f t="shared" si="182"/>
        <v>1377</v>
      </c>
      <c r="D1381" s="161">
        <f t="shared" si="178"/>
        <v>49995.448551492904</v>
      </c>
      <c r="E1381" s="161">
        <f t="shared" si="179"/>
        <v>5.4286101578327361E-2</v>
      </c>
      <c r="F1381" s="74">
        <f t="shared" si="181"/>
        <v>45508</v>
      </c>
    </row>
    <row r="1382" spans="1:6">
      <c r="A1382" s="46"/>
      <c r="B1382" s="19">
        <f t="shared" ref="B1382:C1397" si="183">B1381+1</f>
        <v>45209</v>
      </c>
      <c r="C1382" s="161">
        <f t="shared" si="183"/>
        <v>1378</v>
      </c>
      <c r="D1382" s="161">
        <f t="shared" si="178"/>
        <v>49995.502837594482</v>
      </c>
      <c r="E1382" s="161">
        <f t="shared" si="179"/>
        <v>5.3638677163689863E-2</v>
      </c>
      <c r="F1382" s="74">
        <f t="shared" si="181"/>
        <v>45509</v>
      </c>
    </row>
    <row r="1383" spans="1:6">
      <c r="A1383" s="46"/>
      <c r="B1383" s="19">
        <f t="shared" si="183"/>
        <v>45210</v>
      </c>
      <c r="C1383" s="161">
        <f t="shared" si="183"/>
        <v>1379</v>
      </c>
      <c r="D1383" s="161">
        <f t="shared" si="178"/>
        <v>49995.556476271646</v>
      </c>
      <c r="E1383" s="29">
        <f t="shared" si="179"/>
        <v>5.2998972656496335E-2</v>
      </c>
      <c r="F1383" s="74">
        <f t="shared" si="181"/>
        <v>45510</v>
      </c>
    </row>
    <row r="1384" spans="1:6">
      <c r="A1384" s="46"/>
      <c r="B1384" s="19">
        <f t="shared" si="183"/>
        <v>45211</v>
      </c>
      <c r="C1384" s="161">
        <f t="shared" si="183"/>
        <v>1380</v>
      </c>
      <c r="D1384" s="161">
        <f t="shared" si="178"/>
        <v>49995.609475244302</v>
      </c>
      <c r="E1384" s="161">
        <f t="shared" si="179"/>
        <v>5.2366896066814661E-2</v>
      </c>
      <c r="F1384" s="74">
        <f t="shared" si="181"/>
        <v>45511</v>
      </c>
    </row>
    <row r="1385" spans="1:6">
      <c r="A1385" s="46"/>
      <c r="B1385" s="19">
        <f t="shared" si="183"/>
        <v>45212</v>
      </c>
      <c r="C1385" s="161">
        <f t="shared" si="183"/>
        <v>1381</v>
      </c>
      <c r="D1385" s="161">
        <f t="shared" si="178"/>
        <v>49995.661842140369</v>
      </c>
      <c r="E1385" s="161">
        <f t="shared" si="179"/>
        <v>5.1742356430622749E-2</v>
      </c>
      <c r="F1385" s="74">
        <f t="shared" si="181"/>
        <v>45512</v>
      </c>
    </row>
    <row r="1386" spans="1:6">
      <c r="A1386" s="46"/>
      <c r="B1386" s="19">
        <f t="shared" si="183"/>
        <v>45213</v>
      </c>
      <c r="C1386" s="161">
        <f t="shared" si="183"/>
        <v>1382</v>
      </c>
      <c r="D1386" s="161">
        <f t="shared" si="178"/>
        <v>49995.7135844968</v>
      </c>
      <c r="E1386" s="161">
        <f t="shared" si="179"/>
        <v>5.1125263948051725E-2</v>
      </c>
      <c r="F1386" s="74">
        <f t="shared" si="181"/>
        <v>45513</v>
      </c>
    </row>
    <row r="1387" spans="1:6">
      <c r="A1387" s="46"/>
      <c r="B1387" s="19">
        <f t="shared" si="183"/>
        <v>45214</v>
      </c>
      <c r="C1387" s="161">
        <f t="shared" si="183"/>
        <v>1383</v>
      </c>
      <c r="D1387" s="161">
        <f t="shared" si="178"/>
        <v>49995.764709760748</v>
      </c>
      <c r="E1387" s="161">
        <f t="shared" si="179"/>
        <v>5.0515529808762949E-2</v>
      </c>
      <c r="F1387" s="74">
        <f t="shared" si="181"/>
        <v>45514</v>
      </c>
    </row>
    <row r="1388" spans="1:6">
      <c r="A1388" s="46"/>
      <c r="B1388" s="19">
        <f t="shared" si="183"/>
        <v>45215</v>
      </c>
      <c r="C1388" s="161">
        <f t="shared" si="183"/>
        <v>1384</v>
      </c>
      <c r="D1388" s="161">
        <f t="shared" si="178"/>
        <v>49995.815225290557</v>
      </c>
      <c r="E1388" s="161">
        <f t="shared" si="179"/>
        <v>4.9913066330191214E-2</v>
      </c>
      <c r="F1388" s="74">
        <f t="shared" si="181"/>
        <v>45515</v>
      </c>
    </row>
    <row r="1389" spans="1:6">
      <c r="A1389" s="46"/>
      <c r="B1389" s="19">
        <f t="shared" si="183"/>
        <v>45216</v>
      </c>
      <c r="C1389" s="161">
        <f t="shared" si="183"/>
        <v>1385</v>
      </c>
      <c r="D1389" s="161">
        <f t="shared" si="178"/>
        <v>49995.865138356887</v>
      </c>
      <c r="E1389" s="161">
        <f t="shared" si="179"/>
        <v>4.9317786826577503E-2</v>
      </c>
      <c r="F1389" s="74">
        <f t="shared" si="181"/>
        <v>45516</v>
      </c>
    </row>
    <row r="1390" spans="1:6">
      <c r="A1390" s="46"/>
      <c r="B1390" s="19">
        <f t="shared" si="183"/>
        <v>45217</v>
      </c>
      <c r="C1390" s="161">
        <f t="shared" si="183"/>
        <v>1386</v>
      </c>
      <c r="D1390" s="161">
        <f t="shared" si="178"/>
        <v>49995.914456143713</v>
      </c>
      <c r="E1390" s="161">
        <f t="shared" si="179"/>
        <v>4.8729605667176656E-2</v>
      </c>
      <c r="F1390" s="74">
        <f t="shared" si="181"/>
        <v>45517</v>
      </c>
    </row>
    <row r="1391" spans="1:6">
      <c r="A1391" s="46"/>
      <c r="B1391" s="19">
        <f t="shared" si="183"/>
        <v>45218</v>
      </c>
      <c r="C1391" s="161">
        <f t="shared" si="183"/>
        <v>1387</v>
      </c>
      <c r="D1391" s="161">
        <f t="shared" si="178"/>
        <v>49995.963185749381</v>
      </c>
      <c r="E1391" s="161">
        <f t="shared" si="179"/>
        <v>4.814843823260162E-2</v>
      </c>
      <c r="F1391" s="74">
        <f t="shared" si="181"/>
        <v>45518</v>
      </c>
    </row>
    <row r="1392" spans="1:6">
      <c r="A1392" s="46"/>
      <c r="B1392" s="19">
        <f t="shared" si="183"/>
        <v>45219</v>
      </c>
      <c r="C1392" s="161">
        <f t="shared" si="183"/>
        <v>1388</v>
      </c>
      <c r="D1392" s="161">
        <f t="shared" si="178"/>
        <v>49996.011334187613</v>
      </c>
      <c r="E1392" s="161">
        <f t="shared" si="179"/>
        <v>4.7574200929375365E-2</v>
      </c>
      <c r="F1392" s="74">
        <f t="shared" si="181"/>
        <v>45519</v>
      </c>
    </row>
    <row r="1393" spans="1:6">
      <c r="A1393" s="46"/>
      <c r="B1393" s="19">
        <f t="shared" si="183"/>
        <v>45220</v>
      </c>
      <c r="C1393" s="161">
        <f t="shared" si="183"/>
        <v>1389</v>
      </c>
      <c r="D1393" s="161">
        <f t="shared" si="178"/>
        <v>49996.058908388542</v>
      </c>
      <c r="E1393" s="161">
        <f t="shared" si="179"/>
        <v>4.700681111717131E-2</v>
      </c>
      <c r="F1393" s="74">
        <f t="shared" si="181"/>
        <v>45520</v>
      </c>
    </row>
    <row r="1394" spans="1:6">
      <c r="A1394" s="46"/>
      <c r="B1394" s="19">
        <f t="shared" si="183"/>
        <v>45221</v>
      </c>
      <c r="C1394" s="161">
        <f t="shared" si="183"/>
        <v>1390</v>
      </c>
      <c r="D1394" s="161">
        <f t="shared" si="178"/>
        <v>49996.10591519966</v>
      </c>
      <c r="E1394" s="161">
        <f t="shared" si="179"/>
        <v>4.6446187203400768E-2</v>
      </c>
      <c r="F1394" s="74">
        <f t="shared" si="181"/>
        <v>45521</v>
      </c>
    </row>
    <row r="1395" spans="1:6">
      <c r="A1395" s="46"/>
      <c r="B1395" s="19">
        <f t="shared" si="183"/>
        <v>45222</v>
      </c>
      <c r="C1395" s="161">
        <f t="shared" si="183"/>
        <v>1391</v>
      </c>
      <c r="D1395" s="161">
        <f t="shared" si="178"/>
        <v>49996.152361386863</v>
      </c>
      <c r="E1395" s="161">
        <f t="shared" si="179"/>
        <v>4.5892248512245715E-2</v>
      </c>
      <c r="F1395" s="74">
        <f t="shared" si="181"/>
        <v>45522</v>
      </c>
    </row>
    <row r="1396" spans="1:6">
      <c r="A1396" s="46"/>
      <c r="B1396" s="19">
        <f t="shared" si="183"/>
        <v>45223</v>
      </c>
      <c r="C1396" s="161">
        <f t="shared" si="183"/>
        <v>1392</v>
      </c>
      <c r="D1396" s="161">
        <f t="shared" si="178"/>
        <v>49996.198253635375</v>
      </c>
      <c r="E1396" s="161">
        <f t="shared" si="179"/>
        <v>4.534491532103857E-2</v>
      </c>
      <c r="F1396" s="74">
        <f t="shared" si="181"/>
        <v>45523</v>
      </c>
    </row>
    <row r="1397" spans="1:6">
      <c r="A1397" s="46"/>
      <c r="B1397" s="19">
        <f t="shared" si="183"/>
        <v>45224</v>
      </c>
      <c r="C1397" s="161">
        <f t="shared" si="183"/>
        <v>1393</v>
      </c>
      <c r="D1397" s="161">
        <f t="shared" si="178"/>
        <v>49996.243598550696</v>
      </c>
      <c r="E1397" s="161">
        <f t="shared" si="179"/>
        <v>4.4804108954849653E-2</v>
      </c>
      <c r="F1397" s="74">
        <f t="shared" si="181"/>
        <v>45524</v>
      </c>
    </row>
    <row r="1398" spans="1:6">
      <c r="A1398" s="46"/>
      <c r="B1398" s="19">
        <f t="shared" ref="B1398:C1413" si="184">B1397+1</f>
        <v>45225</v>
      </c>
      <c r="C1398" s="161">
        <f t="shared" si="184"/>
        <v>1394</v>
      </c>
      <c r="D1398" s="161">
        <f t="shared" si="178"/>
        <v>49996.288402659651</v>
      </c>
      <c r="E1398" s="161">
        <f t="shared" si="179"/>
        <v>4.4269751539104618E-2</v>
      </c>
      <c r="F1398" s="74">
        <f t="shared" si="181"/>
        <v>45525</v>
      </c>
    </row>
    <row r="1399" spans="1:6">
      <c r="A1399" s="46"/>
      <c r="B1399" s="19">
        <f t="shared" si="184"/>
        <v>45226</v>
      </c>
      <c r="C1399" s="161">
        <f t="shared" si="184"/>
        <v>1395</v>
      </c>
      <c r="D1399" s="161">
        <f t="shared" si="178"/>
        <v>49996.33267241119</v>
      </c>
      <c r="E1399" s="161">
        <f t="shared" si="179"/>
        <v>4.374176623969106E-2</v>
      </c>
      <c r="F1399" s="74">
        <f t="shared" si="181"/>
        <v>45526</v>
      </c>
    </row>
    <row r="1400" spans="1:6">
      <c r="A1400" s="46"/>
      <c r="B1400" s="19">
        <f t="shared" si="184"/>
        <v>45227</v>
      </c>
      <c r="C1400" s="161">
        <f t="shared" si="184"/>
        <v>1396</v>
      </c>
      <c r="D1400" s="161">
        <f t="shared" si="178"/>
        <v>49996.37641417743</v>
      </c>
      <c r="E1400" s="161">
        <f t="shared" si="179"/>
        <v>4.3220077066507656E-2</v>
      </c>
      <c r="F1400" s="74">
        <f t="shared" si="181"/>
        <v>45527</v>
      </c>
    </row>
    <row r="1401" spans="1:6">
      <c r="A1401" s="46"/>
      <c r="B1401" s="19">
        <f t="shared" si="184"/>
        <v>45228</v>
      </c>
      <c r="C1401" s="161">
        <f t="shared" si="184"/>
        <v>1397</v>
      </c>
      <c r="D1401" s="161">
        <f t="shared" si="178"/>
        <v>49996.419634254496</v>
      </c>
      <c r="E1401" s="161">
        <f t="shared" si="179"/>
        <v>4.2704608975327574E-2</v>
      </c>
      <c r="F1401" s="74">
        <f t="shared" si="181"/>
        <v>45528</v>
      </c>
    </row>
    <row r="1402" spans="1:6">
      <c r="A1402" s="46"/>
      <c r="B1402" s="19">
        <f t="shared" si="184"/>
        <v>45229</v>
      </c>
      <c r="C1402" s="161">
        <f t="shared" si="184"/>
        <v>1398</v>
      </c>
      <c r="D1402" s="161">
        <f t="shared" si="178"/>
        <v>49996.462338863472</v>
      </c>
      <c r="E1402" s="161">
        <f t="shared" si="179"/>
        <v>4.2195287780486979E-2</v>
      </c>
      <c r="F1402" s="74">
        <f t="shared" si="181"/>
        <v>45529</v>
      </c>
    </row>
    <row r="1403" spans="1:6">
      <c r="A1403" s="46"/>
      <c r="B1403" s="19">
        <f t="shared" si="184"/>
        <v>45230</v>
      </c>
      <c r="C1403" s="161">
        <f t="shared" si="184"/>
        <v>1399</v>
      </c>
      <c r="D1403" s="161">
        <f t="shared" si="178"/>
        <v>49996.504534151252</v>
      </c>
      <c r="E1403" s="161">
        <f t="shared" si="179"/>
        <v>4.1692040234920569E-2</v>
      </c>
      <c r="F1403" s="74">
        <f t="shared" si="181"/>
        <v>45530</v>
      </c>
    </row>
    <row r="1404" spans="1:6">
      <c r="A1404" s="46"/>
      <c r="B1404" s="19">
        <f t="shared" si="184"/>
        <v>45231</v>
      </c>
      <c r="C1404" s="161">
        <f t="shared" si="184"/>
        <v>1400</v>
      </c>
      <c r="D1404" s="161">
        <f t="shared" si="178"/>
        <v>49996.546226191487</v>
      </c>
      <c r="E1404" s="161">
        <f t="shared" si="179"/>
        <v>4.1194793899194337E-2</v>
      </c>
      <c r="F1404" s="74">
        <f t="shared" si="181"/>
        <v>45531</v>
      </c>
    </row>
    <row r="1405" spans="1:6">
      <c r="A1405" s="46"/>
      <c r="B1405" s="19">
        <f t="shared" si="184"/>
        <v>45232</v>
      </c>
      <c r="C1405" s="161">
        <f t="shared" si="184"/>
        <v>1401</v>
      </c>
      <c r="D1405" s="161">
        <f t="shared" si="178"/>
        <v>49996.587420985386</v>
      </c>
      <c r="E1405" s="161">
        <f t="shared" si="179"/>
        <v>4.0703477228817064E-2</v>
      </c>
      <c r="F1405" s="74">
        <f t="shared" si="181"/>
        <v>45532</v>
      </c>
    </row>
    <row r="1406" spans="1:6">
      <c r="A1406" s="46"/>
      <c r="B1406" s="19">
        <f t="shared" si="184"/>
        <v>45233</v>
      </c>
      <c r="C1406" s="161">
        <f t="shared" si="184"/>
        <v>1402</v>
      </c>
      <c r="D1406" s="161">
        <f t="shared" si="178"/>
        <v>49996.628124462615</v>
      </c>
      <c r="E1406" s="161">
        <f t="shared" si="179"/>
        <v>4.0218019574240316E-2</v>
      </c>
      <c r="F1406" s="74">
        <f t="shared" si="181"/>
        <v>45533</v>
      </c>
    </row>
    <row r="1407" spans="1:6">
      <c r="A1407" s="46"/>
      <c r="B1407" s="19">
        <f t="shared" si="184"/>
        <v>45234</v>
      </c>
      <c r="C1407" s="161">
        <f t="shared" si="184"/>
        <v>1403</v>
      </c>
      <c r="D1407" s="161">
        <f t="shared" si="178"/>
        <v>49996.668342482189</v>
      </c>
      <c r="E1407" s="161">
        <f t="shared" si="179"/>
        <v>3.973835104261525E-2</v>
      </c>
      <c r="F1407" s="74">
        <f t="shared" si="181"/>
        <v>45534</v>
      </c>
    </row>
    <row r="1408" spans="1:6">
      <c r="A1408" s="46"/>
      <c r="B1408" s="19">
        <f t="shared" si="184"/>
        <v>45235</v>
      </c>
      <c r="C1408" s="161">
        <f t="shared" si="184"/>
        <v>1404</v>
      </c>
      <c r="D1408" s="161">
        <f t="shared" si="178"/>
        <v>49996.708080833232</v>
      </c>
      <c r="E1408" s="161">
        <f t="shared" si="179"/>
        <v>3.9264402614207938E-2</v>
      </c>
      <c r="F1408" s="74">
        <f t="shared" si="181"/>
        <v>45535</v>
      </c>
    </row>
    <row r="1409" spans="1:6">
      <c r="A1409" s="46"/>
      <c r="B1409" s="19">
        <f t="shared" si="184"/>
        <v>45236</v>
      </c>
      <c r="C1409" s="161">
        <f t="shared" si="184"/>
        <v>1405</v>
      </c>
      <c r="D1409" s="161">
        <f t="shared" si="178"/>
        <v>49996.747345235846</v>
      </c>
      <c r="E1409" s="161">
        <f t="shared" si="179"/>
        <v>3.8796106127847452E-2</v>
      </c>
      <c r="F1409" s="74">
        <f t="shared" si="181"/>
        <v>45536</v>
      </c>
    </row>
    <row r="1410" spans="1:6">
      <c r="A1410" s="46"/>
      <c r="B1410" s="19">
        <f t="shared" si="184"/>
        <v>45237</v>
      </c>
      <c r="C1410" s="161">
        <f t="shared" si="184"/>
        <v>1406</v>
      </c>
      <c r="D1410" s="161">
        <f t="shared" si="178"/>
        <v>49996.786141341974</v>
      </c>
      <c r="E1410" s="161">
        <f t="shared" si="179"/>
        <v>3.8333394164510537E-2</v>
      </c>
      <c r="F1410" s="74">
        <f t="shared" si="181"/>
        <v>45537</v>
      </c>
    </row>
    <row r="1411" spans="1:6">
      <c r="A1411" s="46"/>
      <c r="B1411" s="19">
        <f t="shared" si="184"/>
        <v>45238</v>
      </c>
      <c r="C1411" s="161">
        <f t="shared" si="184"/>
        <v>1407</v>
      </c>
      <c r="D1411" s="161">
        <f t="shared" si="178"/>
        <v>49996.824474736139</v>
      </c>
      <c r="E1411" s="161">
        <f t="shared" si="179"/>
        <v>3.7876200163736939E-2</v>
      </c>
      <c r="F1411" s="74">
        <f t="shared" si="181"/>
        <v>45538</v>
      </c>
    </row>
    <row r="1412" spans="1:6">
      <c r="A1412" s="46"/>
      <c r="B1412" s="19">
        <f t="shared" si="184"/>
        <v>45239</v>
      </c>
      <c r="C1412" s="161">
        <f t="shared" si="184"/>
        <v>1408</v>
      </c>
      <c r="D1412" s="161">
        <f t="shared" si="178"/>
        <v>49996.862350936302</v>
      </c>
      <c r="E1412" s="161">
        <f t="shared" si="179"/>
        <v>3.7424458343593869E-2</v>
      </c>
      <c r="F1412" s="74">
        <f t="shared" si="181"/>
        <v>45539</v>
      </c>
    </row>
    <row r="1413" spans="1:6">
      <c r="A1413" s="46"/>
      <c r="B1413" s="19">
        <f t="shared" si="184"/>
        <v>45240</v>
      </c>
      <c r="C1413" s="161">
        <f t="shared" si="184"/>
        <v>1409</v>
      </c>
      <c r="D1413" s="161">
        <f t="shared" ref="D1413:D1476" si="185">$D$1/(($D$1-1)*EXP(-$E$1*($F1413-$B$4))+1)</f>
        <v>49996.899775394646</v>
      </c>
      <c r="E1413" s="161">
        <f t="shared" ref="E1413:E1476" si="186">D1414-D1413</f>
        <v>3.6978103686124086E-2</v>
      </c>
      <c r="F1413" s="74">
        <f t="shared" si="181"/>
        <v>45540</v>
      </c>
    </row>
    <row r="1414" spans="1:6">
      <c r="A1414" s="46"/>
      <c r="B1414" s="19">
        <f t="shared" ref="B1414:C1429" si="187">B1413+1</f>
        <v>45241</v>
      </c>
      <c r="C1414" s="161">
        <f t="shared" si="187"/>
        <v>1410</v>
      </c>
      <c r="D1414" s="161">
        <f t="shared" si="185"/>
        <v>49996.936753498332</v>
      </c>
      <c r="E1414" s="161">
        <f t="shared" si="186"/>
        <v>3.6537071973725688E-2</v>
      </c>
      <c r="F1414" s="74">
        <f t="shared" ref="F1414:F1477" si="188">F1413+1</f>
        <v>45541</v>
      </c>
    </row>
    <row r="1415" spans="1:6">
      <c r="A1415" s="46"/>
      <c r="B1415" s="19">
        <f t="shared" si="187"/>
        <v>45242</v>
      </c>
      <c r="C1415" s="161">
        <f t="shared" si="187"/>
        <v>1411</v>
      </c>
      <c r="D1415" s="161">
        <f t="shared" si="185"/>
        <v>49996.973290570306</v>
      </c>
      <c r="E1415" s="161">
        <f t="shared" si="186"/>
        <v>3.6101299730944447E-2</v>
      </c>
      <c r="F1415" s="74">
        <f t="shared" si="188"/>
        <v>45542</v>
      </c>
    </row>
    <row r="1416" spans="1:6">
      <c r="A1416" s="46"/>
      <c r="B1416" s="19">
        <f t="shared" si="187"/>
        <v>45243</v>
      </c>
      <c r="C1416" s="161">
        <f t="shared" si="187"/>
        <v>1412</v>
      </c>
      <c r="D1416" s="161">
        <f t="shared" si="185"/>
        <v>49997.009391870037</v>
      </c>
      <c r="E1416" s="161">
        <f t="shared" si="186"/>
        <v>3.5670724275405519E-2</v>
      </c>
      <c r="F1416" s="74">
        <f t="shared" si="188"/>
        <v>45543</v>
      </c>
    </row>
    <row r="1417" spans="1:6">
      <c r="A1417" s="46"/>
      <c r="B1417" s="19">
        <f t="shared" si="187"/>
        <v>45244</v>
      </c>
      <c r="C1417" s="161">
        <f t="shared" si="187"/>
        <v>1413</v>
      </c>
      <c r="D1417" s="161">
        <f t="shared" si="185"/>
        <v>49997.045062594312</v>
      </c>
      <c r="E1417" s="161">
        <f t="shared" si="186"/>
        <v>3.5245283623225987E-2</v>
      </c>
      <c r="F1417" s="74">
        <f t="shared" si="188"/>
        <v>45544</v>
      </c>
    </row>
    <row r="1418" spans="1:6">
      <c r="A1418" s="46"/>
      <c r="B1418" s="19">
        <f t="shared" si="187"/>
        <v>45245</v>
      </c>
      <c r="C1418" s="161">
        <f t="shared" si="187"/>
        <v>1414</v>
      </c>
      <c r="D1418" s="161">
        <f t="shared" si="185"/>
        <v>49997.080307877935</v>
      </c>
      <c r="E1418" s="161">
        <f t="shared" si="186"/>
        <v>3.4824916561774444E-2</v>
      </c>
      <c r="F1418" s="74">
        <f t="shared" si="188"/>
        <v>45545</v>
      </c>
    </row>
    <row r="1419" spans="1:6">
      <c r="A1419" s="46"/>
      <c r="B1419" s="19">
        <f t="shared" si="187"/>
        <v>45246</v>
      </c>
      <c r="C1419" s="161">
        <f t="shared" si="187"/>
        <v>1415</v>
      </c>
      <c r="D1419" s="161">
        <f t="shared" si="185"/>
        <v>49997.115132794497</v>
      </c>
      <c r="E1419" s="161">
        <f t="shared" si="186"/>
        <v>3.44095626132912E-2</v>
      </c>
      <c r="F1419" s="74">
        <f t="shared" si="188"/>
        <v>45546</v>
      </c>
    </row>
    <row r="1420" spans="1:6">
      <c r="A1420" s="46"/>
      <c r="B1420" s="19">
        <f t="shared" si="187"/>
        <v>45247</v>
      </c>
      <c r="C1420" s="161">
        <f t="shared" si="187"/>
        <v>1416</v>
      </c>
      <c r="D1420" s="161">
        <f t="shared" si="185"/>
        <v>49997.14954235711</v>
      </c>
      <c r="E1420" s="161">
        <f t="shared" si="186"/>
        <v>3.3999161983956583E-2</v>
      </c>
      <c r="F1420" s="74">
        <f t="shared" si="188"/>
        <v>45547</v>
      </c>
    </row>
    <row r="1421" spans="1:6">
      <c r="A1421" s="46"/>
      <c r="B1421" s="19">
        <f t="shared" si="187"/>
        <v>45248</v>
      </c>
      <c r="C1421" s="161">
        <f t="shared" si="187"/>
        <v>1417</v>
      </c>
      <c r="D1421" s="161">
        <f t="shared" si="185"/>
        <v>49997.183541519094</v>
      </c>
      <c r="E1421" s="161">
        <f t="shared" si="186"/>
        <v>3.359365563665051E-2</v>
      </c>
      <c r="F1421" s="74">
        <f t="shared" si="188"/>
        <v>45548</v>
      </c>
    </row>
    <row r="1422" spans="1:6">
      <c r="A1422" s="46"/>
      <c r="B1422" s="19">
        <f t="shared" si="187"/>
        <v>45249</v>
      </c>
      <c r="C1422" s="161">
        <f t="shared" si="187"/>
        <v>1418</v>
      </c>
      <c r="D1422" s="161">
        <f t="shared" si="185"/>
        <v>49997.217135174731</v>
      </c>
      <c r="E1422" s="161">
        <f t="shared" si="186"/>
        <v>3.3192985203641001E-2</v>
      </c>
      <c r="F1422" s="74">
        <f t="shared" si="188"/>
        <v>45549</v>
      </c>
    </row>
    <row r="1423" spans="1:6">
      <c r="A1423" s="46"/>
      <c r="B1423" s="19">
        <f t="shared" si="187"/>
        <v>45250</v>
      </c>
      <c r="C1423" s="161">
        <f t="shared" si="187"/>
        <v>1419</v>
      </c>
      <c r="D1423" s="161">
        <f t="shared" si="185"/>
        <v>49997.250328159935</v>
      </c>
      <c r="E1423" s="161">
        <f t="shared" si="186"/>
        <v>3.2797093044791836E-2</v>
      </c>
      <c r="F1423" s="74">
        <f t="shared" si="188"/>
        <v>45550</v>
      </c>
    </row>
    <row r="1424" spans="1:6">
      <c r="A1424" s="46"/>
      <c r="B1424" s="19">
        <f t="shared" si="187"/>
        <v>45251</v>
      </c>
      <c r="C1424" s="161">
        <f t="shared" si="187"/>
        <v>1420</v>
      </c>
      <c r="D1424" s="161">
        <f t="shared" si="185"/>
        <v>49997.28312525298</v>
      </c>
      <c r="E1424" s="161">
        <f t="shared" si="186"/>
        <v>3.2405922145699151E-2</v>
      </c>
      <c r="F1424" s="74">
        <f t="shared" si="188"/>
        <v>45551</v>
      </c>
    </row>
    <row r="1425" spans="1:6">
      <c r="A1425" s="46"/>
      <c r="B1425" s="19">
        <f t="shared" si="187"/>
        <v>45252</v>
      </c>
      <c r="C1425" s="161">
        <f t="shared" si="187"/>
        <v>1421</v>
      </c>
      <c r="D1425" s="161">
        <f t="shared" si="185"/>
        <v>49997.315531175125</v>
      </c>
      <c r="E1425" s="161">
        <f t="shared" si="186"/>
        <v>3.2019416270486545E-2</v>
      </c>
      <c r="F1425" s="74">
        <f t="shared" si="188"/>
        <v>45552</v>
      </c>
    </row>
    <row r="1426" spans="1:6">
      <c r="A1426" s="46"/>
      <c r="B1426" s="19">
        <f t="shared" si="187"/>
        <v>45253</v>
      </c>
      <c r="C1426" s="161">
        <f t="shared" si="187"/>
        <v>1422</v>
      </c>
      <c r="D1426" s="161">
        <f t="shared" si="185"/>
        <v>49997.347550591396</v>
      </c>
      <c r="E1426" s="161">
        <f t="shared" si="186"/>
        <v>3.163751975807827E-2</v>
      </c>
      <c r="F1426" s="74">
        <f t="shared" si="188"/>
        <v>45553</v>
      </c>
    </row>
    <row r="1427" spans="1:6">
      <c r="A1427" s="46"/>
      <c r="B1427" s="19">
        <f t="shared" si="187"/>
        <v>45254</v>
      </c>
      <c r="C1427" s="161">
        <f t="shared" si="187"/>
        <v>1423</v>
      </c>
      <c r="D1427" s="161">
        <f t="shared" si="185"/>
        <v>49997.379188111154</v>
      </c>
      <c r="E1427" s="161">
        <f t="shared" si="186"/>
        <v>3.1260177667718381E-2</v>
      </c>
      <c r="F1427" s="74">
        <f t="shared" si="188"/>
        <v>45554</v>
      </c>
    </row>
    <row r="1428" spans="1:6">
      <c r="A1428" s="46"/>
      <c r="B1428" s="19">
        <f t="shared" si="187"/>
        <v>45255</v>
      </c>
      <c r="C1428" s="161">
        <f t="shared" si="187"/>
        <v>1424</v>
      </c>
      <c r="D1428" s="161">
        <f t="shared" si="185"/>
        <v>49997.410448288821</v>
      </c>
      <c r="E1428" s="161">
        <f t="shared" si="186"/>
        <v>3.0887335684383288E-2</v>
      </c>
      <c r="F1428" s="74">
        <f t="shared" si="188"/>
        <v>45555</v>
      </c>
    </row>
    <row r="1429" spans="1:6">
      <c r="A1429" s="46"/>
      <c r="B1429" s="19">
        <f t="shared" si="187"/>
        <v>45256</v>
      </c>
      <c r="C1429" s="161">
        <f t="shared" si="187"/>
        <v>1425</v>
      </c>
      <c r="D1429" s="161">
        <f t="shared" si="185"/>
        <v>49997.441335624506</v>
      </c>
      <c r="E1429" s="161">
        <f t="shared" si="186"/>
        <v>3.0518940147885587E-2</v>
      </c>
      <c r="F1429" s="74">
        <f t="shared" si="188"/>
        <v>45556</v>
      </c>
    </row>
    <row r="1430" spans="1:6">
      <c r="A1430" s="46"/>
      <c r="B1430" s="19">
        <f t="shared" ref="B1430:C1445" si="189">B1429+1</f>
        <v>45257</v>
      </c>
      <c r="C1430" s="161">
        <f t="shared" si="189"/>
        <v>1426</v>
      </c>
      <c r="D1430" s="161">
        <f t="shared" si="185"/>
        <v>49997.471854564654</v>
      </c>
      <c r="E1430" s="161">
        <f t="shared" si="186"/>
        <v>3.0154938074701931E-2</v>
      </c>
      <c r="F1430" s="74">
        <f t="shared" si="188"/>
        <v>45557</v>
      </c>
    </row>
    <row r="1431" spans="1:6">
      <c r="A1431" s="46"/>
      <c r="B1431" s="19">
        <f t="shared" si="189"/>
        <v>45258</v>
      </c>
      <c r="C1431" s="161">
        <f t="shared" si="189"/>
        <v>1427</v>
      </c>
      <c r="D1431" s="161">
        <f t="shared" si="185"/>
        <v>49997.502009502728</v>
      </c>
      <c r="E1431" s="161">
        <f t="shared" si="186"/>
        <v>2.9795277034281753E-2</v>
      </c>
      <c r="F1431" s="74">
        <f t="shared" si="188"/>
        <v>45558</v>
      </c>
    </row>
    <row r="1432" spans="1:6">
      <c r="A1432" s="46"/>
      <c r="B1432" s="19">
        <f t="shared" si="189"/>
        <v>45259</v>
      </c>
      <c r="C1432" s="161">
        <f t="shared" si="189"/>
        <v>1428</v>
      </c>
      <c r="D1432" s="161">
        <f t="shared" si="185"/>
        <v>49997.531804779763</v>
      </c>
      <c r="E1432" s="161">
        <f t="shared" si="186"/>
        <v>2.9439905294566415E-2</v>
      </c>
      <c r="F1432" s="74">
        <f t="shared" si="188"/>
        <v>45559</v>
      </c>
    </row>
    <row r="1433" spans="1:6">
      <c r="A1433" s="46"/>
      <c r="B1433" s="19">
        <f t="shared" si="189"/>
        <v>45260</v>
      </c>
      <c r="C1433" s="161">
        <f t="shared" si="189"/>
        <v>1429</v>
      </c>
      <c r="D1433" s="161">
        <f t="shared" si="185"/>
        <v>49997.561244685057</v>
      </c>
      <c r="E1433" s="161">
        <f t="shared" si="186"/>
        <v>2.908877170557389E-2</v>
      </c>
      <c r="F1433" s="74">
        <f t="shared" si="188"/>
        <v>45560</v>
      </c>
    </row>
    <row r="1434" spans="1:6">
      <c r="A1434" s="46"/>
      <c r="B1434" s="19">
        <f t="shared" si="189"/>
        <v>45261</v>
      </c>
      <c r="C1434" s="161">
        <f t="shared" si="189"/>
        <v>1430</v>
      </c>
      <c r="D1434" s="161">
        <f t="shared" si="185"/>
        <v>49997.590333456763</v>
      </c>
      <c r="E1434" s="161">
        <f t="shared" si="186"/>
        <v>2.8741825721226633E-2</v>
      </c>
      <c r="F1434" s="74">
        <f t="shared" si="188"/>
        <v>45561</v>
      </c>
    </row>
    <row r="1435" spans="1:6">
      <c r="A1435" s="46"/>
      <c r="B1435" s="19">
        <f t="shared" si="189"/>
        <v>45262</v>
      </c>
      <c r="C1435" s="161">
        <f t="shared" si="189"/>
        <v>1431</v>
      </c>
      <c r="D1435" s="161">
        <f t="shared" si="185"/>
        <v>49997.619075282484</v>
      </c>
      <c r="E1435" s="161">
        <f t="shared" si="186"/>
        <v>2.8399017435731366E-2</v>
      </c>
      <c r="F1435" s="74">
        <f t="shared" si="188"/>
        <v>45562</v>
      </c>
    </row>
    <row r="1436" spans="1:6">
      <c r="A1436" s="46"/>
      <c r="B1436" s="19">
        <f t="shared" si="189"/>
        <v>45263</v>
      </c>
      <c r="C1436" s="161">
        <f t="shared" si="189"/>
        <v>1432</v>
      </c>
      <c r="D1436" s="161">
        <f t="shared" si="185"/>
        <v>49997.64747429992</v>
      </c>
      <c r="E1436" s="161">
        <f t="shared" si="186"/>
        <v>2.8060297488991637E-2</v>
      </c>
      <c r="F1436" s="74">
        <f t="shared" si="188"/>
        <v>45563</v>
      </c>
    </row>
    <row r="1437" spans="1:6">
      <c r="A1437" s="46"/>
      <c r="B1437" s="19">
        <f t="shared" si="189"/>
        <v>45264</v>
      </c>
      <c r="C1437" s="161">
        <f t="shared" si="189"/>
        <v>1433</v>
      </c>
      <c r="D1437" s="161">
        <f t="shared" si="185"/>
        <v>49997.675534597409</v>
      </c>
      <c r="E1437" s="161">
        <f t="shared" si="186"/>
        <v>2.7725617139367387E-2</v>
      </c>
      <c r="F1437" s="74">
        <f t="shared" si="188"/>
        <v>45564</v>
      </c>
    </row>
    <row r="1438" spans="1:6">
      <c r="A1438" s="46"/>
      <c r="B1438" s="19">
        <f t="shared" si="189"/>
        <v>45265</v>
      </c>
      <c r="C1438" s="161">
        <f t="shared" si="189"/>
        <v>1434</v>
      </c>
      <c r="D1438" s="161">
        <f t="shared" si="185"/>
        <v>49997.703260214548</v>
      </c>
      <c r="E1438" s="161">
        <f t="shared" si="186"/>
        <v>2.7394928212743253E-2</v>
      </c>
      <c r="F1438" s="74">
        <f t="shared" si="188"/>
        <v>45565</v>
      </c>
    </row>
    <row r="1439" spans="1:6">
      <c r="A1439" s="46"/>
      <c r="B1439" s="19">
        <f t="shared" si="189"/>
        <v>45266</v>
      </c>
      <c r="C1439" s="161">
        <f t="shared" si="189"/>
        <v>1435</v>
      </c>
      <c r="D1439" s="161">
        <f t="shared" si="185"/>
        <v>49997.730655142761</v>
      </c>
      <c r="E1439" s="161">
        <f t="shared" si="186"/>
        <v>2.7068183124356437E-2</v>
      </c>
      <c r="F1439" s="74">
        <f t="shared" si="188"/>
        <v>45566</v>
      </c>
    </row>
    <row r="1440" spans="1:6">
      <c r="A1440" s="46"/>
      <c r="B1440" s="19">
        <f t="shared" si="189"/>
        <v>45267</v>
      </c>
      <c r="C1440" s="161">
        <f t="shared" si="189"/>
        <v>1436</v>
      </c>
      <c r="D1440" s="161">
        <f t="shared" si="185"/>
        <v>49997.757723325885</v>
      </c>
      <c r="E1440" s="161">
        <f t="shared" si="186"/>
        <v>2.6745334856968839E-2</v>
      </c>
      <c r="F1440" s="74">
        <f t="shared" si="188"/>
        <v>45567</v>
      </c>
    </row>
    <row r="1441" spans="1:6">
      <c r="A1441" s="46"/>
      <c r="B1441" s="19">
        <f t="shared" si="189"/>
        <v>45268</v>
      </c>
      <c r="C1441" s="161">
        <f t="shared" si="189"/>
        <v>1437</v>
      </c>
      <c r="D1441" s="161">
        <f t="shared" si="185"/>
        <v>49997.784468660742</v>
      </c>
      <c r="E1441" s="161">
        <f t="shared" si="186"/>
        <v>2.6426336931763217E-2</v>
      </c>
      <c r="F1441" s="74">
        <f t="shared" si="188"/>
        <v>45568</v>
      </c>
    </row>
    <row r="1442" spans="1:6">
      <c r="A1442" s="46"/>
      <c r="B1442" s="19">
        <f t="shared" si="189"/>
        <v>45269</v>
      </c>
      <c r="C1442" s="161">
        <f t="shared" si="189"/>
        <v>1438</v>
      </c>
      <c r="D1442" s="161">
        <f t="shared" si="185"/>
        <v>49997.810894997674</v>
      </c>
      <c r="E1442" s="161">
        <f t="shared" si="186"/>
        <v>2.6111143430171069E-2</v>
      </c>
      <c r="F1442" s="74">
        <f t="shared" si="188"/>
        <v>45569</v>
      </c>
    </row>
    <row r="1443" spans="1:6">
      <c r="A1443" s="46"/>
      <c r="B1443" s="19">
        <f t="shared" si="189"/>
        <v>45270</v>
      </c>
      <c r="C1443" s="161">
        <f t="shared" si="189"/>
        <v>1439</v>
      </c>
      <c r="D1443" s="161">
        <f t="shared" si="185"/>
        <v>49997.837006141104</v>
      </c>
      <c r="E1443" s="161">
        <f t="shared" si="186"/>
        <v>2.5799709001148585E-2</v>
      </c>
      <c r="F1443" s="74">
        <f t="shared" si="188"/>
        <v>45570</v>
      </c>
    </row>
    <row r="1444" spans="1:6">
      <c r="A1444" s="46"/>
      <c r="B1444" s="19">
        <f t="shared" si="189"/>
        <v>45271</v>
      </c>
      <c r="C1444" s="161">
        <f t="shared" si="189"/>
        <v>1440</v>
      </c>
      <c r="D1444" s="161">
        <f t="shared" si="185"/>
        <v>49997.862805850105</v>
      </c>
      <c r="E1444" s="161">
        <f t="shared" si="186"/>
        <v>2.5491988817520905E-2</v>
      </c>
      <c r="F1444" s="74">
        <f t="shared" si="188"/>
        <v>45571</v>
      </c>
    </row>
    <row r="1445" spans="1:6">
      <c r="A1445" s="46"/>
      <c r="B1445" s="19">
        <f t="shared" si="189"/>
        <v>45272</v>
      </c>
      <c r="C1445" s="161">
        <f t="shared" si="189"/>
        <v>1441</v>
      </c>
      <c r="D1445" s="161">
        <f t="shared" si="185"/>
        <v>49997.888297838923</v>
      </c>
      <c r="E1445" s="161">
        <f t="shared" si="186"/>
        <v>2.5187938575982116E-2</v>
      </c>
      <c r="F1445" s="74">
        <f t="shared" si="188"/>
        <v>45572</v>
      </c>
    </row>
    <row r="1446" spans="1:6">
      <c r="A1446" s="46"/>
      <c r="B1446" s="19">
        <f t="shared" ref="B1446:C1461" si="190">B1445+1</f>
        <v>45273</v>
      </c>
      <c r="C1446" s="161">
        <f t="shared" si="190"/>
        <v>1442</v>
      </c>
      <c r="D1446" s="161">
        <f t="shared" si="185"/>
        <v>49997.913485777499</v>
      </c>
      <c r="E1446" s="161">
        <f t="shared" si="186"/>
        <v>2.4887514548026957E-2</v>
      </c>
      <c r="F1446" s="74">
        <f t="shared" si="188"/>
        <v>45573</v>
      </c>
    </row>
    <row r="1447" spans="1:6">
      <c r="A1447" s="46"/>
      <c r="B1447" s="19">
        <f t="shared" si="190"/>
        <v>45274</v>
      </c>
      <c r="C1447" s="161">
        <f t="shared" si="190"/>
        <v>1443</v>
      </c>
      <c r="D1447" s="161">
        <f t="shared" si="185"/>
        <v>49997.938373292047</v>
      </c>
      <c r="E1447" s="161">
        <f t="shared" si="186"/>
        <v>2.4590673463535495E-2</v>
      </c>
      <c r="F1447" s="74">
        <f t="shared" si="188"/>
        <v>45574</v>
      </c>
    </row>
    <row r="1448" spans="1:6">
      <c r="A1448" s="46"/>
      <c r="B1448" s="19">
        <f t="shared" si="190"/>
        <v>45275</v>
      </c>
      <c r="C1448" s="161">
        <f t="shared" si="190"/>
        <v>1444</v>
      </c>
      <c r="D1448" s="161">
        <f t="shared" si="185"/>
        <v>49997.96296396551</v>
      </c>
      <c r="E1448" s="161">
        <f t="shared" si="186"/>
        <v>2.4297372598084621E-2</v>
      </c>
      <c r="F1448" s="74">
        <f t="shared" si="188"/>
        <v>45575</v>
      </c>
    </row>
    <row r="1449" spans="1:6">
      <c r="A1449" s="46"/>
      <c r="B1449" s="19">
        <f t="shared" si="190"/>
        <v>45276</v>
      </c>
      <c r="C1449" s="161">
        <f t="shared" si="190"/>
        <v>1445</v>
      </c>
      <c r="D1449" s="161">
        <f t="shared" si="185"/>
        <v>49997.987261338109</v>
      </c>
      <c r="E1449" s="161">
        <f t="shared" si="186"/>
        <v>2.4007569765672088E-2</v>
      </c>
      <c r="F1449" s="74">
        <f t="shared" si="188"/>
        <v>45576</v>
      </c>
    </row>
    <row r="1450" spans="1:6">
      <c r="A1450" s="46"/>
      <c r="B1450" s="19">
        <f t="shared" si="190"/>
        <v>45277</v>
      </c>
      <c r="C1450" s="161">
        <f t="shared" si="190"/>
        <v>1446</v>
      </c>
      <c r="D1450" s="161">
        <f t="shared" si="185"/>
        <v>49998.011268907874</v>
      </c>
      <c r="E1450" s="161">
        <f t="shared" si="186"/>
        <v>2.3721223224129062E-2</v>
      </c>
      <c r="F1450" s="74">
        <f t="shared" si="188"/>
        <v>45577</v>
      </c>
    </row>
    <row r="1451" spans="1:6">
      <c r="A1451" s="46"/>
      <c r="B1451" s="19">
        <f t="shared" si="190"/>
        <v>45278</v>
      </c>
      <c r="C1451" s="161">
        <f t="shared" si="190"/>
        <v>1447</v>
      </c>
      <c r="D1451" s="161">
        <f t="shared" si="185"/>
        <v>49998.034990131098</v>
      </c>
      <c r="E1451" s="161">
        <f t="shared" si="186"/>
        <v>2.3438291762431618E-2</v>
      </c>
      <c r="F1451" s="74">
        <f t="shared" si="188"/>
        <v>45578</v>
      </c>
    </row>
    <row r="1452" spans="1:6">
      <c r="A1452" s="46"/>
      <c r="B1452" s="19">
        <f t="shared" si="190"/>
        <v>45279</v>
      </c>
      <c r="C1452" s="161">
        <f t="shared" si="190"/>
        <v>1448</v>
      </c>
      <c r="D1452" s="161">
        <f t="shared" si="185"/>
        <v>49998.058428422861</v>
      </c>
      <c r="E1452" s="161">
        <f t="shared" si="186"/>
        <v>2.3158734686148819E-2</v>
      </c>
      <c r="F1452" s="74">
        <f t="shared" si="188"/>
        <v>45579</v>
      </c>
    </row>
    <row r="1453" spans="1:6">
      <c r="A1453" s="46"/>
      <c r="B1453" s="19">
        <f t="shared" si="190"/>
        <v>45280</v>
      </c>
      <c r="C1453" s="161">
        <f t="shared" si="190"/>
        <v>1449</v>
      </c>
      <c r="D1453" s="161">
        <f t="shared" si="185"/>
        <v>49998.081587157547</v>
      </c>
      <c r="E1453" s="161">
        <f t="shared" si="186"/>
        <v>2.2882511701027397E-2</v>
      </c>
      <c r="F1453" s="74">
        <f t="shared" si="188"/>
        <v>45580</v>
      </c>
    </row>
    <row r="1454" spans="1:6">
      <c r="A1454" s="46"/>
      <c r="B1454" s="19">
        <f t="shared" si="190"/>
        <v>45281</v>
      </c>
      <c r="C1454" s="161">
        <f t="shared" si="190"/>
        <v>1450</v>
      </c>
      <c r="D1454" s="161">
        <f t="shared" si="185"/>
        <v>49998.104469669248</v>
      </c>
      <c r="E1454" s="161">
        <f t="shared" si="186"/>
        <v>2.2609583116718568E-2</v>
      </c>
      <c r="F1454" s="74">
        <f t="shared" si="188"/>
        <v>45581</v>
      </c>
    </row>
    <row r="1455" spans="1:6">
      <c r="A1455" s="46"/>
      <c r="B1455" s="19">
        <f t="shared" si="190"/>
        <v>45282</v>
      </c>
      <c r="C1455" s="161">
        <f t="shared" si="190"/>
        <v>1451</v>
      </c>
      <c r="D1455" s="161">
        <f t="shared" si="185"/>
        <v>49998.127079252365</v>
      </c>
      <c r="E1455" s="161">
        <f t="shared" si="186"/>
        <v>2.2339909599395469E-2</v>
      </c>
      <c r="F1455" s="74">
        <f t="shared" si="188"/>
        <v>45582</v>
      </c>
    </row>
    <row r="1456" spans="1:6">
      <c r="A1456" s="46"/>
      <c r="B1456" s="19">
        <f t="shared" si="190"/>
        <v>45283</v>
      </c>
      <c r="C1456" s="161">
        <f t="shared" si="190"/>
        <v>1452</v>
      </c>
      <c r="D1456" s="161">
        <f t="shared" si="185"/>
        <v>49998.149419161964</v>
      </c>
      <c r="E1456" s="161">
        <f t="shared" si="186"/>
        <v>2.2073452353652101E-2</v>
      </c>
      <c r="F1456" s="74">
        <f t="shared" si="188"/>
        <v>45583</v>
      </c>
    </row>
    <row r="1457" spans="1:6">
      <c r="A1457" s="46"/>
      <c r="B1457" s="19">
        <f t="shared" si="190"/>
        <v>45284</v>
      </c>
      <c r="C1457" s="161">
        <f t="shared" si="190"/>
        <v>1453</v>
      </c>
      <c r="D1457" s="161">
        <f t="shared" si="185"/>
        <v>49998.171492614318</v>
      </c>
      <c r="E1457" s="161">
        <f t="shared" si="186"/>
        <v>2.1810173013363965E-2</v>
      </c>
      <c r="F1457" s="74">
        <f t="shared" si="188"/>
        <v>45584</v>
      </c>
    </row>
    <row r="1458" spans="1:6">
      <c r="A1458" s="46"/>
      <c r="B1458" s="19">
        <f t="shared" si="190"/>
        <v>45285</v>
      </c>
      <c r="C1458" s="161">
        <f t="shared" si="190"/>
        <v>1454</v>
      </c>
      <c r="D1458" s="161">
        <f t="shared" si="185"/>
        <v>49998.193302787331</v>
      </c>
      <c r="E1458" s="161">
        <f t="shared" si="186"/>
        <v>2.1550033692619763E-2</v>
      </c>
      <c r="F1458" s="74">
        <f t="shared" si="188"/>
        <v>45585</v>
      </c>
    </row>
    <row r="1459" spans="1:6">
      <c r="A1459" s="46"/>
      <c r="B1459" s="19">
        <f t="shared" si="190"/>
        <v>45286</v>
      </c>
      <c r="C1459" s="161">
        <f t="shared" si="190"/>
        <v>1455</v>
      </c>
      <c r="D1459" s="161">
        <f t="shared" si="185"/>
        <v>49998.214852821024</v>
      </c>
      <c r="E1459" s="161">
        <f t="shared" si="186"/>
        <v>2.1292996956617571E-2</v>
      </c>
      <c r="F1459" s="74">
        <f t="shared" si="188"/>
        <v>45586</v>
      </c>
    </row>
    <row r="1460" spans="1:6">
      <c r="A1460" s="46"/>
      <c r="B1460" s="19">
        <f t="shared" si="190"/>
        <v>45287</v>
      </c>
      <c r="C1460" s="161">
        <f t="shared" si="190"/>
        <v>1456</v>
      </c>
      <c r="D1460" s="161">
        <f t="shared" si="185"/>
        <v>49998.23614581798</v>
      </c>
      <c r="E1460" s="161">
        <f t="shared" si="186"/>
        <v>2.1039025778009091E-2</v>
      </c>
      <c r="F1460" s="74">
        <f t="shared" si="188"/>
        <v>45587</v>
      </c>
    </row>
    <row r="1461" spans="1:6">
      <c r="A1461" s="46"/>
      <c r="B1461" s="19">
        <f t="shared" si="190"/>
        <v>45288</v>
      </c>
      <c r="C1461" s="161">
        <f t="shared" si="190"/>
        <v>1457</v>
      </c>
      <c r="D1461" s="161">
        <f t="shared" si="185"/>
        <v>49998.257184843758</v>
      </c>
      <c r="E1461" s="161">
        <f t="shared" si="186"/>
        <v>2.0788083631487098E-2</v>
      </c>
      <c r="F1461" s="74">
        <f t="shared" si="188"/>
        <v>45588</v>
      </c>
    </row>
    <row r="1462" spans="1:6">
      <c r="A1462" s="46"/>
      <c r="B1462" s="19">
        <f t="shared" ref="B1462:C1477" si="191">B1461+1</f>
        <v>45289</v>
      </c>
      <c r="C1462" s="161">
        <f t="shared" si="191"/>
        <v>1458</v>
      </c>
      <c r="D1462" s="161">
        <f t="shared" si="185"/>
        <v>49998.27797292739</v>
      </c>
      <c r="E1462" s="161">
        <f t="shared" si="186"/>
        <v>2.0540134391922038E-2</v>
      </c>
      <c r="F1462" s="74">
        <f t="shared" si="188"/>
        <v>45589</v>
      </c>
    </row>
    <row r="1463" spans="1:6">
      <c r="A1463" s="46"/>
      <c r="B1463" s="19">
        <f t="shared" si="191"/>
        <v>45290</v>
      </c>
      <c r="C1463" s="161">
        <f t="shared" si="191"/>
        <v>1459</v>
      </c>
      <c r="D1463" s="161">
        <f t="shared" si="185"/>
        <v>49998.298513061782</v>
      </c>
      <c r="E1463" s="161">
        <f t="shared" si="186"/>
        <v>2.0295142334362026E-2</v>
      </c>
      <c r="F1463" s="74">
        <f t="shared" si="188"/>
        <v>45590</v>
      </c>
    </row>
    <row r="1464" spans="1:6">
      <c r="A1464" s="46"/>
      <c r="B1464" s="19">
        <f t="shared" si="191"/>
        <v>45291</v>
      </c>
      <c r="C1464" s="161">
        <f t="shared" si="191"/>
        <v>1460</v>
      </c>
      <c r="D1464" s="161">
        <f t="shared" si="185"/>
        <v>49998.318808204116</v>
      </c>
      <c r="E1464" s="161">
        <f t="shared" si="186"/>
        <v>2.0053072235896252E-2</v>
      </c>
      <c r="F1464" s="74">
        <f t="shared" si="188"/>
        <v>45591</v>
      </c>
    </row>
    <row r="1465" spans="1:6">
      <c r="A1465" s="50" t="s">
        <v>98</v>
      </c>
      <c r="B1465" s="51">
        <f t="shared" si="191"/>
        <v>45292</v>
      </c>
      <c r="C1465" s="49">
        <f t="shared" si="191"/>
        <v>1461</v>
      </c>
      <c r="D1465" s="49">
        <f t="shared" si="185"/>
        <v>49998.338861276352</v>
      </c>
      <c r="E1465" s="49">
        <f t="shared" si="186"/>
        <v>1.9813889230135828E-2</v>
      </c>
      <c r="F1465" s="74">
        <f t="shared" si="188"/>
        <v>45592</v>
      </c>
    </row>
    <row r="1466" spans="1:6">
      <c r="A1466" s="49"/>
      <c r="B1466" s="19">
        <f t="shared" si="191"/>
        <v>45293</v>
      </c>
      <c r="C1466" s="161">
        <f t="shared" si="191"/>
        <v>1462</v>
      </c>
      <c r="D1466" s="161">
        <f t="shared" si="185"/>
        <v>49998.358675165582</v>
      </c>
      <c r="E1466" s="161">
        <f t="shared" si="186"/>
        <v>1.9577558894525282E-2</v>
      </c>
      <c r="F1466" s="74">
        <f t="shared" si="188"/>
        <v>45593</v>
      </c>
    </row>
    <row r="1467" spans="1:6">
      <c r="A1467" s="49"/>
      <c r="B1467" s="19">
        <f t="shared" si="191"/>
        <v>45294</v>
      </c>
      <c r="C1467" s="161">
        <f t="shared" si="191"/>
        <v>1463</v>
      </c>
      <c r="D1467" s="161">
        <f t="shared" si="185"/>
        <v>49998.378252724477</v>
      </c>
      <c r="E1467" s="161">
        <f t="shared" si="186"/>
        <v>1.934404720668681E-2</v>
      </c>
      <c r="F1467" s="74">
        <f t="shared" si="188"/>
        <v>45594</v>
      </c>
    </row>
    <row r="1468" spans="1:6">
      <c r="A1468" s="49"/>
      <c r="B1468" s="19">
        <f t="shared" si="191"/>
        <v>45295</v>
      </c>
      <c r="C1468" s="161">
        <f t="shared" si="191"/>
        <v>1464</v>
      </c>
      <c r="D1468" s="161">
        <f t="shared" si="185"/>
        <v>49998.397596771683</v>
      </c>
      <c r="E1468" s="161">
        <f t="shared" si="186"/>
        <v>1.9113320558972191E-2</v>
      </c>
      <c r="F1468" s="74">
        <f t="shared" si="188"/>
        <v>45595</v>
      </c>
    </row>
    <row r="1469" spans="1:6">
      <c r="A1469" s="49"/>
      <c r="B1469" s="19">
        <f t="shared" si="191"/>
        <v>45296</v>
      </c>
      <c r="C1469" s="161">
        <f t="shared" si="191"/>
        <v>1465</v>
      </c>
      <c r="D1469" s="161">
        <f t="shared" si="185"/>
        <v>49998.416710092242</v>
      </c>
      <c r="E1469" s="161">
        <f t="shared" si="186"/>
        <v>1.8885345736634918E-2</v>
      </c>
      <c r="F1469" s="74">
        <f t="shared" si="188"/>
        <v>45596</v>
      </c>
    </row>
    <row r="1470" spans="1:6">
      <c r="A1470" s="49"/>
      <c r="B1470" s="19">
        <f t="shared" si="191"/>
        <v>45297</v>
      </c>
      <c r="C1470" s="161">
        <f t="shared" si="191"/>
        <v>1466</v>
      </c>
      <c r="D1470" s="161">
        <f t="shared" si="185"/>
        <v>49998.435595437979</v>
      </c>
      <c r="E1470" s="161">
        <f t="shared" si="186"/>
        <v>1.8660089925106149E-2</v>
      </c>
      <c r="F1470" s="74">
        <f t="shared" si="188"/>
        <v>45597</v>
      </c>
    </row>
    <row r="1471" spans="1:6">
      <c r="A1471" s="49"/>
      <c r="B1471" s="19">
        <f t="shared" si="191"/>
        <v>45298</v>
      </c>
      <c r="C1471" s="161">
        <f t="shared" si="191"/>
        <v>1467</v>
      </c>
      <c r="D1471" s="161">
        <f t="shared" si="185"/>
        <v>49998.454255527904</v>
      </c>
      <c r="E1471" s="161">
        <f t="shared" si="186"/>
        <v>1.8437520695442799E-2</v>
      </c>
      <c r="F1471" s="74">
        <f t="shared" si="188"/>
        <v>45598</v>
      </c>
    </row>
    <row r="1472" spans="1:6">
      <c r="A1472" s="49"/>
      <c r="B1472" s="19">
        <f t="shared" si="191"/>
        <v>45299</v>
      </c>
      <c r="C1472" s="161">
        <f t="shared" si="191"/>
        <v>1468</v>
      </c>
      <c r="D1472" s="161">
        <f t="shared" si="185"/>
        <v>49998.472693048599</v>
      </c>
      <c r="E1472" s="161">
        <f t="shared" si="186"/>
        <v>1.8217606004327536E-2</v>
      </c>
      <c r="F1472" s="74">
        <f t="shared" si="188"/>
        <v>45599</v>
      </c>
    </row>
    <row r="1473" spans="1:6">
      <c r="A1473" s="49"/>
      <c r="B1473" s="19">
        <f t="shared" si="191"/>
        <v>45300</v>
      </c>
      <c r="C1473" s="161">
        <f t="shared" si="191"/>
        <v>1469</v>
      </c>
      <c r="D1473" s="161">
        <f t="shared" si="185"/>
        <v>49998.490910654604</v>
      </c>
      <c r="E1473" s="161">
        <f t="shared" si="186"/>
        <v>1.8000314208620694E-2</v>
      </c>
      <c r="F1473" s="74">
        <f t="shared" si="188"/>
        <v>45600</v>
      </c>
    </row>
    <row r="1474" spans="1:6">
      <c r="A1474" s="49"/>
      <c r="B1474" s="19">
        <f t="shared" si="191"/>
        <v>45301</v>
      </c>
      <c r="C1474" s="161">
        <f t="shared" si="191"/>
        <v>1470</v>
      </c>
      <c r="D1474" s="161">
        <f t="shared" si="185"/>
        <v>49998.508910968812</v>
      </c>
      <c r="E1474" s="161">
        <f t="shared" si="186"/>
        <v>1.778561402898049E-2</v>
      </c>
      <c r="F1474" s="74">
        <f t="shared" si="188"/>
        <v>45601</v>
      </c>
    </row>
    <row r="1475" spans="1:6">
      <c r="A1475" s="49"/>
      <c r="B1475" s="19">
        <f t="shared" si="191"/>
        <v>45302</v>
      </c>
      <c r="C1475" s="161">
        <f t="shared" si="191"/>
        <v>1471</v>
      </c>
      <c r="D1475" s="161">
        <f t="shared" si="185"/>
        <v>49998.526696582841</v>
      </c>
      <c r="E1475" s="161">
        <f t="shared" si="186"/>
        <v>1.7573474542587064E-2</v>
      </c>
      <c r="F1475" s="74">
        <f t="shared" si="188"/>
        <v>45602</v>
      </c>
    </row>
    <row r="1476" spans="1:6">
      <c r="A1476" s="49"/>
      <c r="B1476" s="19">
        <f t="shared" si="191"/>
        <v>45303</v>
      </c>
      <c r="C1476" s="161">
        <f t="shared" si="191"/>
        <v>1472</v>
      </c>
      <c r="D1476" s="161">
        <f t="shared" si="185"/>
        <v>49998.544270057384</v>
      </c>
      <c r="E1476" s="161">
        <f t="shared" si="186"/>
        <v>1.7363865226798225E-2</v>
      </c>
      <c r="F1476" s="74">
        <f t="shared" si="188"/>
        <v>45603</v>
      </c>
    </row>
    <row r="1477" spans="1:6">
      <c r="A1477" s="49"/>
      <c r="B1477" s="19">
        <f t="shared" si="191"/>
        <v>45304</v>
      </c>
      <c r="C1477" s="161">
        <f t="shared" si="191"/>
        <v>1473</v>
      </c>
      <c r="D1477" s="161">
        <f t="shared" ref="D1477:D1510" si="192">$D$1/(($D$1-1)*EXP(-$E$1*($F1477-$B$4))+1)</f>
        <v>49998.561633922611</v>
      </c>
      <c r="E1477" s="161">
        <f t="shared" ref="E1477:E1510" si="193">D1478-D1477</f>
        <v>1.7156755900941789E-2</v>
      </c>
      <c r="F1477" s="74">
        <f t="shared" si="188"/>
        <v>45604</v>
      </c>
    </row>
    <row r="1478" spans="1:6">
      <c r="A1478" s="49"/>
      <c r="B1478" s="19">
        <f t="shared" ref="B1478:C1493" si="194">B1477+1</f>
        <v>45305</v>
      </c>
      <c r="C1478" s="161">
        <f t="shared" si="194"/>
        <v>1474</v>
      </c>
      <c r="D1478" s="161">
        <f t="shared" si="192"/>
        <v>49998.578790678512</v>
      </c>
      <c r="E1478" s="161">
        <f t="shared" si="193"/>
        <v>1.6952116748143453E-2</v>
      </c>
      <c r="F1478" s="74">
        <f t="shared" ref="F1478:F1510" si="195">F1477+1</f>
        <v>45605</v>
      </c>
    </row>
    <row r="1479" spans="1:6">
      <c r="A1479" s="49"/>
      <c r="B1479" s="19">
        <f t="shared" si="194"/>
        <v>45306</v>
      </c>
      <c r="C1479" s="161">
        <f t="shared" si="194"/>
        <v>1475</v>
      </c>
      <c r="D1479" s="161">
        <f t="shared" si="192"/>
        <v>49998.59574279526</v>
      </c>
      <c r="E1479" s="161">
        <f t="shared" si="193"/>
        <v>1.674991832987871E-2</v>
      </c>
      <c r="F1479" s="74">
        <f t="shared" si="195"/>
        <v>45606</v>
      </c>
    </row>
    <row r="1480" spans="1:6">
      <c r="A1480" s="49"/>
      <c r="B1480" s="19">
        <f t="shared" si="194"/>
        <v>45307</v>
      </c>
      <c r="C1480" s="161">
        <f t="shared" si="194"/>
        <v>1476</v>
      </c>
      <c r="D1480" s="161">
        <f t="shared" si="192"/>
        <v>49998.61249271359</v>
      </c>
      <c r="E1480" s="161">
        <f t="shared" si="193"/>
        <v>1.6550131513213273E-2</v>
      </c>
      <c r="F1480" s="74">
        <f t="shared" si="195"/>
        <v>45607</v>
      </c>
    </row>
    <row r="1481" spans="1:6">
      <c r="A1481" s="49"/>
      <c r="B1481" s="19">
        <f t="shared" si="194"/>
        <v>45308</v>
      </c>
      <c r="C1481" s="161">
        <f t="shared" si="194"/>
        <v>1477</v>
      </c>
      <c r="D1481" s="161">
        <f t="shared" si="192"/>
        <v>49998.629042845103</v>
      </c>
      <c r="E1481" s="161">
        <f t="shared" si="193"/>
        <v>1.6352727558114566E-2</v>
      </c>
      <c r="F1481" s="74">
        <f t="shared" si="195"/>
        <v>45608</v>
      </c>
    </row>
    <row r="1482" spans="1:6">
      <c r="A1482" s="49"/>
      <c r="B1482" s="19">
        <f t="shared" si="194"/>
        <v>45309</v>
      </c>
      <c r="C1482" s="161">
        <f t="shared" si="194"/>
        <v>1478</v>
      </c>
      <c r="D1482" s="161">
        <f t="shared" si="192"/>
        <v>49998.645395572661</v>
      </c>
      <c r="E1482" s="161">
        <f t="shared" si="193"/>
        <v>1.6157678030140232E-2</v>
      </c>
      <c r="F1482" s="74">
        <f t="shared" si="195"/>
        <v>45609</v>
      </c>
    </row>
    <row r="1483" spans="1:6">
      <c r="A1483" s="49"/>
      <c r="B1483" s="19">
        <f t="shared" si="194"/>
        <v>45310</v>
      </c>
      <c r="C1483" s="161">
        <f t="shared" si="194"/>
        <v>1479</v>
      </c>
      <c r="D1483" s="161">
        <f t="shared" si="192"/>
        <v>49998.661553250691</v>
      </c>
      <c r="E1483" s="161">
        <f t="shared" si="193"/>
        <v>1.5964954865921754E-2</v>
      </c>
      <c r="F1483" s="74">
        <f t="shared" si="195"/>
        <v>45610</v>
      </c>
    </row>
    <row r="1484" spans="1:6">
      <c r="A1484" s="49"/>
      <c r="B1484" s="19">
        <f t="shared" si="194"/>
        <v>45311</v>
      </c>
      <c r="C1484" s="161">
        <f t="shared" si="194"/>
        <v>1480</v>
      </c>
      <c r="D1484" s="161">
        <f t="shared" si="192"/>
        <v>49998.677518205557</v>
      </c>
      <c r="E1484" s="161">
        <f t="shared" si="193"/>
        <v>1.5774530314956792E-2</v>
      </c>
      <c r="F1484" s="74">
        <f t="shared" si="195"/>
        <v>45611</v>
      </c>
    </row>
    <row r="1485" spans="1:6">
      <c r="A1485" s="49"/>
      <c r="B1485" s="19">
        <f t="shared" si="194"/>
        <v>45312</v>
      </c>
      <c r="C1485" s="161">
        <f t="shared" si="194"/>
        <v>1481</v>
      </c>
      <c r="D1485" s="161">
        <f t="shared" si="192"/>
        <v>49998.693292735872</v>
      </c>
      <c r="E1485" s="161">
        <f t="shared" si="193"/>
        <v>1.5586376975988969E-2</v>
      </c>
      <c r="F1485" s="74">
        <f t="shared" si="195"/>
        <v>45612</v>
      </c>
    </row>
    <row r="1486" spans="1:6">
      <c r="A1486" s="49"/>
      <c r="B1486" s="19">
        <f t="shared" si="194"/>
        <v>45313</v>
      </c>
      <c r="C1486" s="161">
        <f t="shared" si="194"/>
        <v>1482</v>
      </c>
      <c r="D1486" s="161">
        <f t="shared" si="192"/>
        <v>49998.708879112848</v>
      </c>
      <c r="E1486" s="161">
        <f t="shared" si="193"/>
        <v>1.5400467724248301E-2</v>
      </c>
      <c r="F1486" s="74">
        <f t="shared" si="195"/>
        <v>45613</v>
      </c>
    </row>
    <row r="1487" spans="1:6">
      <c r="A1487" s="49"/>
      <c r="B1487" s="19">
        <f t="shared" si="194"/>
        <v>45314</v>
      </c>
      <c r="C1487" s="161">
        <f t="shared" si="194"/>
        <v>1483</v>
      </c>
      <c r="D1487" s="161">
        <f t="shared" si="192"/>
        <v>49998.724279580572</v>
      </c>
      <c r="E1487" s="161">
        <f t="shared" si="193"/>
        <v>1.5216775842418429E-2</v>
      </c>
      <c r="F1487" s="74">
        <f t="shared" si="195"/>
        <v>45614</v>
      </c>
    </row>
    <row r="1488" spans="1:6">
      <c r="A1488" s="49"/>
      <c r="B1488" s="19">
        <f t="shared" si="194"/>
        <v>45315</v>
      </c>
      <c r="C1488" s="161">
        <f t="shared" si="194"/>
        <v>1484</v>
      </c>
      <c r="D1488" s="161">
        <f t="shared" si="192"/>
        <v>49998.739496356415</v>
      </c>
      <c r="E1488" s="161">
        <f t="shared" si="193"/>
        <v>1.5035274867841508E-2</v>
      </c>
      <c r="F1488" s="74">
        <f t="shared" si="195"/>
        <v>45615</v>
      </c>
    </row>
    <row r="1489" spans="1:6">
      <c r="A1489" s="49"/>
      <c r="B1489" s="19">
        <f t="shared" si="194"/>
        <v>45316</v>
      </c>
      <c r="C1489" s="161">
        <f t="shared" si="194"/>
        <v>1485</v>
      </c>
      <c r="D1489" s="161">
        <f t="shared" si="192"/>
        <v>49998.754531631283</v>
      </c>
      <c r="E1489" s="161">
        <f t="shared" si="193"/>
        <v>1.4855938679829706E-2</v>
      </c>
      <c r="F1489" s="74">
        <f t="shared" si="195"/>
        <v>45616</v>
      </c>
    </row>
    <row r="1490" spans="1:6">
      <c r="A1490" s="49"/>
      <c r="B1490" s="19">
        <f t="shared" si="194"/>
        <v>45317</v>
      </c>
      <c r="C1490" s="161">
        <f t="shared" si="194"/>
        <v>1486</v>
      </c>
      <c r="D1490" s="161">
        <f t="shared" si="192"/>
        <v>49998.769387569962</v>
      </c>
      <c r="E1490" s="161">
        <f t="shared" si="193"/>
        <v>1.467874144873349E-2</v>
      </c>
      <c r="F1490" s="74">
        <f t="shared" si="195"/>
        <v>45617</v>
      </c>
    </row>
    <row r="1491" spans="1:6">
      <c r="A1491" s="49"/>
      <c r="B1491" s="19">
        <f t="shared" si="194"/>
        <v>45318</v>
      </c>
      <c r="C1491" s="161">
        <f t="shared" si="194"/>
        <v>1487</v>
      </c>
      <c r="D1491" s="161">
        <f t="shared" si="192"/>
        <v>49998.784066311411</v>
      </c>
      <c r="E1491" s="161">
        <f t="shared" si="193"/>
        <v>1.4503657665045466E-2</v>
      </c>
      <c r="F1491" s="74">
        <f t="shared" si="195"/>
        <v>45618</v>
      </c>
    </row>
    <row r="1492" spans="1:6">
      <c r="A1492" s="49"/>
      <c r="B1492" s="19">
        <f t="shared" si="194"/>
        <v>45319</v>
      </c>
      <c r="C1492" s="161">
        <f t="shared" si="194"/>
        <v>1488</v>
      </c>
      <c r="D1492" s="161">
        <f t="shared" si="192"/>
        <v>49998.798569969076</v>
      </c>
      <c r="E1492" s="161">
        <f t="shared" si="193"/>
        <v>1.4330662132124417E-2</v>
      </c>
      <c r="F1492" s="74">
        <f t="shared" si="195"/>
        <v>45619</v>
      </c>
    </row>
    <row r="1493" spans="1:6">
      <c r="A1493" s="49"/>
      <c r="B1493" s="19">
        <f t="shared" si="194"/>
        <v>45320</v>
      </c>
      <c r="C1493" s="161">
        <f t="shared" si="194"/>
        <v>1489</v>
      </c>
      <c r="D1493" s="161">
        <f t="shared" si="192"/>
        <v>49998.812900631208</v>
      </c>
      <c r="E1493" s="161">
        <f t="shared" si="193"/>
        <v>1.4159729958919343E-2</v>
      </c>
      <c r="F1493" s="74">
        <f t="shared" si="195"/>
        <v>45620</v>
      </c>
    </row>
    <row r="1494" spans="1:6">
      <c r="A1494" s="49"/>
      <c r="B1494" s="19">
        <f t="shared" ref="B1494:C1509" si="196">B1493+1</f>
        <v>45321</v>
      </c>
      <c r="C1494" s="161">
        <f t="shared" si="196"/>
        <v>1490</v>
      </c>
      <c r="D1494" s="161">
        <f t="shared" si="192"/>
        <v>49998.827060361167</v>
      </c>
      <c r="E1494" s="161">
        <f t="shared" si="193"/>
        <v>1.3990836509037763E-2</v>
      </c>
      <c r="F1494" s="74">
        <f t="shared" si="195"/>
        <v>45621</v>
      </c>
    </row>
    <row r="1495" spans="1:6">
      <c r="A1495" s="49"/>
      <c r="B1495" s="19">
        <f t="shared" si="196"/>
        <v>45322</v>
      </c>
      <c r="C1495" s="161">
        <f t="shared" si="196"/>
        <v>1491</v>
      </c>
      <c r="D1495" s="161">
        <f t="shared" si="192"/>
        <v>49998.841051197676</v>
      </c>
      <c r="E1495" s="161">
        <f t="shared" si="193"/>
        <v>1.3823957473505288E-2</v>
      </c>
      <c r="F1495" s="74">
        <f t="shared" si="195"/>
        <v>45622</v>
      </c>
    </row>
    <row r="1496" spans="1:6">
      <c r="A1496" s="49"/>
      <c r="B1496" s="19">
        <f t="shared" si="196"/>
        <v>45323</v>
      </c>
      <c r="C1496" s="161">
        <f t="shared" si="196"/>
        <v>1492</v>
      </c>
      <c r="D1496" s="161">
        <f t="shared" si="192"/>
        <v>49998.85487515515</v>
      </c>
      <c r="E1496" s="161">
        <f t="shared" si="193"/>
        <v>1.3659068856213707E-2</v>
      </c>
      <c r="F1496" s="74">
        <f t="shared" si="195"/>
        <v>45623</v>
      </c>
    </row>
    <row r="1497" spans="1:6">
      <c r="A1497" s="49"/>
      <c r="B1497" s="19">
        <f t="shared" si="196"/>
        <v>45324</v>
      </c>
      <c r="C1497" s="161">
        <f t="shared" si="196"/>
        <v>1493</v>
      </c>
      <c r="D1497" s="161">
        <f t="shared" si="192"/>
        <v>49998.868534224006</v>
      </c>
      <c r="E1497" s="161">
        <f t="shared" si="193"/>
        <v>1.349614690116141E-2</v>
      </c>
      <c r="F1497" s="74">
        <f t="shared" si="195"/>
        <v>45624</v>
      </c>
    </row>
    <row r="1498" spans="1:6">
      <c r="A1498" s="49"/>
      <c r="B1498" s="19">
        <f t="shared" si="196"/>
        <v>45325</v>
      </c>
      <c r="C1498" s="161">
        <f t="shared" si="196"/>
        <v>1494</v>
      </c>
      <c r="D1498" s="161">
        <f t="shared" si="192"/>
        <v>49998.882030370907</v>
      </c>
      <c r="E1498" s="161">
        <f t="shared" si="193"/>
        <v>1.3335168128833175E-2</v>
      </c>
      <c r="F1498" s="74">
        <f t="shared" si="195"/>
        <v>45625</v>
      </c>
    </row>
    <row r="1499" spans="1:6">
      <c r="A1499" s="49"/>
      <c r="B1499" s="19">
        <f t="shared" si="196"/>
        <v>45326</v>
      </c>
      <c r="C1499" s="161">
        <f t="shared" si="196"/>
        <v>1495</v>
      </c>
      <c r="D1499" s="161">
        <f t="shared" si="192"/>
        <v>49998.895365539036</v>
      </c>
      <c r="E1499" s="161">
        <f t="shared" si="193"/>
        <v>1.3176109401683789E-2</v>
      </c>
      <c r="F1499" s="74">
        <f t="shared" si="195"/>
        <v>45626</v>
      </c>
    </row>
    <row r="1500" spans="1:6">
      <c r="A1500" s="49"/>
      <c r="B1500" s="19">
        <f t="shared" si="196"/>
        <v>45327</v>
      </c>
      <c r="C1500" s="161">
        <f t="shared" si="196"/>
        <v>1496</v>
      </c>
      <c r="D1500" s="161">
        <f t="shared" si="192"/>
        <v>49998.908541648438</v>
      </c>
      <c r="E1500" s="161">
        <f t="shared" si="193"/>
        <v>1.3018947800446767E-2</v>
      </c>
      <c r="F1500" s="74">
        <f t="shared" si="195"/>
        <v>45627</v>
      </c>
    </row>
    <row r="1501" spans="1:6">
      <c r="A1501" s="49"/>
      <c r="B1501" s="19">
        <f t="shared" si="196"/>
        <v>45328</v>
      </c>
      <c r="C1501" s="161">
        <f t="shared" si="196"/>
        <v>1497</v>
      </c>
      <c r="D1501" s="161">
        <f t="shared" si="192"/>
        <v>49998.921560596238</v>
      </c>
      <c r="E1501" s="161">
        <f t="shared" si="193"/>
        <v>1.2863660725997761E-2</v>
      </c>
      <c r="F1501" s="74">
        <f t="shared" si="195"/>
        <v>45628</v>
      </c>
    </row>
    <row r="1502" spans="1:6">
      <c r="A1502" s="49"/>
      <c r="B1502" s="19">
        <f t="shared" si="196"/>
        <v>45329</v>
      </c>
      <c r="C1502" s="161">
        <f t="shared" si="196"/>
        <v>1498</v>
      </c>
      <c r="D1502" s="161">
        <f t="shared" si="192"/>
        <v>49998.934424256964</v>
      </c>
      <c r="E1502" s="161">
        <f t="shared" si="193"/>
        <v>1.2710225782939233E-2</v>
      </c>
      <c r="F1502" s="74">
        <f t="shared" si="195"/>
        <v>45629</v>
      </c>
    </row>
    <row r="1503" spans="1:6">
      <c r="A1503" s="49"/>
      <c r="B1503" s="19">
        <f t="shared" si="196"/>
        <v>45330</v>
      </c>
      <c r="C1503" s="161">
        <f t="shared" si="196"/>
        <v>1499</v>
      </c>
      <c r="D1503" s="161">
        <f t="shared" si="192"/>
        <v>49998.947134482747</v>
      </c>
      <c r="E1503" s="161">
        <f t="shared" si="193"/>
        <v>1.255862090329174E-2</v>
      </c>
      <c r="F1503" s="74">
        <f t="shared" si="195"/>
        <v>45630</v>
      </c>
    </row>
    <row r="1504" spans="1:6">
      <c r="A1504" s="49"/>
      <c r="B1504" s="19">
        <f t="shared" si="196"/>
        <v>45331</v>
      </c>
      <c r="C1504" s="161">
        <f t="shared" si="196"/>
        <v>1500</v>
      </c>
      <c r="D1504" s="161">
        <f t="shared" si="192"/>
        <v>49998.95969310365</v>
      </c>
      <c r="E1504" s="161">
        <f t="shared" si="193"/>
        <v>1.2408824259182438E-2</v>
      </c>
      <c r="F1504" s="74">
        <f t="shared" si="195"/>
        <v>45631</v>
      </c>
    </row>
    <row r="1505" spans="1:6">
      <c r="A1505" s="49"/>
      <c r="B1505" s="19">
        <f t="shared" si="196"/>
        <v>45332</v>
      </c>
      <c r="C1505" s="161">
        <f t="shared" si="196"/>
        <v>1501</v>
      </c>
      <c r="D1505" s="161">
        <f t="shared" si="192"/>
        <v>49998.97210192791</v>
      </c>
      <c r="E1505" s="161">
        <f t="shared" si="193"/>
        <v>1.2260814299224876E-2</v>
      </c>
      <c r="F1505" s="74">
        <f t="shared" si="195"/>
        <v>45632</v>
      </c>
    </row>
    <row r="1506" spans="1:6">
      <c r="A1506" s="49"/>
      <c r="B1506" s="19">
        <f t="shared" si="196"/>
        <v>45333</v>
      </c>
      <c r="C1506" s="161">
        <f t="shared" si="196"/>
        <v>1502</v>
      </c>
      <c r="D1506" s="161">
        <f t="shared" si="192"/>
        <v>49998.984362742209</v>
      </c>
      <c r="E1506" s="161">
        <f t="shared" si="193"/>
        <v>1.2114569690311328E-2</v>
      </c>
      <c r="F1506" s="74">
        <f t="shared" si="195"/>
        <v>45633</v>
      </c>
    </row>
    <row r="1507" spans="1:6">
      <c r="A1507" s="49"/>
      <c r="B1507" s="19">
        <f t="shared" si="196"/>
        <v>45334</v>
      </c>
      <c r="C1507" s="161">
        <f t="shared" si="196"/>
        <v>1503</v>
      </c>
      <c r="D1507" s="161">
        <f t="shared" si="192"/>
        <v>49998.996477311899</v>
      </c>
      <c r="E1507" s="161">
        <f t="shared" si="193"/>
        <v>1.1970069397648331E-2</v>
      </c>
      <c r="F1507" s="74">
        <f t="shared" si="195"/>
        <v>45634</v>
      </c>
    </row>
    <row r="1508" spans="1:6">
      <c r="A1508" s="49"/>
      <c r="B1508" s="19">
        <f t="shared" si="196"/>
        <v>45335</v>
      </c>
      <c r="C1508" s="161">
        <f t="shared" si="196"/>
        <v>1504</v>
      </c>
      <c r="D1508" s="161">
        <f t="shared" si="192"/>
        <v>49999.008447381297</v>
      </c>
      <c r="E1508" s="161">
        <f t="shared" si="193"/>
        <v>1.1827292590169236E-2</v>
      </c>
      <c r="F1508" s="74">
        <f t="shared" si="195"/>
        <v>45635</v>
      </c>
    </row>
    <row r="1509" spans="1:6">
      <c r="A1509" s="49"/>
      <c r="B1509" s="19">
        <f t="shared" si="196"/>
        <v>45336</v>
      </c>
      <c r="C1509" s="161">
        <f t="shared" si="196"/>
        <v>1505</v>
      </c>
      <c r="D1509" s="161">
        <f t="shared" si="192"/>
        <v>49999.020274673887</v>
      </c>
      <c r="E1509" s="161">
        <f t="shared" si="193"/>
        <v>1.1686218742397614E-2</v>
      </c>
      <c r="F1509" s="74">
        <f t="shared" si="195"/>
        <v>45636</v>
      </c>
    </row>
    <row r="1510" spans="1:6">
      <c r="A1510" s="49"/>
      <c r="B1510" s="19">
        <f t="shared" ref="B1510:C1510" si="197">B1509+1</f>
        <v>45337</v>
      </c>
      <c r="C1510" s="161">
        <f t="shared" si="197"/>
        <v>1506</v>
      </c>
      <c r="D1510" s="161">
        <f t="shared" si="192"/>
        <v>49999.031960892629</v>
      </c>
      <c r="E1510" s="11">
        <f t="shared" si="193"/>
        <v>-49999.031960892629</v>
      </c>
      <c r="F1510" s="74">
        <f t="shared" si="195"/>
        <v>45637</v>
      </c>
    </row>
  </sheetData>
  <phoneticPr fontId="1"/>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E5D4EE-763C-42BC-99D1-28771FD87DCC}">
  <dimension ref="A1:F1510"/>
  <sheetViews>
    <sheetView topLeftCell="A145" workbookViewId="0">
      <selection activeCell="I10" sqref="I10"/>
    </sheetView>
  </sheetViews>
  <sheetFormatPr defaultRowHeight="18.75"/>
  <cols>
    <col min="1" max="1" width="9.375" style="161" bestFit="1" customWidth="1"/>
    <col min="2" max="2" width="9.25" style="19" bestFit="1" customWidth="1"/>
    <col min="3" max="3" width="9.125" style="161" bestFit="1" customWidth="1"/>
    <col min="4" max="4" width="9.625" style="161" bestFit="1" customWidth="1"/>
    <col min="5" max="5" width="12.625" style="161" bestFit="1" customWidth="1"/>
    <col min="6" max="6" width="12.125" style="161" customWidth="1"/>
  </cols>
  <sheetData>
    <row r="1" spans="1:6">
      <c r="C1" s="25" t="s">
        <v>91</v>
      </c>
      <c r="D1" s="160">
        <v>50000</v>
      </c>
      <c r="E1" s="159">
        <v>0.03</v>
      </c>
    </row>
    <row r="2" spans="1:6">
      <c r="C2" s="161" t="s">
        <v>93</v>
      </c>
    </row>
    <row r="3" spans="1:6">
      <c r="E3" s="161" t="s">
        <v>5</v>
      </c>
    </row>
    <row r="4" spans="1:6">
      <c r="A4" s="16" t="s">
        <v>94</v>
      </c>
      <c r="B4" s="33">
        <v>43831</v>
      </c>
      <c r="C4" s="44">
        <v>0</v>
      </c>
      <c r="D4" s="45">
        <f>$D$1/(($D$1-1)*EXP(-$E$1*($F4-$B$4))+1)</f>
        <v>6973.143973352082</v>
      </c>
      <c r="E4" s="45">
        <f>D5-D4</f>
        <v>181.97408156669007</v>
      </c>
      <c r="F4" s="74">
        <v>44131</v>
      </c>
    </row>
    <row r="5" spans="1:6">
      <c r="A5" s="4"/>
      <c r="B5" s="19">
        <f>B4+1</f>
        <v>43832</v>
      </c>
      <c r="C5" s="161">
        <f>C4+1</f>
        <v>1</v>
      </c>
      <c r="D5" s="2">
        <f t="shared" ref="D5:D68" si="0">$D$1/(($D$1-1)*EXP(-$E$1*($F5-$B$4))+1)</f>
        <v>7155.118054918772</v>
      </c>
      <c r="E5" s="161">
        <f t="shared" ref="E5:E68" si="1">D6-D5</f>
        <v>185.912724143167</v>
      </c>
      <c r="F5" s="74">
        <f>F4+1</f>
        <v>44132</v>
      </c>
    </row>
    <row r="6" spans="1:6">
      <c r="A6" s="4"/>
      <c r="B6" s="19">
        <f t="shared" ref="B6:C21" si="2">B5+1</f>
        <v>43833</v>
      </c>
      <c r="C6" s="161">
        <f t="shared" si="2"/>
        <v>2</v>
      </c>
      <c r="D6" s="161">
        <f t="shared" si="0"/>
        <v>7341.030779061939</v>
      </c>
      <c r="E6" s="161">
        <f t="shared" si="1"/>
        <v>189.89424374099235</v>
      </c>
      <c r="F6" s="74">
        <f t="shared" ref="F6:F69" si="3">F5+1</f>
        <v>44133</v>
      </c>
    </row>
    <row r="7" spans="1:6">
      <c r="A7" s="4"/>
      <c r="B7" s="19">
        <f t="shared" si="2"/>
        <v>43834</v>
      </c>
      <c r="C7" s="53">
        <f t="shared" si="2"/>
        <v>3</v>
      </c>
      <c r="D7" s="161">
        <f t="shared" si="0"/>
        <v>7530.9250228029314</v>
      </c>
      <c r="E7" s="161">
        <f t="shared" si="1"/>
        <v>193.91683677662422</v>
      </c>
      <c r="F7" s="74">
        <f t="shared" si="3"/>
        <v>44134</v>
      </c>
    </row>
    <row r="8" spans="1:6">
      <c r="A8" s="4"/>
      <c r="B8" s="19">
        <f t="shared" si="2"/>
        <v>43835</v>
      </c>
      <c r="C8" s="161">
        <f t="shared" si="2"/>
        <v>4</v>
      </c>
      <c r="D8" s="161">
        <f t="shared" si="0"/>
        <v>7724.8418595795556</v>
      </c>
      <c r="E8" s="161">
        <f t="shared" si="1"/>
        <v>197.9785651775328</v>
      </c>
      <c r="F8" s="74">
        <f t="shared" si="3"/>
        <v>44135</v>
      </c>
    </row>
    <row r="9" spans="1:6">
      <c r="A9" s="4"/>
      <c r="B9" s="19">
        <f t="shared" si="2"/>
        <v>43836</v>
      </c>
      <c r="C9" s="161">
        <f t="shared" si="2"/>
        <v>5</v>
      </c>
      <c r="D9" s="161">
        <f t="shared" si="0"/>
        <v>7922.8204247570884</v>
      </c>
      <c r="E9" s="161">
        <f t="shared" si="1"/>
        <v>202.07735383444742</v>
      </c>
      <c r="F9" s="74">
        <f t="shared" si="3"/>
        <v>44136</v>
      </c>
    </row>
    <row r="10" spans="1:6">
      <c r="A10" s="4"/>
      <c r="B10" s="19">
        <f t="shared" si="2"/>
        <v>43837</v>
      </c>
      <c r="C10" s="161">
        <f t="shared" si="2"/>
        <v>6</v>
      </c>
      <c r="D10" s="161">
        <f t="shared" si="0"/>
        <v>8124.8977785915358</v>
      </c>
      <c r="E10" s="161">
        <f t="shared" si="1"/>
        <v>206.21098832233292</v>
      </c>
      <c r="F10" s="74">
        <f t="shared" si="3"/>
        <v>44137</v>
      </c>
    </row>
    <row r="11" spans="1:6">
      <c r="A11" s="4"/>
      <c r="B11" s="19">
        <f t="shared" si="2"/>
        <v>43838</v>
      </c>
      <c r="C11" s="161">
        <f t="shared" si="2"/>
        <v>7</v>
      </c>
      <c r="D11" s="161">
        <f t="shared" si="0"/>
        <v>8331.1087669138687</v>
      </c>
      <c r="E11" s="161">
        <f t="shared" si="1"/>
        <v>210.3771129168199</v>
      </c>
      <c r="F11" s="74">
        <f t="shared" si="3"/>
        <v>44138</v>
      </c>
    </row>
    <row r="12" spans="1:6">
      <c r="A12" s="4"/>
      <c r="B12" s="19">
        <f t="shared" si="2"/>
        <v>43839</v>
      </c>
      <c r="C12" s="161">
        <f t="shared" si="2"/>
        <v>8</v>
      </c>
      <c r="D12" s="161">
        <f t="shared" si="0"/>
        <v>8541.4858798306886</v>
      </c>
      <c r="E12" s="161">
        <f t="shared" si="1"/>
        <v>214.57322893385754</v>
      </c>
      <c r="F12" s="74">
        <f t="shared" si="3"/>
        <v>44139</v>
      </c>
    </row>
    <row r="13" spans="1:6">
      <c r="A13" s="4"/>
      <c r="B13" s="19">
        <f t="shared" si="2"/>
        <v>43840</v>
      </c>
      <c r="C13" s="161">
        <f t="shared" si="2"/>
        <v>9</v>
      </c>
      <c r="D13" s="161">
        <f t="shared" si="0"/>
        <v>8756.0591087645462</v>
      </c>
      <c r="E13" s="161">
        <f t="shared" si="1"/>
        <v>218.79669342043053</v>
      </c>
      <c r="F13" s="74">
        <f t="shared" si="3"/>
        <v>44140</v>
      </c>
    </row>
    <row r="14" spans="1:6">
      <c r="A14" s="4"/>
      <c r="B14" s="19">
        <f t="shared" si="2"/>
        <v>43841</v>
      </c>
      <c r="C14" s="161">
        <f t="shared" si="2"/>
        <v>10</v>
      </c>
      <c r="D14" s="161">
        <f t="shared" si="0"/>
        <v>8974.8558021849767</v>
      </c>
      <c r="E14" s="161">
        <f t="shared" si="1"/>
        <v>223.04471822386404</v>
      </c>
      <c r="F14" s="74">
        <f t="shared" si="3"/>
        <v>44141</v>
      </c>
    </row>
    <row r="15" spans="1:6">
      <c r="A15" s="4"/>
      <c r="B15" s="19">
        <f t="shared" si="2"/>
        <v>43842</v>
      </c>
      <c r="C15" s="161">
        <f t="shared" si="2"/>
        <v>11</v>
      </c>
      <c r="D15" s="161">
        <f t="shared" si="0"/>
        <v>9197.9005204088407</v>
      </c>
      <c r="E15" s="161">
        <f t="shared" si="1"/>
        <v>227.31436946795293</v>
      </c>
      <c r="F15" s="74">
        <f t="shared" si="3"/>
        <v>44142</v>
      </c>
    </row>
    <row r="16" spans="1:6">
      <c r="A16" s="4"/>
      <c r="B16" s="19">
        <f t="shared" si="2"/>
        <v>43843</v>
      </c>
      <c r="C16" s="161">
        <f t="shared" si="2"/>
        <v>12</v>
      </c>
      <c r="D16" s="161">
        <f t="shared" si="0"/>
        <v>9425.2148898767937</v>
      </c>
      <c r="E16" s="161">
        <f t="shared" si="1"/>
        <v>231.602567463593</v>
      </c>
      <c r="F16" s="74">
        <f t="shared" si="3"/>
        <v>44143</v>
      </c>
    </row>
    <row r="17" spans="1:6">
      <c r="A17" s="4"/>
      <c r="B17" s="19">
        <f t="shared" si="2"/>
        <v>43844</v>
      </c>
      <c r="C17" s="161">
        <f t="shared" si="2"/>
        <v>13</v>
      </c>
      <c r="D17" s="161">
        <f t="shared" si="0"/>
        <v>9656.8174573403867</v>
      </c>
      <c r="E17" s="161">
        <f t="shared" si="1"/>
        <v>235.90608708064246</v>
      </c>
      <c r="F17" s="74">
        <f t="shared" si="3"/>
        <v>44144</v>
      </c>
    </row>
    <row r="18" spans="1:6">
      <c r="A18" s="4"/>
      <c r="B18" s="19">
        <f t="shared" si="2"/>
        <v>43845</v>
      </c>
      <c r="C18" s="161">
        <f t="shared" si="2"/>
        <v>14</v>
      </c>
      <c r="D18" s="161">
        <f t="shared" si="0"/>
        <v>9892.7235444210291</v>
      </c>
      <c r="E18" s="161">
        <f t="shared" si="1"/>
        <v>240.22155860806015</v>
      </c>
      <c r="F18" s="74">
        <f t="shared" si="3"/>
        <v>44145</v>
      </c>
    </row>
    <row r="19" spans="1:6">
      <c r="A19" s="4"/>
      <c r="B19" s="19">
        <f t="shared" si="2"/>
        <v>43846</v>
      </c>
      <c r="C19" s="161">
        <f t="shared" si="2"/>
        <v>15</v>
      </c>
      <c r="D19" s="161">
        <f t="shared" si="0"/>
        <v>10132.945103029089</v>
      </c>
      <c r="E19" s="161">
        <f t="shared" si="1"/>
        <v>244.54546912779915</v>
      </c>
      <c r="F19" s="74">
        <f t="shared" si="3"/>
        <v>44146</v>
      </c>
    </row>
    <row r="20" spans="1:6">
      <c r="A20" s="4"/>
      <c r="B20" s="19">
        <f t="shared" si="2"/>
        <v>43847</v>
      </c>
      <c r="C20" s="161">
        <f t="shared" si="2"/>
        <v>16</v>
      </c>
      <c r="D20" s="161">
        <f t="shared" si="0"/>
        <v>10377.490572156888</v>
      </c>
      <c r="E20" s="161">
        <f t="shared" si="1"/>
        <v>248.87416442663016</v>
      </c>
      <c r="F20" s="74">
        <f t="shared" si="3"/>
        <v>44147</v>
      </c>
    </row>
    <row r="21" spans="1:6">
      <c r="A21" s="4"/>
      <c r="B21" s="19">
        <f t="shared" si="2"/>
        <v>43848</v>
      </c>
      <c r="C21" s="161">
        <f t="shared" si="2"/>
        <v>17</v>
      </c>
      <c r="D21" s="161">
        <f t="shared" si="0"/>
        <v>10626.364736583519</v>
      </c>
      <c r="E21" s="161">
        <f t="shared" si="1"/>
        <v>253.20385146953413</v>
      </c>
      <c r="F21" s="74">
        <f t="shared" si="3"/>
        <v>44148</v>
      </c>
    </row>
    <row r="22" spans="1:6">
      <c r="A22" s="4"/>
      <c r="B22" s="19">
        <f t="shared" ref="B22:C37" si="4">B21+1</f>
        <v>43849</v>
      </c>
      <c r="C22" s="161">
        <f t="shared" si="4"/>
        <v>18</v>
      </c>
      <c r="D22" s="161">
        <f t="shared" si="0"/>
        <v>10879.568588053053</v>
      </c>
      <c r="E22" s="161">
        <f t="shared" si="1"/>
        <v>257.53060145551535</v>
      </c>
      <c r="F22" s="74">
        <f t="shared" si="3"/>
        <v>44149</v>
      </c>
    </row>
    <row r="23" spans="1:6">
      <c r="A23" s="4"/>
      <c r="B23" s="19">
        <f t="shared" si="4"/>
        <v>43850</v>
      </c>
      <c r="C23" s="161">
        <f t="shared" si="4"/>
        <v>19</v>
      </c>
      <c r="D23" s="161">
        <f t="shared" si="0"/>
        <v>11137.099189508568</v>
      </c>
      <c r="E23" s="161">
        <f t="shared" si="1"/>
        <v>261.85035347559824</v>
      </c>
      <c r="F23" s="74">
        <f t="shared" si="3"/>
        <v>44150</v>
      </c>
    </row>
    <row r="24" spans="1:6">
      <c r="A24" s="4"/>
      <c r="B24" s="19">
        <f t="shared" si="4"/>
        <v>43851</v>
      </c>
      <c r="C24" s="161">
        <f t="shared" si="4"/>
        <v>20</v>
      </c>
      <c r="D24" s="161">
        <f t="shared" si="0"/>
        <v>11398.949542984166</v>
      </c>
      <c r="E24" s="161">
        <f t="shared" si="1"/>
        <v>266.1589187903628</v>
      </c>
      <c r="F24" s="74">
        <f t="shared" si="3"/>
        <v>44151</v>
      </c>
    </row>
    <row r="25" spans="1:6">
      <c r="A25" s="4"/>
      <c r="B25" s="19">
        <f t="shared" si="4"/>
        <v>43852</v>
      </c>
      <c r="C25" s="161">
        <f t="shared" si="4"/>
        <v>21</v>
      </c>
      <c r="D25" s="161">
        <f t="shared" si="0"/>
        <v>11665.108461774529</v>
      </c>
      <c r="E25" s="161">
        <f t="shared" si="1"/>
        <v>270.45198574128335</v>
      </c>
      <c r="F25" s="74">
        <f t="shared" si="3"/>
        <v>44152</v>
      </c>
    </row>
    <row r="26" spans="1:6">
      <c r="A26" s="4"/>
      <c r="B26" s="19">
        <f t="shared" si="4"/>
        <v>43853</v>
      </c>
      <c r="C26" s="161">
        <f t="shared" si="4"/>
        <v>22</v>
      </c>
      <c r="D26" s="161">
        <f t="shared" si="0"/>
        <v>11935.560447515812</v>
      </c>
      <c r="E26" s="161">
        <f t="shared" si="1"/>
        <v>274.72512530823406</v>
      </c>
      <c r="F26" s="74">
        <f t="shared" si="3"/>
        <v>44153</v>
      </c>
    </row>
    <row r="27" spans="1:6">
      <c r="A27" s="4"/>
      <c r="B27" s="19">
        <f t="shared" si="4"/>
        <v>43854</v>
      </c>
      <c r="C27" s="161">
        <f t="shared" si="4"/>
        <v>23</v>
      </c>
      <c r="D27" s="161">
        <f t="shared" si="0"/>
        <v>12210.285572824047</v>
      </c>
      <c r="E27" s="161">
        <f t="shared" si="1"/>
        <v>278.97379732205263</v>
      </c>
      <c r="F27" s="74">
        <f t="shared" si="3"/>
        <v>44154</v>
      </c>
    </row>
    <row r="28" spans="1:6">
      <c r="A28" s="4"/>
      <c r="B28" s="19">
        <f t="shared" si="4"/>
        <v>43855</v>
      </c>
      <c r="C28" s="161">
        <f t="shared" si="4"/>
        <v>24</v>
      </c>
      <c r="D28" s="161">
        <f t="shared" si="0"/>
        <v>12489.259370146099</v>
      </c>
      <c r="E28" s="161">
        <f t="shared" si="1"/>
        <v>283.19335733735534</v>
      </c>
      <c r="F28" s="74">
        <f t="shared" si="3"/>
        <v>44155</v>
      </c>
    </row>
    <row r="29" spans="1:6">
      <c r="A29" s="4"/>
      <c r="B29" s="19">
        <f t="shared" si="4"/>
        <v>43856</v>
      </c>
      <c r="C29" s="161">
        <f t="shared" si="4"/>
        <v>25</v>
      </c>
      <c r="D29" s="161">
        <f t="shared" si="0"/>
        <v>12772.452727483455</v>
      </c>
      <c r="E29" s="161">
        <f t="shared" si="1"/>
        <v>287.3790641678479</v>
      </c>
      <c r="F29" s="74">
        <f t="shared" si="3"/>
        <v>44156</v>
      </c>
    </row>
    <row r="30" spans="1:6">
      <c r="A30" s="4"/>
      <c r="B30" s="19">
        <f t="shared" si="4"/>
        <v>43857</v>
      </c>
      <c r="C30" s="161">
        <f t="shared" si="4"/>
        <v>26</v>
      </c>
      <c r="D30" s="161">
        <f t="shared" si="0"/>
        <v>13059.831791651302</v>
      </c>
      <c r="E30" s="161">
        <f t="shared" si="1"/>
        <v>291.52608808246441</v>
      </c>
      <c r="F30" s="74">
        <f t="shared" si="3"/>
        <v>44157</v>
      </c>
    </row>
    <row r="31" spans="1:6">
      <c r="A31" s="4"/>
      <c r="B31" s="19">
        <f t="shared" si="4"/>
        <v>43858</v>
      </c>
      <c r="C31" s="161">
        <f t="shared" si="4"/>
        <v>27</v>
      </c>
      <c r="D31" s="161">
        <f t="shared" si="0"/>
        <v>13351.357879733767</v>
      </c>
      <c r="E31" s="161">
        <f t="shared" si="1"/>
        <v>295.62951965576394</v>
      </c>
      <c r="F31" s="74">
        <f t="shared" si="3"/>
        <v>44158</v>
      </c>
    </row>
    <row r="32" spans="1:6">
      <c r="A32" s="4"/>
      <c r="B32" s="19">
        <f t="shared" si="4"/>
        <v>43859</v>
      </c>
      <c r="C32" s="161">
        <f t="shared" si="4"/>
        <v>28</v>
      </c>
      <c r="D32" s="161">
        <f t="shared" si="0"/>
        <v>13646.987399389531</v>
      </c>
      <c r="E32" s="161">
        <f t="shared" si="1"/>
        <v>299.68437926330444</v>
      </c>
      <c r="F32" s="74">
        <f t="shared" si="3"/>
        <v>44159</v>
      </c>
    </row>
    <row r="33" spans="1:6">
      <c r="A33" s="4"/>
      <c r="B33" s="19">
        <f t="shared" si="4"/>
        <v>43860</v>
      </c>
      <c r="C33" s="161">
        <f t="shared" si="4"/>
        <v>29</v>
      </c>
      <c r="D33" s="161">
        <f t="shared" si="0"/>
        <v>13946.671778652835</v>
      </c>
      <c r="E33" s="161">
        <f t="shared" si="1"/>
        <v>303.68562720648333</v>
      </c>
      <c r="F33" s="74">
        <f t="shared" si="3"/>
        <v>44160</v>
      </c>
    </row>
    <row r="34" spans="1:6">
      <c r="A34" s="4"/>
      <c r="B34" s="19">
        <f t="shared" si="4"/>
        <v>43861</v>
      </c>
      <c r="C34" s="161">
        <f t="shared" si="4"/>
        <v>30</v>
      </c>
      <c r="D34" s="161">
        <f t="shared" si="0"/>
        <v>14250.357405859319</v>
      </c>
      <c r="E34" s="161">
        <f t="shared" si="1"/>
        <v>307.62817444825123</v>
      </c>
      <c r="F34" s="74">
        <f t="shared" si="3"/>
        <v>44161</v>
      </c>
    </row>
    <row r="35" spans="1:6">
      <c r="A35" s="4"/>
      <c r="B35" s="19">
        <f t="shared" si="4"/>
        <v>43862</v>
      </c>
      <c r="C35" s="161">
        <f t="shared" si="4"/>
        <v>31</v>
      </c>
      <c r="D35" s="161">
        <f t="shared" si="0"/>
        <v>14557.98558030757</v>
      </c>
      <c r="E35" s="161">
        <f t="shared" si="1"/>
        <v>311.50689393573339</v>
      </c>
      <c r="F35" s="74">
        <f t="shared" si="3"/>
        <v>44162</v>
      </c>
    </row>
    <row r="36" spans="1:6">
      <c r="A36" s="4"/>
      <c r="B36" s="19">
        <f t="shared" si="4"/>
        <v>43863</v>
      </c>
      <c r="C36" s="161">
        <f t="shared" si="4"/>
        <v>32</v>
      </c>
      <c r="D36" s="161">
        <f t="shared" si="0"/>
        <v>14869.492474243303</v>
      </c>
      <c r="E36" s="161">
        <f t="shared" si="1"/>
        <v>315.31663248065706</v>
      </c>
      <c r="F36" s="74">
        <f t="shared" si="3"/>
        <v>44163</v>
      </c>
    </row>
    <row r="37" spans="1:6">
      <c r="A37" s="4"/>
      <c r="B37" s="19">
        <f t="shared" si="4"/>
        <v>43864</v>
      </c>
      <c r="C37" s="161">
        <f t="shared" si="4"/>
        <v>33</v>
      </c>
      <c r="D37" s="161">
        <f t="shared" si="0"/>
        <v>15184.80910672396</v>
      </c>
      <c r="E37" s="161">
        <f t="shared" si="1"/>
        <v>319.05222316448089</v>
      </c>
      <c r="F37" s="74">
        <f t="shared" si="3"/>
        <v>44164</v>
      </c>
    </row>
    <row r="38" spans="1:6">
      <c r="A38" s="4"/>
      <c r="B38" s="19">
        <f t="shared" ref="B38:C53" si="5">B37+1</f>
        <v>43865</v>
      </c>
      <c r="C38" s="161">
        <f t="shared" si="5"/>
        <v>34</v>
      </c>
      <c r="D38" s="161">
        <f t="shared" si="0"/>
        <v>15503.861329888441</v>
      </c>
      <c r="E38" s="161">
        <f t="shared" si="1"/>
        <v>322.70849823000208</v>
      </c>
      <c r="F38" s="74">
        <f t="shared" si="3"/>
        <v>44165</v>
      </c>
    </row>
    <row r="39" spans="1:6">
      <c r="A39" s="4"/>
      <c r="B39" s="19">
        <f t="shared" si="5"/>
        <v>43866</v>
      </c>
      <c r="C39" s="161">
        <f t="shared" si="5"/>
        <v>35</v>
      </c>
      <c r="D39" s="161">
        <f t="shared" si="0"/>
        <v>15826.569828118443</v>
      </c>
      <c r="E39" s="161">
        <f t="shared" si="1"/>
        <v>326.28030241575834</v>
      </c>
      <c r="F39" s="74">
        <f t="shared" si="3"/>
        <v>44166</v>
      </c>
    </row>
    <row r="40" spans="1:6">
      <c r="A40" s="4"/>
      <c r="B40" s="19">
        <f t="shared" si="5"/>
        <v>43867</v>
      </c>
      <c r="C40" s="161">
        <f t="shared" si="5"/>
        <v>36</v>
      </c>
      <c r="D40" s="161">
        <f t="shared" si="0"/>
        <v>16152.850130534202</v>
      </c>
      <c r="E40" s="161">
        <f t="shared" si="1"/>
        <v>329.76250668608373</v>
      </c>
      <c r="F40" s="74">
        <f t="shared" si="3"/>
        <v>44167</v>
      </c>
    </row>
    <row r="41" spans="1:6">
      <c r="A41" s="4"/>
      <c r="B41" s="19">
        <f t="shared" si="5"/>
        <v>43868</v>
      </c>
      <c r="C41" s="161">
        <f t="shared" si="5"/>
        <v>37</v>
      </c>
      <c r="D41" s="161">
        <f t="shared" si="0"/>
        <v>16482.612637220285</v>
      </c>
      <c r="E41" s="161">
        <f t="shared" si="1"/>
        <v>333.1500223044568</v>
      </c>
      <c r="F41" s="74">
        <f t="shared" si="3"/>
        <v>44168</v>
      </c>
    </row>
    <row r="42" spans="1:6">
      <c r="A42" s="4"/>
      <c r="B42" s="19">
        <f t="shared" si="5"/>
        <v>43869</v>
      </c>
      <c r="C42" s="161">
        <f t="shared" si="5"/>
        <v>38</v>
      </c>
      <c r="D42" s="161">
        <f t="shared" si="0"/>
        <v>16815.762659524742</v>
      </c>
      <c r="E42" s="161">
        <f t="shared" si="1"/>
        <v>336.43781519313052</v>
      </c>
      <c r="F42" s="74">
        <f t="shared" si="3"/>
        <v>44169</v>
      </c>
    </row>
    <row r="43" spans="1:6">
      <c r="A43" s="4"/>
      <c r="B43" s="19">
        <f t="shared" si="5"/>
        <v>43870</v>
      </c>
      <c r="C43" s="161">
        <f t="shared" si="5"/>
        <v>39</v>
      </c>
      <c r="D43" s="161">
        <f t="shared" si="0"/>
        <v>17152.200474717873</v>
      </c>
      <c r="E43" s="161">
        <f t="shared" si="1"/>
        <v>339.62092051889704</v>
      </c>
      <c r="F43" s="74">
        <f t="shared" si="3"/>
        <v>44170</v>
      </c>
    </row>
    <row r="44" spans="1:6">
      <c r="A44" s="4"/>
      <c r="B44" s="19">
        <f t="shared" si="5"/>
        <v>43871</v>
      </c>
      <c r="C44" s="161">
        <f t="shared" si="5"/>
        <v>40</v>
      </c>
      <c r="D44" s="161">
        <f t="shared" si="0"/>
        <v>17491.82139523677</v>
      </c>
      <c r="E44" s="161">
        <f t="shared" si="1"/>
        <v>342.69445744061159</v>
      </c>
      <c r="F44" s="74">
        <f t="shared" si="3"/>
        <v>44171</v>
      </c>
    </row>
    <row r="45" spans="1:6">
      <c r="A45" s="4"/>
      <c r="B45" s="19">
        <f t="shared" si="5"/>
        <v>43872</v>
      </c>
      <c r="C45" s="161">
        <f t="shared" si="5"/>
        <v>41</v>
      </c>
      <c r="D45" s="161">
        <f t="shared" si="0"/>
        <v>17834.515852677381</v>
      </c>
      <c r="E45" s="161">
        <f t="shared" si="1"/>
        <v>345.65364394993958</v>
      </c>
      <c r="F45" s="74">
        <f t="shared" si="3"/>
        <v>44172</v>
      </c>
    </row>
    <row r="46" spans="1:6">
      <c r="A46" s="4"/>
      <c r="B46" s="19">
        <f t="shared" si="5"/>
        <v>43873</v>
      </c>
      <c r="C46" s="161">
        <f t="shared" si="5"/>
        <v>42</v>
      </c>
      <c r="D46" s="161">
        <f t="shared" si="0"/>
        <v>18180.169496627321</v>
      </c>
      <c r="E46" s="161">
        <f t="shared" si="1"/>
        <v>348.49381173583242</v>
      </c>
      <c r="F46" s="74">
        <f t="shared" si="3"/>
        <v>44173</v>
      </c>
    </row>
    <row r="47" spans="1:6">
      <c r="A47" s="4"/>
      <c r="B47" s="19">
        <f t="shared" si="5"/>
        <v>43874</v>
      </c>
      <c r="C47" s="161">
        <f t="shared" si="5"/>
        <v>43</v>
      </c>
      <c r="D47" s="161">
        <f t="shared" si="0"/>
        <v>18528.663308363153</v>
      </c>
      <c r="E47" s="161">
        <f t="shared" si="1"/>
        <v>351.21042099795886</v>
      </c>
      <c r="F47" s="74">
        <f t="shared" si="3"/>
        <v>44174</v>
      </c>
    </row>
    <row r="48" spans="1:6">
      <c r="A48" s="4"/>
      <c r="B48" s="19">
        <f t="shared" si="5"/>
        <v>43875</v>
      </c>
      <c r="C48" s="161">
        <f t="shared" si="5"/>
        <v>44</v>
      </c>
      <c r="D48" s="161">
        <f t="shared" si="0"/>
        <v>18879.873729361112</v>
      </c>
      <c r="E48" s="161">
        <f t="shared" si="1"/>
        <v>353.79907513478975</v>
      </c>
      <c r="F48" s="74">
        <f t="shared" si="3"/>
        <v>44175</v>
      </c>
    </row>
    <row r="49" spans="1:6">
      <c r="A49" s="4"/>
      <c r="B49" s="19">
        <f t="shared" si="5"/>
        <v>43876</v>
      </c>
      <c r="C49" s="161">
        <f t="shared" si="5"/>
        <v>45</v>
      </c>
      <c r="D49" s="161">
        <f t="shared" si="0"/>
        <v>19233.672804495902</v>
      </c>
      <c r="E49" s="161">
        <f t="shared" si="1"/>
        <v>356.25553522906921</v>
      </c>
      <c r="F49" s="74">
        <f t="shared" si="3"/>
        <v>44176</v>
      </c>
    </row>
    <row r="50" spans="1:6">
      <c r="A50" s="4"/>
      <c r="B50" s="19">
        <f t="shared" si="5"/>
        <v>43877</v>
      </c>
      <c r="C50" s="161">
        <f t="shared" si="5"/>
        <v>46</v>
      </c>
      <c r="D50" s="161">
        <f t="shared" si="0"/>
        <v>19589.928339724971</v>
      </c>
      <c r="E50" s="161">
        <f t="shared" si="1"/>
        <v>358.5757342525103</v>
      </c>
      <c r="F50" s="74">
        <f t="shared" si="3"/>
        <v>44177</v>
      </c>
    </row>
    <row r="51" spans="1:6">
      <c r="A51" s="4"/>
      <c r="B51" s="19">
        <f t="shared" si="5"/>
        <v>43878</v>
      </c>
      <c r="C51" s="161">
        <f t="shared" si="5"/>
        <v>47</v>
      </c>
      <c r="D51" s="161">
        <f t="shared" si="0"/>
        <v>19948.504073977481</v>
      </c>
      <c r="E51" s="161">
        <f t="shared" si="1"/>
        <v>360.75579091199324</v>
      </c>
      <c r="F51" s="74">
        <f t="shared" si="3"/>
        <v>44178</v>
      </c>
    </row>
    <row r="52" spans="1:6">
      <c r="A52" s="4"/>
      <c r="B52" s="19">
        <f t="shared" si="5"/>
        <v>43879</v>
      </c>
      <c r="C52" s="161">
        <f t="shared" si="5"/>
        <v>48</v>
      </c>
      <c r="D52" s="161">
        <f t="shared" si="0"/>
        <v>20309.259864889475</v>
      </c>
      <c r="E52" s="161">
        <f t="shared" si="1"/>
        <v>362.79202305926447</v>
      </c>
      <c r="F52" s="74">
        <f t="shared" si="3"/>
        <v>44179</v>
      </c>
    </row>
    <row r="53" spans="1:6">
      <c r="A53" s="4"/>
      <c r="B53" s="19">
        <f t="shared" si="5"/>
        <v>43880</v>
      </c>
      <c r="C53" s="161">
        <f t="shared" si="5"/>
        <v>49</v>
      </c>
      <c r="D53" s="161">
        <f t="shared" si="0"/>
        <v>20672.051887948739</v>
      </c>
      <c r="E53" s="161">
        <f t="shared" si="1"/>
        <v>364.6809605867893</v>
      </c>
      <c r="F53" s="74">
        <f t="shared" si="3"/>
        <v>44180</v>
      </c>
    </row>
    <row r="54" spans="1:6">
      <c r="A54" s="4"/>
      <c r="B54" s="19">
        <f t="shared" ref="B54:C69" si="6">B53+1</f>
        <v>43881</v>
      </c>
      <c r="C54" s="161">
        <f t="shared" si="6"/>
        <v>50</v>
      </c>
      <c r="D54" s="161">
        <f t="shared" si="0"/>
        <v>21036.732848535528</v>
      </c>
      <c r="E54" s="161">
        <f t="shared" si="1"/>
        <v>366.41935773454679</v>
      </c>
      <c r="F54" s="74">
        <f t="shared" si="3"/>
        <v>44181</v>
      </c>
    </row>
    <row r="55" spans="1:6">
      <c r="A55" s="4"/>
      <c r="B55" s="19">
        <f t="shared" si="6"/>
        <v>43882</v>
      </c>
      <c r="C55" s="161">
        <f t="shared" si="6"/>
        <v>51</v>
      </c>
      <c r="D55" s="161">
        <f t="shared" si="0"/>
        <v>21403.152206270075</v>
      </c>
      <c r="E55" s="161">
        <f t="shared" si="1"/>
        <v>368.00420473501072</v>
      </c>
      <c r="F55" s="74">
        <f t="shared" si="3"/>
        <v>44182</v>
      </c>
    </row>
    <row r="56" spans="1:6">
      <c r="A56" s="4"/>
      <c r="B56" s="19">
        <f t="shared" si="6"/>
        <v>43883</v>
      </c>
      <c r="C56" s="161">
        <f t="shared" si="6"/>
        <v>52</v>
      </c>
      <c r="D56" s="161">
        <f t="shared" si="0"/>
        <v>21771.156411005086</v>
      </c>
      <c r="E56" s="161">
        <f t="shared" si="1"/>
        <v>369.4327387248959</v>
      </c>
      <c r="F56" s="74">
        <f t="shared" si="3"/>
        <v>44183</v>
      </c>
    </row>
    <row r="57" spans="1:6">
      <c r="A57" s="4"/>
      <c r="B57" s="19">
        <f t="shared" si="6"/>
        <v>43884</v>
      </c>
      <c r="C57" s="161">
        <f t="shared" si="6"/>
        <v>53</v>
      </c>
      <c r="D57" s="161">
        <f t="shared" si="0"/>
        <v>22140.589149729982</v>
      </c>
      <c r="E57" s="161">
        <f t="shared" si="1"/>
        <v>370.70245385786984</v>
      </c>
      <c r="F57" s="74">
        <f t="shared" si="3"/>
        <v>44184</v>
      </c>
    </row>
    <row r="58" spans="1:6">
      <c r="A58" s="4"/>
      <c r="B58" s="19">
        <f t="shared" si="6"/>
        <v>43885</v>
      </c>
      <c r="C58" s="161">
        <f t="shared" si="6"/>
        <v>54</v>
      </c>
      <c r="D58" s="161">
        <f t="shared" si="0"/>
        <v>22511.291603587852</v>
      </c>
      <c r="E58" s="161">
        <f t="shared" si="1"/>
        <v>371.81111055520523</v>
      </c>
      <c r="F58" s="74">
        <f t="shared" si="3"/>
        <v>44185</v>
      </c>
    </row>
    <row r="59" spans="1:6">
      <c r="A59" s="4"/>
      <c r="B59" s="19">
        <f t="shared" si="6"/>
        <v>43886</v>
      </c>
      <c r="C59" s="161">
        <f t="shared" si="6"/>
        <v>55</v>
      </c>
      <c r="D59" s="161">
        <f t="shared" si="0"/>
        <v>22883.102714143057</v>
      </c>
      <c r="E59" s="161">
        <f t="shared" si="1"/>
        <v>372.75674383581281</v>
      </c>
      <c r="F59" s="74">
        <f t="shared" si="3"/>
        <v>44186</v>
      </c>
    </row>
    <row r="60" spans="1:6">
      <c r="A60" s="4"/>
      <c r="B60" s="19">
        <f t="shared" si="6"/>
        <v>43887</v>
      </c>
      <c r="C60" s="161">
        <f t="shared" si="6"/>
        <v>56</v>
      </c>
      <c r="D60" s="161">
        <f t="shared" si="0"/>
        <v>23255.85945797887</v>
      </c>
      <c r="E60" s="161">
        <f t="shared" si="1"/>
        <v>373.53767067395529</v>
      </c>
      <c r="F60" s="74">
        <f t="shared" si="3"/>
        <v>44187</v>
      </c>
    </row>
    <row r="61" spans="1:6">
      <c r="A61" s="4"/>
      <c r="B61" s="19">
        <f t="shared" si="6"/>
        <v>43888</v>
      </c>
      <c r="C61" s="161">
        <f t="shared" si="6"/>
        <v>57</v>
      </c>
      <c r="D61" s="161">
        <f t="shared" si="0"/>
        <v>23629.397128652825</v>
      </c>
      <c r="E61" s="161">
        <f t="shared" si="1"/>
        <v>374.15249633661369</v>
      </c>
      <c r="F61" s="74">
        <f t="shared" si="3"/>
        <v>44188</v>
      </c>
    </row>
    <row r="62" spans="1:6">
      <c r="A62" s="4"/>
      <c r="B62" s="19">
        <f t="shared" si="6"/>
        <v>43889</v>
      </c>
      <c r="C62" s="161">
        <f t="shared" si="6"/>
        <v>58</v>
      </c>
      <c r="D62" s="161">
        <f t="shared" si="0"/>
        <v>24003.549624989439</v>
      </c>
      <c r="E62" s="161">
        <f t="shared" si="1"/>
        <v>374.60011966034654</v>
      </c>
      <c r="F62" s="74">
        <f t="shared" si="3"/>
        <v>44189</v>
      </c>
    </row>
    <row r="63" spans="1:6">
      <c r="A63" s="4"/>
      <c r="B63" s="19">
        <f t="shared" si="6"/>
        <v>43890</v>
      </c>
      <c r="C63" s="161">
        <f t="shared" si="6"/>
        <v>59</v>
      </c>
      <c r="D63" s="161">
        <f t="shared" si="0"/>
        <v>24378.149744649785</v>
      </c>
      <c r="E63" s="161">
        <f t="shared" si="1"/>
        <v>374.87973723357572</v>
      </c>
      <c r="F63" s="74">
        <f t="shared" si="3"/>
        <v>44190</v>
      </c>
    </row>
    <row r="64" spans="1:6">
      <c r="A64" s="4"/>
      <c r="B64" s="19">
        <f t="shared" si="6"/>
        <v>43891</v>
      </c>
      <c r="C64" s="161">
        <f t="shared" si="6"/>
        <v>60</v>
      </c>
      <c r="D64" s="161">
        <f t="shared" si="0"/>
        <v>24753.029481883361</v>
      </c>
      <c r="E64" s="161">
        <f t="shared" si="1"/>
        <v>374.99084645647963</v>
      </c>
      <c r="F64" s="74">
        <f t="shared" si="3"/>
        <v>44191</v>
      </c>
    </row>
    <row r="65" spans="1:6">
      <c r="A65" s="4"/>
      <c r="B65" s="19">
        <f t="shared" si="6"/>
        <v>43892</v>
      </c>
      <c r="C65" s="161">
        <f t="shared" si="6"/>
        <v>61</v>
      </c>
      <c r="D65" s="161">
        <f t="shared" si="0"/>
        <v>25128.02032833984</v>
      </c>
      <c r="E65" s="161">
        <f t="shared" si="1"/>
        <v>374.93324745907739</v>
      </c>
      <c r="F65" s="74">
        <f t="shared" si="3"/>
        <v>44192</v>
      </c>
    </row>
    <row r="66" spans="1:6">
      <c r="A66" s="4"/>
      <c r="B66" s="19">
        <f t="shared" si="6"/>
        <v>43893</v>
      </c>
      <c r="C66" s="161">
        <f t="shared" si="6"/>
        <v>62</v>
      </c>
      <c r="D66" s="161">
        <f t="shared" si="0"/>
        <v>25502.953575798918</v>
      </c>
      <c r="E66" s="161">
        <f t="shared" si="1"/>
        <v>374.7070438650444</v>
      </c>
      <c r="F66" s="74">
        <f t="shared" si="3"/>
        <v>44193</v>
      </c>
    </row>
    <row r="67" spans="1:6">
      <c r="A67" s="4"/>
      <c r="B67" s="19">
        <f t="shared" si="6"/>
        <v>43894</v>
      </c>
      <c r="C67" s="161">
        <f t="shared" si="6"/>
        <v>63</v>
      </c>
      <c r="D67" s="161">
        <f t="shared" si="0"/>
        <v>25877.660619663962</v>
      </c>
      <c r="E67" s="161">
        <f t="shared" si="1"/>
        <v>374.31264239553275</v>
      </c>
      <c r="F67" s="74">
        <f t="shared" si="3"/>
        <v>44194</v>
      </c>
    </row>
    <row r="68" spans="1:6">
      <c r="A68" s="4"/>
      <c r="B68" s="19">
        <f t="shared" si="6"/>
        <v>43895</v>
      </c>
      <c r="C68" s="161">
        <f t="shared" si="6"/>
        <v>64</v>
      </c>
      <c r="D68" s="161">
        <f t="shared" si="0"/>
        <v>26251.973262059495</v>
      </c>
      <c r="E68" s="161">
        <f t="shared" si="1"/>
        <v>373.75075131636186</v>
      </c>
      <c r="F68" s="74">
        <f t="shared" si="3"/>
        <v>44195</v>
      </c>
    </row>
    <row r="69" spans="1:6">
      <c r="A69" s="4"/>
      <c r="B69" s="19">
        <f t="shared" si="6"/>
        <v>43896</v>
      </c>
      <c r="C69" s="161">
        <f t="shared" si="6"/>
        <v>65</v>
      </c>
      <c r="D69" s="161">
        <f t="shared" ref="D69:D132" si="7">$D$1/(($D$1-1)*EXP(-$E$1*($F69-$B$4))+1)</f>
        <v>26625.724013375857</v>
      </c>
      <c r="E69" s="161">
        <f t="shared" ref="E69:E132" si="8">D70-D69</f>
        <v>373.02237773851812</v>
      </c>
      <c r="F69" s="74">
        <f t="shared" si="3"/>
        <v>44196</v>
      </c>
    </row>
    <row r="70" spans="1:6">
      <c r="A70" s="4"/>
      <c r="B70" s="19">
        <f t="shared" ref="B70:C85" si="9">B69+1</f>
        <v>43897</v>
      </c>
      <c r="C70" s="161">
        <f t="shared" si="9"/>
        <v>66</v>
      </c>
      <c r="D70" s="161">
        <f t="shared" si="7"/>
        <v>26998.746391114375</v>
      </c>
      <c r="E70" s="161">
        <f t="shared" si="8"/>
        <v>372.12882378909853</v>
      </c>
      <c r="F70" s="74">
        <f t="shared" ref="F70:F133" si="10">F69+1</f>
        <v>44197</v>
      </c>
    </row>
    <row r="71" spans="1:6">
      <c r="A71" s="4"/>
      <c r="B71" s="19">
        <f t="shared" si="9"/>
        <v>43898</v>
      </c>
      <c r="C71" s="161">
        <f t="shared" si="9"/>
        <v>67</v>
      </c>
      <c r="D71" s="161">
        <f t="shared" si="7"/>
        <v>27370.875214903474</v>
      </c>
      <c r="E71" s="161">
        <f t="shared" si="8"/>
        <v>371.07168167870259</v>
      </c>
      <c r="F71" s="74">
        <f t="shared" si="10"/>
        <v>44198</v>
      </c>
    </row>
    <row r="72" spans="1:6">
      <c r="A72" s="4"/>
      <c r="B72" s="19">
        <f t="shared" si="9"/>
        <v>43899</v>
      </c>
      <c r="C72" s="161">
        <f t="shared" si="9"/>
        <v>68</v>
      </c>
      <c r="D72" s="161">
        <f t="shared" si="7"/>
        <v>27741.946896582176</v>
      </c>
      <c r="E72" s="161">
        <f t="shared" si="8"/>
        <v>369.85282769594778</v>
      </c>
      <c r="F72" s="74">
        <f t="shared" si="10"/>
        <v>44199</v>
      </c>
    </row>
    <row r="73" spans="1:6">
      <c r="A73" s="4"/>
      <c r="B73" s="19">
        <f t="shared" si="9"/>
        <v>43900</v>
      </c>
      <c r="C73" s="161">
        <f t="shared" si="9"/>
        <v>69</v>
      </c>
      <c r="D73" s="161">
        <f t="shared" si="7"/>
        <v>28111.799724278124</v>
      </c>
      <c r="E73" s="161">
        <f t="shared" si="8"/>
        <v>368.47441516885738</v>
      </c>
      <c r="F73" s="74">
        <f t="shared" si="10"/>
        <v>44200</v>
      </c>
    </row>
    <row r="74" spans="1:6">
      <c r="A74" s="4"/>
      <c r="B74" s="19">
        <f t="shared" si="9"/>
        <v>43901</v>
      </c>
      <c r="C74" s="161">
        <f t="shared" si="9"/>
        <v>70</v>
      </c>
      <c r="D74" s="161">
        <f t="shared" si="7"/>
        <v>28480.274139446981</v>
      </c>
      <c r="E74" s="161">
        <f t="shared" si="8"/>
        <v>366.93886643780934</v>
      </c>
      <c r="F74" s="74">
        <f t="shared" si="10"/>
        <v>44201</v>
      </c>
    </row>
    <row r="75" spans="1:6">
      <c r="A75" s="4"/>
      <c r="B75" s="19">
        <f t="shared" si="9"/>
        <v>43902</v>
      </c>
      <c r="C75" s="161">
        <f t="shared" si="9"/>
        <v>71</v>
      </c>
      <c r="D75" s="161">
        <f t="shared" si="7"/>
        <v>28847.213005884791</v>
      </c>
      <c r="E75" s="161">
        <f t="shared" si="8"/>
        <v>365.24886389080348</v>
      </c>
      <c r="F75" s="74">
        <f t="shared" si="10"/>
        <v>44202</v>
      </c>
    </row>
    <row r="76" spans="1:6">
      <c r="A76" s="4"/>
      <c r="B76" s="19">
        <f t="shared" si="9"/>
        <v>43903</v>
      </c>
      <c r="C76" s="161">
        <f t="shared" si="9"/>
        <v>72</v>
      </c>
      <c r="D76" s="161">
        <f t="shared" si="7"/>
        <v>29212.461869775594</v>
      </c>
      <c r="E76" s="161">
        <f t="shared" si="8"/>
        <v>363.4073401176538</v>
      </c>
      <c r="F76" s="74">
        <f t="shared" si="10"/>
        <v>44203</v>
      </c>
    </row>
    <row r="77" spans="1:6">
      <c r="A77" s="4"/>
      <c r="B77" s="19">
        <f t="shared" si="9"/>
        <v>43904</v>
      </c>
      <c r="C77" s="161">
        <f t="shared" si="9"/>
        <v>73</v>
      </c>
      <c r="D77" s="161">
        <f t="shared" si="7"/>
        <v>29575.869209893248</v>
      </c>
      <c r="E77" s="161">
        <f t="shared" si="8"/>
        <v>361.41746724473342</v>
      </c>
      <c r="F77" s="74">
        <f t="shared" si="10"/>
        <v>44204</v>
      </c>
    </row>
    <row r="78" spans="1:6">
      <c r="A78" s="4"/>
      <c r="B78" s="19">
        <f t="shared" si="9"/>
        <v>43905</v>
      </c>
      <c r="C78" s="161">
        <f t="shared" si="9"/>
        <v>74</v>
      </c>
      <c r="D78" s="161">
        <f t="shared" si="7"/>
        <v>29937.286677137981</v>
      </c>
      <c r="E78" s="161">
        <f t="shared" si="8"/>
        <v>359.28264551502434</v>
      </c>
      <c r="F78" s="74">
        <f t="shared" si="10"/>
        <v>44205</v>
      </c>
    </row>
    <row r="79" spans="1:6">
      <c r="A79" s="4"/>
      <c r="B79" s="19">
        <f t="shared" si="9"/>
        <v>43906</v>
      </c>
      <c r="C79" s="161">
        <f t="shared" si="9"/>
        <v>75</v>
      </c>
      <c r="D79" s="161">
        <f t="shared" si="7"/>
        <v>30296.569322653006</v>
      </c>
      <c r="E79" s="161">
        <f t="shared" si="8"/>
        <v>357.00649118345973</v>
      </c>
      <c r="F79" s="74">
        <f t="shared" si="10"/>
        <v>44206</v>
      </c>
    </row>
    <row r="80" spans="1:6">
      <c r="A80" s="4"/>
      <c r="B80" s="19">
        <f t="shared" si="9"/>
        <v>43907</v>
      </c>
      <c r="C80" s="161">
        <f t="shared" si="9"/>
        <v>76</v>
      </c>
      <c r="D80" s="161">
        <f t="shared" si="7"/>
        <v>30653.575813836465</v>
      </c>
      <c r="E80" s="161">
        <f t="shared" si="8"/>
        <v>354.5928238000015</v>
      </c>
      <c r="F80" s="74">
        <f t="shared" si="10"/>
        <v>44207</v>
      </c>
    </row>
    <row r="81" spans="1:6">
      <c r="A81" s="4"/>
      <c r="B81" s="19">
        <f t="shared" si="9"/>
        <v>43908</v>
      </c>
      <c r="C81" s="161">
        <f t="shared" si="9"/>
        <v>77</v>
      </c>
      <c r="D81" s="161">
        <f t="shared" si="7"/>
        <v>31008.168637636467</v>
      </c>
      <c r="E81" s="161">
        <f t="shared" si="8"/>
        <v>352.04565295445718</v>
      </c>
      <c r="F81" s="74">
        <f t="shared" si="10"/>
        <v>44208</v>
      </c>
    </row>
    <row r="82" spans="1:6">
      <c r="A82" s="4"/>
      <c r="B82" s="19">
        <f t="shared" si="9"/>
        <v>43909</v>
      </c>
      <c r="C82" s="161">
        <f t="shared" si="9"/>
        <v>78</v>
      </c>
      <c r="D82" s="161">
        <f t="shared" si="7"/>
        <v>31360.214290590924</v>
      </c>
      <c r="E82" s="161">
        <f t="shared" si="8"/>
        <v>349.3691645604631</v>
      </c>
      <c r="F82" s="74">
        <f t="shared" si="10"/>
        <v>44209</v>
      </c>
    </row>
    <row r="83" spans="1:6">
      <c r="A83" s="4"/>
      <c r="B83" s="19">
        <f t="shared" si="9"/>
        <v>43910</v>
      </c>
      <c r="C83" s="161">
        <f t="shared" si="9"/>
        <v>79</v>
      </c>
      <c r="D83" s="161">
        <f t="shared" si="7"/>
        <v>31709.583455151387</v>
      </c>
      <c r="E83" s="161">
        <f t="shared" si="8"/>
        <v>346.56770675610096</v>
      </c>
      <c r="F83" s="74">
        <f t="shared" si="10"/>
        <v>44210</v>
      </c>
    </row>
    <row r="84" spans="1:6">
      <c r="A84" s="4"/>
      <c r="B84" s="19">
        <f t="shared" si="9"/>
        <v>43911</v>
      </c>
      <c r="C84" s="161">
        <f t="shared" si="9"/>
        <v>80</v>
      </c>
      <c r="D84" s="161">
        <f t="shared" si="7"/>
        <v>32056.151161907488</v>
      </c>
      <c r="E84" s="161">
        <f t="shared" si="8"/>
        <v>343.64577549876776</v>
      </c>
      <c r="F84" s="74">
        <f t="shared" si="10"/>
        <v>44211</v>
      </c>
    </row>
    <row r="85" spans="1:6">
      <c r="A85" s="4"/>
      <c r="B85" s="19">
        <f t="shared" si="9"/>
        <v>43912</v>
      </c>
      <c r="C85" s="161">
        <f t="shared" si="9"/>
        <v>81</v>
      </c>
      <c r="D85" s="161">
        <f t="shared" si="7"/>
        <v>32399.796937406256</v>
      </c>
      <c r="E85" s="161">
        <f t="shared" si="8"/>
        <v>340.60799993340697</v>
      </c>
      <c r="F85" s="74">
        <f t="shared" si="10"/>
        <v>44212</v>
      </c>
    </row>
    <row r="86" spans="1:6">
      <c r="A86" s="4"/>
      <c r="B86" s="19">
        <f t="shared" ref="B86:C101" si="11">B85+1</f>
        <v>43913</v>
      </c>
      <c r="C86" s="161">
        <f t="shared" si="11"/>
        <v>82</v>
      </c>
      <c r="D86" s="161">
        <f t="shared" si="7"/>
        <v>32740.404937339663</v>
      </c>
      <c r="E86" s="161">
        <f t="shared" si="8"/>
        <v>337.45912761017826</v>
      </c>
      <c r="F86" s="74">
        <f t="shared" si="10"/>
        <v>44213</v>
      </c>
    </row>
    <row r="87" spans="1:6">
      <c r="A87" s="4"/>
      <c r="B87" s="19">
        <f t="shared" si="11"/>
        <v>43914</v>
      </c>
      <c r="C87" s="161">
        <f t="shared" si="11"/>
        <v>83</v>
      </c>
      <c r="D87" s="161">
        <f t="shared" si="7"/>
        <v>33077.864064949841</v>
      </c>
      <c r="E87" s="161">
        <f t="shared" si="8"/>
        <v>334.204009628309</v>
      </c>
      <c r="F87" s="74">
        <f t="shared" si="10"/>
        <v>44214</v>
      </c>
    </row>
    <row r="88" spans="1:6">
      <c r="A88" s="4"/>
      <c r="B88" s="19">
        <f t="shared" si="11"/>
        <v>43915</v>
      </c>
      <c r="C88" s="161">
        <f t="shared" si="11"/>
        <v>84</v>
      </c>
      <c r="D88" s="161">
        <f t="shared" si="7"/>
        <v>33412.06807457815</v>
      </c>
      <c r="E88" s="161">
        <f t="shared" si="8"/>
        <v>330.84758578011679</v>
      </c>
      <c r="F88" s="74">
        <f t="shared" si="10"/>
        <v>44215</v>
      </c>
    </row>
    <row r="89" spans="1:6">
      <c r="A89" s="4"/>
      <c r="B89" s="19">
        <f t="shared" si="11"/>
        <v>43916</v>
      </c>
      <c r="C89" s="161">
        <f t="shared" si="11"/>
        <v>85</v>
      </c>
      <c r="D89" s="161">
        <f t="shared" si="7"/>
        <v>33742.915660358267</v>
      </c>
      <c r="E89" s="161">
        <f t="shared" si="8"/>
        <v>327.39486976621265</v>
      </c>
      <c r="F89" s="74">
        <f t="shared" si="10"/>
        <v>44216</v>
      </c>
    </row>
    <row r="90" spans="1:6">
      <c r="A90" s="4"/>
      <c r="B90" s="19">
        <f t="shared" si="11"/>
        <v>43917</v>
      </c>
      <c r="C90" s="161">
        <f t="shared" si="11"/>
        <v>86</v>
      </c>
      <c r="D90" s="161">
        <f t="shared" si="7"/>
        <v>34070.31053012448</v>
      </c>
      <c r="E90" s="161">
        <f t="shared" si="8"/>
        <v>323.85093455138121</v>
      </c>
      <c r="F90" s="74">
        <f t="shared" si="10"/>
        <v>44217</v>
      </c>
    </row>
    <row r="91" spans="1:6">
      <c r="A91" s="4"/>
      <c r="B91" s="19">
        <f t="shared" si="11"/>
        <v>43918</v>
      </c>
      <c r="C91" s="161">
        <f t="shared" si="11"/>
        <v>87</v>
      </c>
      <c r="D91" s="161">
        <f t="shared" si="7"/>
        <v>34394.161464675861</v>
      </c>
      <c r="E91" s="161">
        <f t="shared" si="8"/>
        <v>320.22089792655606</v>
      </c>
      <c r="F91" s="74">
        <f t="shared" si="10"/>
        <v>44218</v>
      </c>
    </row>
    <row r="92" spans="1:6">
      <c r="A92" s="4"/>
      <c r="B92" s="19">
        <f t="shared" si="11"/>
        <v>43919</v>
      </c>
      <c r="C92" s="161">
        <f t="shared" si="11"/>
        <v>88</v>
      </c>
      <c r="D92" s="161">
        <f t="shared" si="7"/>
        <v>34714.382362602417</v>
      </c>
      <c r="E92" s="161">
        <f t="shared" si="8"/>
        <v>316.50990833816468</v>
      </c>
      <c r="F92" s="74">
        <f t="shared" si="10"/>
        <v>44219</v>
      </c>
    </row>
    <row r="93" spans="1:6">
      <c r="A93" s="4"/>
      <c r="B93" s="19">
        <f t="shared" si="11"/>
        <v>43920</v>
      </c>
      <c r="C93" s="161">
        <f t="shared" si="11"/>
        <v>89</v>
      </c>
      <c r="D93" s="161">
        <f t="shared" si="7"/>
        <v>35030.892270940582</v>
      </c>
      <c r="E93" s="161">
        <f t="shared" si="8"/>
        <v>312.72313104336354</v>
      </c>
      <c r="F93" s="74">
        <f t="shared" si="10"/>
        <v>44220</v>
      </c>
    </row>
    <row r="94" spans="1:6">
      <c r="A94" s="4"/>
      <c r="B94" s="19">
        <f t="shared" si="11"/>
        <v>43921</v>
      </c>
      <c r="C94" s="161">
        <f t="shared" si="11"/>
        <v>90</v>
      </c>
      <c r="D94" s="161">
        <f t="shared" si="7"/>
        <v>35343.615401983945</v>
      </c>
      <c r="E94" s="161">
        <f t="shared" si="8"/>
        <v>308.86573464487446</v>
      </c>
      <c r="F94" s="74">
        <f t="shared" si="10"/>
        <v>44221</v>
      </c>
    </row>
    <row r="95" spans="1:6">
      <c r="A95" s="4"/>
      <c r="B95" s="19">
        <f t="shared" si="11"/>
        <v>43922</v>
      </c>
      <c r="C95" s="161">
        <f t="shared" si="11"/>
        <v>91</v>
      </c>
      <c r="D95" s="161">
        <f t="shared" si="7"/>
        <v>35652.48113662882</v>
      </c>
      <c r="E95" s="161">
        <f t="shared" si="8"/>
        <v>304.94287805372005</v>
      </c>
      <c r="F95" s="74">
        <f t="shared" si="10"/>
        <v>44222</v>
      </c>
    </row>
    <row r="96" spans="1:6">
      <c r="A96" s="4"/>
      <c r="B96" s="19">
        <f t="shared" si="11"/>
        <v>43923</v>
      </c>
      <c r="C96" s="161">
        <f t="shared" si="11"/>
        <v>92</v>
      </c>
      <c r="D96" s="161">
        <f t="shared" si="7"/>
        <v>35957.42401468254</v>
      </c>
      <c r="E96" s="161">
        <f t="shared" si="8"/>
        <v>300.95969792579126</v>
      </c>
      <c r="F96" s="74">
        <f t="shared" si="10"/>
        <v>44223</v>
      </c>
    </row>
    <row r="97" spans="1:6">
      <c r="A97" s="4"/>
      <c r="B97" s="19">
        <f t="shared" si="11"/>
        <v>43924</v>
      </c>
      <c r="C97" s="161">
        <f t="shared" si="11"/>
        <v>93</v>
      </c>
      <c r="D97" s="161">
        <f t="shared" si="7"/>
        <v>36258.383712608331</v>
      </c>
      <c r="E97" s="161">
        <f t="shared" si="8"/>
        <v>296.92129661079525</v>
      </c>
      <c r="F97" s="74">
        <f t="shared" si="10"/>
        <v>44224</v>
      </c>
    </row>
    <row r="98" spans="1:6">
      <c r="A98" s="4"/>
      <c r="B98" s="19">
        <f t="shared" si="11"/>
        <v>43925</v>
      </c>
      <c r="C98" s="161">
        <f t="shared" si="11"/>
        <v>94</v>
      </c>
      <c r="D98" s="161">
        <f t="shared" si="7"/>
        <v>36555.305009219126</v>
      </c>
      <c r="E98" s="161">
        <f t="shared" si="8"/>
        <v>292.83273064936657</v>
      </c>
      <c r="F98" s="74">
        <f t="shared" si="10"/>
        <v>44225</v>
      </c>
    </row>
    <row r="99" spans="1:6">
      <c r="A99" s="4"/>
      <c r="B99" s="19">
        <f t="shared" si="11"/>
        <v>43926</v>
      </c>
      <c r="C99" s="161">
        <f t="shared" si="11"/>
        <v>95</v>
      </c>
      <c r="D99" s="161">
        <f t="shared" si="7"/>
        <v>36848.137739868493</v>
      </c>
      <c r="E99" s="161">
        <f t="shared" si="8"/>
        <v>288.69899984871154</v>
      </c>
      <c r="F99" s="74">
        <f t="shared" si="10"/>
        <v>44226</v>
      </c>
    </row>
    <row r="100" spans="1:6">
      <c r="A100" s="4"/>
      <c r="B100" s="19">
        <f t="shared" si="11"/>
        <v>43927</v>
      </c>
      <c r="C100" s="161">
        <f t="shared" si="11"/>
        <v>96</v>
      </c>
      <c r="D100" s="161">
        <f t="shared" si="7"/>
        <v>37136.836739717204</v>
      </c>
      <c r="E100" s="161">
        <f t="shared" si="8"/>
        <v>284.5250369612113</v>
      </c>
      <c r="F100" s="74">
        <f t="shared" si="10"/>
        <v>44227</v>
      </c>
    </row>
    <row r="101" spans="1:6">
      <c r="A101" s="4"/>
      <c r="B101" s="19">
        <f t="shared" si="11"/>
        <v>43928</v>
      </c>
      <c r="C101" s="161">
        <f t="shared" si="11"/>
        <v>97</v>
      </c>
      <c r="D101" s="161">
        <f t="shared" si="7"/>
        <v>37421.361776678415</v>
      </c>
      <c r="E101" s="161">
        <f t="shared" si="8"/>
        <v>280.31569798787677</v>
      </c>
      <c r="F101" s="74">
        <f t="shared" si="10"/>
        <v>44228</v>
      </c>
    </row>
    <row r="102" spans="1:6">
      <c r="A102" s="4"/>
      <c r="B102" s="19">
        <f t="shared" ref="B102:C117" si="12">B101+1</f>
        <v>43929</v>
      </c>
      <c r="C102" s="161">
        <f t="shared" si="12"/>
        <v>98</v>
      </c>
      <c r="D102" s="161">
        <f t="shared" si="7"/>
        <v>37701.677474666292</v>
      </c>
      <c r="E102" s="161">
        <f t="shared" si="8"/>
        <v>276.07575312198605</v>
      </c>
      <c r="F102" s="74">
        <f t="shared" si="10"/>
        <v>44229</v>
      </c>
    </row>
    <row r="103" spans="1:6">
      <c r="A103" s="4"/>
      <c r="B103" s="19">
        <f t="shared" si="12"/>
        <v>43930</v>
      </c>
      <c r="C103" s="161">
        <f t="shared" si="12"/>
        <v>99</v>
      </c>
      <c r="D103" s="161">
        <f t="shared" si="7"/>
        <v>37977.753227788278</v>
      </c>
      <c r="E103" s="161">
        <f t="shared" si="8"/>
        <v>271.80987834448024</v>
      </c>
      <c r="F103" s="74">
        <f t="shared" si="10"/>
        <v>44230</v>
      </c>
    </row>
    <row r="104" spans="1:6">
      <c r="A104" s="4"/>
      <c r="B104" s="19">
        <f t="shared" si="12"/>
        <v>43931</v>
      </c>
      <c r="C104" s="161">
        <f t="shared" si="12"/>
        <v>100</v>
      </c>
      <c r="D104" s="161">
        <f t="shared" si="7"/>
        <v>38249.563106132759</v>
      </c>
      <c r="E104" s="161">
        <f t="shared" si="8"/>
        <v>267.52264767869201</v>
      </c>
      <c r="F104" s="74">
        <f t="shared" si="10"/>
        <v>44231</v>
      </c>
    </row>
    <row r="105" spans="1:6">
      <c r="A105" s="4"/>
      <c r="B105" s="19">
        <f t="shared" si="12"/>
        <v>43932</v>
      </c>
      <c r="C105" s="161">
        <f t="shared" si="12"/>
        <v>101</v>
      </c>
      <c r="D105" s="161">
        <f t="shared" si="7"/>
        <v>38517.085753811451</v>
      </c>
      <c r="E105" s="161">
        <f t="shared" si="8"/>
        <v>263.21852610747737</v>
      </c>
      <c r="F105" s="74">
        <f t="shared" si="10"/>
        <v>44232</v>
      </c>
    </row>
    <row r="106" spans="1:6">
      <c r="A106" s="4"/>
      <c r="B106" s="19">
        <f t="shared" si="12"/>
        <v>43933</v>
      </c>
      <c r="C106" s="161">
        <f t="shared" si="12"/>
        <v>102</v>
      </c>
      <c r="D106" s="161">
        <f t="shared" si="7"/>
        <v>38780.304279918928</v>
      </c>
      <c r="E106" s="161">
        <f t="shared" si="8"/>
        <v>258.90186315152823</v>
      </c>
      <c r="F106" s="74">
        <f t="shared" si="10"/>
        <v>44233</v>
      </c>
    </row>
    <row r="107" spans="1:6">
      <c r="A107" s="4"/>
      <c r="B107" s="19">
        <f t="shared" si="12"/>
        <v>43934</v>
      </c>
      <c r="C107" s="161">
        <f t="shared" si="12"/>
        <v>103</v>
      </c>
      <c r="D107" s="161">
        <f t="shared" si="7"/>
        <v>39039.206143070456</v>
      </c>
      <c r="E107" s="161">
        <f t="shared" si="8"/>
        <v>254.57688710488583</v>
      </c>
      <c r="F107" s="74">
        <f t="shared" si="10"/>
        <v>44234</v>
      </c>
    </row>
    <row r="108" spans="1:6">
      <c r="A108" s="4"/>
      <c r="B108" s="19">
        <f t="shared" si="12"/>
        <v>43935</v>
      </c>
      <c r="C108" s="161">
        <f t="shared" si="12"/>
        <v>104</v>
      </c>
      <c r="D108" s="161">
        <f t="shared" si="7"/>
        <v>39293.783030175342</v>
      </c>
      <c r="E108" s="161">
        <f t="shared" si="8"/>
        <v>250.24769991992071</v>
      </c>
      <c r="F108" s="74">
        <f t="shared" si="10"/>
        <v>44235</v>
      </c>
    </row>
    <row r="109" spans="1:6">
      <c r="A109" s="4"/>
      <c r="B109" s="19">
        <f t="shared" si="12"/>
        <v>43936</v>
      </c>
      <c r="C109" s="161">
        <f t="shared" si="12"/>
        <v>105</v>
      </c>
      <c r="D109" s="161">
        <f t="shared" si="7"/>
        <v>39544.030730095263</v>
      </c>
      <c r="E109" s="161">
        <f t="shared" si="8"/>
        <v>245.918272730014</v>
      </c>
      <c r="F109" s="74">
        <f t="shared" si="10"/>
        <v>44236</v>
      </c>
    </row>
    <row r="110" spans="1:6">
      <c r="A110" s="4"/>
      <c r="B110" s="19">
        <f t="shared" si="12"/>
        <v>43937</v>
      </c>
      <c r="C110" s="161">
        <f t="shared" si="12"/>
        <v>106</v>
      </c>
      <c r="D110" s="161">
        <f t="shared" si="7"/>
        <v>39789.949002825277</v>
      </c>
      <c r="E110" s="161">
        <f t="shared" si="8"/>
        <v>241.59244199695968</v>
      </c>
      <c r="F110" s="74">
        <f t="shared" si="10"/>
        <v>44237</v>
      </c>
    </row>
    <row r="111" spans="1:6">
      <c r="A111" s="4"/>
      <c r="B111" s="19">
        <f t="shared" si="12"/>
        <v>43938</v>
      </c>
      <c r="C111" s="161">
        <f t="shared" si="12"/>
        <v>107</v>
      </c>
      <c r="D111" s="161">
        <f t="shared" si="7"/>
        <v>40031.541444822236</v>
      </c>
      <c r="E111" s="161">
        <f t="shared" si="8"/>
        <v>237.27390626604029</v>
      </c>
      <c r="F111" s="74">
        <f t="shared" si="10"/>
        <v>44238</v>
      </c>
    </row>
    <row r="112" spans="1:6">
      <c r="A112" s="4"/>
      <c r="B112" s="19">
        <f t="shared" si="12"/>
        <v>43939</v>
      </c>
      <c r="C112" s="161">
        <f t="shared" si="12"/>
        <v>108</v>
      </c>
      <c r="D112" s="161">
        <f t="shared" si="7"/>
        <v>40268.815351088277</v>
      </c>
      <c r="E112" s="161">
        <f t="shared" si="8"/>
        <v>232.96622351004771</v>
      </c>
      <c r="F112" s="74">
        <f t="shared" si="10"/>
        <v>44239</v>
      </c>
    </row>
    <row r="113" spans="1:6">
      <c r="A113" s="4"/>
      <c r="B113" s="19">
        <f t="shared" si="12"/>
        <v>43940</v>
      </c>
      <c r="C113" s="161">
        <f t="shared" si="12"/>
        <v>109</v>
      </c>
      <c r="D113" s="161">
        <f t="shared" si="7"/>
        <v>40501.781574598324</v>
      </c>
      <c r="E113" s="161">
        <f t="shared" si="8"/>
        <v>228.67280904194195</v>
      </c>
      <c r="F113" s="74">
        <f t="shared" si="10"/>
        <v>44240</v>
      </c>
    </row>
    <row r="114" spans="1:6">
      <c r="A114" s="4"/>
      <c r="B114" s="19">
        <f t="shared" si="12"/>
        <v>43941</v>
      </c>
      <c r="C114" s="161">
        <f t="shared" si="12"/>
        <v>110</v>
      </c>
      <c r="D114" s="161">
        <f t="shared" si="7"/>
        <v>40730.454383640266</v>
      </c>
      <c r="E114" s="161">
        <f t="shared" si="8"/>
        <v>224.39693397271913</v>
      </c>
      <c r="F114" s="74">
        <f t="shared" si="10"/>
        <v>44241</v>
      </c>
    </row>
    <row r="115" spans="1:6">
      <c r="A115" s="4"/>
      <c r="B115" s="19">
        <f t="shared" si="12"/>
        <v>43942</v>
      </c>
      <c r="C115" s="161">
        <f t="shared" si="12"/>
        <v>111</v>
      </c>
      <c r="D115" s="161">
        <f t="shared" si="7"/>
        <v>40954.851317612985</v>
      </c>
      <c r="E115" s="161">
        <f t="shared" si="8"/>
        <v>220.14172419108945</v>
      </c>
      <c r="F115" s="74">
        <f t="shared" si="10"/>
        <v>44242</v>
      </c>
    </row>
    <row r="116" spans="1:6">
      <c r="A116" s="4"/>
      <c r="B116" s="19">
        <f t="shared" si="12"/>
        <v>43943</v>
      </c>
      <c r="C116" s="161">
        <f t="shared" si="12"/>
        <v>112</v>
      </c>
      <c r="D116" s="161">
        <f t="shared" si="7"/>
        <v>41174.993041804075</v>
      </c>
      <c r="E116" s="161">
        <f t="shared" si="8"/>
        <v>215.91015983962279</v>
      </c>
      <c r="F116" s="74">
        <f t="shared" si="10"/>
        <v>44243</v>
      </c>
    </row>
    <row r="117" spans="1:6">
      <c r="A117" s="4"/>
      <c r="B117" s="19">
        <f t="shared" si="12"/>
        <v>43944</v>
      </c>
      <c r="C117" s="161">
        <f t="shared" si="12"/>
        <v>113</v>
      </c>
      <c r="D117" s="161">
        <f t="shared" si="7"/>
        <v>41390.903201643698</v>
      </c>
      <c r="E117" s="161">
        <f t="shared" si="8"/>
        <v>211.70507526059373</v>
      </c>
      <c r="F117" s="74">
        <f t="shared" si="10"/>
        <v>44244</v>
      </c>
    </row>
    <row r="118" spans="1:6">
      <c r="A118" s="4"/>
      <c r="B118" s="19">
        <f t="shared" ref="B118:C133" si="13">B117+1</f>
        <v>43945</v>
      </c>
      <c r="C118" s="161">
        <f t="shared" si="13"/>
        <v>114</v>
      </c>
      <c r="D118" s="161">
        <f t="shared" si="7"/>
        <v>41602.608276904291</v>
      </c>
      <c r="E118" s="161">
        <f t="shared" si="8"/>
        <v>207.5291593851216</v>
      </c>
      <c r="F118" s="74">
        <f t="shared" si="10"/>
        <v>44245</v>
      </c>
    </row>
    <row r="119" spans="1:6">
      <c r="A119" s="4"/>
      <c r="B119" s="19">
        <f t="shared" si="13"/>
        <v>43946</v>
      </c>
      <c r="C119" s="161">
        <f t="shared" si="13"/>
        <v>115</v>
      </c>
      <c r="D119" s="161">
        <f t="shared" si="7"/>
        <v>41810.137436289413</v>
      </c>
      <c r="E119" s="161">
        <f t="shared" si="8"/>
        <v>203.38495653778955</v>
      </c>
      <c r="F119" s="74">
        <f t="shared" si="10"/>
        <v>44246</v>
      </c>
    </row>
    <row r="120" spans="1:6">
      <c r="A120" s="4"/>
      <c r="B120" s="19">
        <f t="shared" si="13"/>
        <v>43947</v>
      </c>
      <c r="C120" s="161">
        <f t="shared" si="13"/>
        <v>116</v>
      </c>
      <c r="D120" s="161">
        <f t="shared" si="7"/>
        <v>42013.522392827203</v>
      </c>
      <c r="E120" s="161">
        <f t="shared" si="8"/>
        <v>199.27486762871558</v>
      </c>
      <c r="F120" s="74">
        <f t="shared" si="10"/>
        <v>44247</v>
      </c>
    </row>
    <row r="121" spans="1:6">
      <c r="A121" s="4"/>
      <c r="B121" s="19">
        <f t="shared" si="13"/>
        <v>43948</v>
      </c>
      <c r="C121" s="161">
        <f t="shared" si="13"/>
        <v>117</v>
      </c>
      <c r="D121" s="161">
        <f t="shared" si="7"/>
        <v>42212.797260455918</v>
      </c>
      <c r="E121" s="161">
        <f t="shared" si="8"/>
        <v>195.2011517058927</v>
      </c>
      <c r="F121" s="74">
        <f t="shared" si="10"/>
        <v>44248</v>
      </c>
    </row>
    <row r="122" spans="1:6">
      <c r="A122" s="4"/>
      <c r="B122" s="19">
        <f t="shared" si="13"/>
        <v>43949</v>
      </c>
      <c r="C122" s="161">
        <f t="shared" si="13"/>
        <v>118</v>
      </c>
      <c r="D122" s="161">
        <f t="shared" si="7"/>
        <v>42407.998412161811</v>
      </c>
      <c r="E122" s="161">
        <f t="shared" si="8"/>
        <v>191.16592783881788</v>
      </c>
      <c r="F122" s="74">
        <f t="shared" si="10"/>
        <v>44249</v>
      </c>
    </row>
    <row r="123" spans="1:6">
      <c r="A123" s="4"/>
      <c r="B123" s="19">
        <f t="shared" si="13"/>
        <v>43950</v>
      </c>
      <c r="C123" s="161">
        <f t="shared" si="13"/>
        <v>119</v>
      </c>
      <c r="D123" s="161">
        <f t="shared" si="7"/>
        <v>42599.164340000629</v>
      </c>
      <c r="E123" s="161">
        <f t="shared" si="8"/>
        <v>187.17117730696918</v>
      </c>
      <c r="F123" s="74">
        <f t="shared" si="10"/>
        <v>44250</v>
      </c>
    </row>
    <row r="124" spans="1:6">
      <c r="A124" s="4"/>
      <c r="B124" s="19">
        <f t="shared" si="13"/>
        <v>43951</v>
      </c>
      <c r="C124" s="161">
        <f t="shared" si="13"/>
        <v>120</v>
      </c>
      <c r="D124" s="161">
        <f t="shared" si="7"/>
        <v>42786.335517307598</v>
      </c>
      <c r="E124" s="161">
        <f t="shared" si="8"/>
        <v>183.21874606526399</v>
      </c>
      <c r="F124" s="74">
        <f t="shared" si="10"/>
        <v>44251</v>
      </c>
    </row>
    <row r="125" spans="1:6">
      <c r="A125" s="4"/>
      <c r="B125" s="19">
        <f t="shared" si="13"/>
        <v>43952</v>
      </c>
      <c r="C125" s="161">
        <f t="shared" si="13"/>
        <v>121</v>
      </c>
      <c r="D125" s="161">
        <f t="shared" si="7"/>
        <v>42969.554263372862</v>
      </c>
      <c r="E125" s="161">
        <f t="shared" si="8"/>
        <v>179.31034745989018</v>
      </c>
      <c r="F125" s="74">
        <f t="shared" si="10"/>
        <v>44252</v>
      </c>
    </row>
    <row r="126" spans="1:6">
      <c r="A126" s="4"/>
      <c r="B126" s="19">
        <f t="shared" si="13"/>
        <v>43953</v>
      </c>
      <c r="C126" s="161">
        <f t="shared" si="13"/>
        <v>122</v>
      </c>
      <c r="D126" s="161">
        <f t="shared" si="7"/>
        <v>43148.864610832752</v>
      </c>
      <c r="E126" s="161">
        <f t="shared" si="8"/>
        <v>175.44756516865164</v>
      </c>
      <c r="F126" s="74">
        <f t="shared" si="10"/>
        <v>44253</v>
      </c>
    </row>
    <row r="127" spans="1:6">
      <c r="A127" s="4"/>
      <c r="B127" s="19">
        <f t="shared" si="13"/>
        <v>43954</v>
      </c>
      <c r="C127" s="161">
        <f t="shared" si="13"/>
        <v>123</v>
      </c>
      <c r="D127" s="161">
        <f t="shared" si="7"/>
        <v>43324.312176001404</v>
      </c>
      <c r="E127" s="161">
        <f t="shared" si="8"/>
        <v>171.63185634076217</v>
      </c>
      <c r="F127" s="74">
        <f t="shared" si="10"/>
        <v>44254</v>
      </c>
    </row>
    <row r="128" spans="1:6">
      <c r="A128" s="4"/>
      <c r="B128" s="19">
        <f t="shared" si="13"/>
        <v>43955</v>
      </c>
      <c r="C128" s="161">
        <f t="shared" si="13"/>
        <v>124</v>
      </c>
      <c r="D128" s="161">
        <f t="shared" si="7"/>
        <v>43495.944032342166</v>
      </c>
      <c r="E128" s="161">
        <f t="shared" si="8"/>
        <v>167.86455491112429</v>
      </c>
      <c r="F128" s="74">
        <f t="shared" si="10"/>
        <v>44255</v>
      </c>
    </row>
    <row r="129" spans="1:6">
      <c r="A129" s="4"/>
      <c r="B129" s="19">
        <f t="shared" si="13"/>
        <v>43956</v>
      </c>
      <c r="C129" s="161">
        <f t="shared" si="13"/>
        <v>125</v>
      </c>
      <c r="D129" s="161">
        <f t="shared" si="7"/>
        <v>43663.80858725329</v>
      </c>
      <c r="E129" s="161">
        <f t="shared" si="8"/>
        <v>164.14687506618066</v>
      </c>
      <c r="F129" s="74">
        <f t="shared" si="10"/>
        <v>44256</v>
      </c>
    </row>
    <row r="130" spans="1:6">
      <c r="A130" s="4"/>
      <c r="B130" s="19">
        <f t="shared" si="13"/>
        <v>43957</v>
      </c>
      <c r="C130" s="161">
        <f t="shared" si="13"/>
        <v>126</v>
      </c>
      <c r="D130" s="161">
        <f t="shared" si="7"/>
        <v>43827.955462319471</v>
      </c>
      <c r="E130" s="161">
        <f t="shared" si="8"/>
        <v>160.47991483876831</v>
      </c>
      <c r="F130" s="74">
        <f t="shared" si="10"/>
        <v>44257</v>
      </c>
    </row>
    <row r="131" spans="1:6">
      <c r="A131" s="4"/>
      <c r="B131" s="19">
        <f t="shared" si="13"/>
        <v>43958</v>
      </c>
      <c r="C131" s="161">
        <f t="shared" si="13"/>
        <v>127</v>
      </c>
      <c r="D131" s="29">
        <f t="shared" si="7"/>
        <v>43988.435377158239</v>
      </c>
      <c r="E131" s="29">
        <f t="shared" si="8"/>
        <v>156.86465981001675</v>
      </c>
      <c r="F131" s="74">
        <f t="shared" si="10"/>
        <v>44258</v>
      </c>
    </row>
    <row r="132" spans="1:6">
      <c r="A132" s="4"/>
      <c r="B132" s="19">
        <f t="shared" si="13"/>
        <v>43959</v>
      </c>
      <c r="C132" s="161">
        <f t="shared" si="13"/>
        <v>128</v>
      </c>
      <c r="D132" s="161">
        <f t="shared" si="7"/>
        <v>44145.300036968256</v>
      </c>
      <c r="E132" s="161">
        <f t="shared" si="8"/>
        <v>153.30198689885583</v>
      </c>
      <c r="F132" s="74">
        <f t="shared" si="10"/>
        <v>44259</v>
      </c>
    </row>
    <row r="133" spans="1:6">
      <c r="A133" s="4"/>
      <c r="B133" s="19">
        <f t="shared" si="13"/>
        <v>43960</v>
      </c>
      <c r="C133" s="161">
        <f t="shared" si="13"/>
        <v>129</v>
      </c>
      <c r="D133" s="161">
        <f t="shared" ref="D133:D196" si="14">$D$1/(($D$1-1)*EXP(-$E$1*($F133-$B$4))+1)</f>
        <v>44298.602023867112</v>
      </c>
      <c r="E133" s="161">
        <f t="shared" ref="E133:E196" si="15">D134-D133</f>
        <v>149.79266821900819</v>
      </c>
      <c r="F133" s="74">
        <f t="shared" si="10"/>
        <v>44260</v>
      </c>
    </row>
    <row r="134" spans="1:6">
      <c r="A134" s="4"/>
      <c r="B134" s="19">
        <f t="shared" ref="B134:C149" si="16">B133+1</f>
        <v>43961</v>
      </c>
      <c r="C134" s="161">
        <f t="shared" si="16"/>
        <v>130</v>
      </c>
      <c r="D134" s="161">
        <f t="shared" si="14"/>
        <v>44448.39469208612</v>
      </c>
      <c r="E134" s="161">
        <f t="shared" si="15"/>
        <v>146.33737498584378</v>
      </c>
      <c r="F134" s="74">
        <f t="shared" ref="F134:F197" si="17">F133+1</f>
        <v>44261</v>
      </c>
    </row>
    <row r="135" spans="1:6">
      <c r="A135" s="4"/>
      <c r="B135" s="19">
        <f t="shared" si="16"/>
        <v>43962</v>
      </c>
      <c r="C135" s="161">
        <f t="shared" si="16"/>
        <v>131</v>
      </c>
      <c r="D135" s="161">
        <f t="shared" si="14"/>
        <v>44594.732067071964</v>
      </c>
      <c r="E135" s="161">
        <f t="shared" si="15"/>
        <v>142.93668145606352</v>
      </c>
      <c r="F135" s="74">
        <f t="shared" si="17"/>
        <v>44262</v>
      </c>
    </row>
    <row r="136" spans="1:6">
      <c r="A136" s="4"/>
      <c r="B136" s="19">
        <f t="shared" si="16"/>
        <v>43963</v>
      </c>
      <c r="C136" s="161">
        <f t="shared" si="16"/>
        <v>132</v>
      </c>
      <c r="D136" s="161">
        <f t="shared" si="14"/>
        <v>44737.668748528027</v>
      </c>
      <c r="E136" s="161">
        <f t="shared" si="15"/>
        <v>139.59106888418319</v>
      </c>
      <c r="F136" s="74">
        <f t="shared" si="17"/>
        <v>44263</v>
      </c>
    </row>
    <row r="137" spans="1:6">
      <c r="A137" s="4"/>
      <c r="B137" s="19">
        <f t="shared" si="16"/>
        <v>43964</v>
      </c>
      <c r="C137" s="161">
        <f t="shared" si="16"/>
        <v>133</v>
      </c>
      <c r="D137" s="161">
        <f t="shared" si="14"/>
        <v>44877.25981741221</v>
      </c>
      <c r="E137" s="161">
        <f t="shared" si="15"/>
        <v>136.30092948107631</v>
      </c>
      <c r="F137" s="74">
        <f t="shared" si="17"/>
        <v>44264</v>
      </c>
    </row>
    <row r="138" spans="1:6">
      <c r="A138" s="4"/>
      <c r="B138" s="19">
        <f t="shared" si="16"/>
        <v>43965</v>
      </c>
      <c r="C138" s="161">
        <f t="shared" si="16"/>
        <v>134</v>
      </c>
      <c r="D138" s="161">
        <f t="shared" si="14"/>
        <v>45013.560746893287</v>
      </c>
      <c r="E138" s="161">
        <f t="shared" si="15"/>
        <v>133.0665703615814</v>
      </c>
      <c r="F138" s="74">
        <f t="shared" si="17"/>
        <v>44265</v>
      </c>
    </row>
    <row r="139" spans="1:6">
      <c r="A139" s="4"/>
      <c r="B139" s="19">
        <f t="shared" si="16"/>
        <v>43966</v>
      </c>
      <c r="C139" s="161">
        <f t="shared" si="16"/>
        <v>135</v>
      </c>
      <c r="D139" s="161">
        <f t="shared" si="14"/>
        <v>45146.627317254868</v>
      </c>
      <c r="E139" s="161">
        <f t="shared" si="15"/>
        <v>129.88821746747271</v>
      </c>
      <c r="F139" s="74">
        <f t="shared" si="17"/>
        <v>44266</v>
      </c>
    </row>
    <row r="140" spans="1:6">
      <c r="A140" s="4"/>
      <c r="B140" s="19">
        <f t="shared" si="16"/>
        <v>43967</v>
      </c>
      <c r="C140" s="161">
        <f t="shared" si="16"/>
        <v>136</v>
      </c>
      <c r="D140" s="29">
        <f t="shared" si="14"/>
        <v>45276.515534722341</v>
      </c>
      <c r="E140" s="29">
        <f t="shared" si="15"/>
        <v>126.76601945557923</v>
      </c>
      <c r="F140" s="74">
        <f t="shared" si="17"/>
        <v>44267</v>
      </c>
    </row>
    <row r="141" spans="1:6">
      <c r="A141" s="4"/>
      <c r="B141" s="19">
        <f t="shared" si="16"/>
        <v>43968</v>
      </c>
      <c r="C141" s="161">
        <f t="shared" si="16"/>
        <v>137</v>
      </c>
      <c r="D141" s="161">
        <f t="shared" si="14"/>
        <v>45403.28155417792</v>
      </c>
      <c r="E141" s="161">
        <f t="shared" si="15"/>
        <v>123.70005153995589</v>
      </c>
      <c r="F141" s="74">
        <f t="shared" si="17"/>
        <v>44268</v>
      </c>
    </row>
    <row r="142" spans="1:6">
      <c r="A142" s="4"/>
      <c r="B142" s="19">
        <f t="shared" si="16"/>
        <v>43969</v>
      </c>
      <c r="C142" s="161">
        <f t="shared" si="16"/>
        <v>138</v>
      </c>
      <c r="D142" s="161">
        <f t="shared" si="14"/>
        <v>45526.981605717876</v>
      </c>
      <c r="E142" s="161">
        <f t="shared" si="15"/>
        <v>120.69031927864853</v>
      </c>
      <c r="F142" s="74">
        <f t="shared" si="17"/>
        <v>44269</v>
      </c>
    </row>
    <row r="143" spans="1:6">
      <c r="A143" s="4"/>
      <c r="B143" s="19">
        <f t="shared" si="16"/>
        <v>43970</v>
      </c>
      <c r="C143" s="161">
        <f t="shared" si="16"/>
        <v>139</v>
      </c>
      <c r="D143" s="161">
        <f t="shared" si="14"/>
        <v>45647.671924996524</v>
      </c>
      <c r="E143" s="161">
        <f t="shared" si="15"/>
        <v>117.7367622970487</v>
      </c>
      <c r="F143" s="74">
        <f t="shared" si="17"/>
        <v>44270</v>
      </c>
    </row>
    <row r="144" spans="1:6">
      <c r="A144" s="4"/>
      <c r="B144" s="19">
        <f t="shared" si="16"/>
        <v>43971</v>
      </c>
      <c r="C144" s="161">
        <f t="shared" si="16"/>
        <v>140</v>
      </c>
      <c r="D144" s="161">
        <f t="shared" si="14"/>
        <v>45765.408687293573</v>
      </c>
      <c r="E144" s="161">
        <f t="shared" si="15"/>
        <v>114.83925793996605</v>
      </c>
      <c r="F144" s="74">
        <f t="shared" si="17"/>
        <v>44271</v>
      </c>
    </row>
    <row r="145" spans="1:6">
      <c r="A145" s="4"/>
      <c r="B145" s="19">
        <f t="shared" si="16"/>
        <v>43972</v>
      </c>
      <c r="C145" s="161">
        <f t="shared" si="16"/>
        <v>141</v>
      </c>
      <c r="D145" s="161">
        <f t="shared" si="14"/>
        <v>45880.247945233539</v>
      </c>
      <c r="E145" s="161">
        <f t="shared" si="15"/>
        <v>111.99762484584789</v>
      </c>
      <c r="F145" s="74">
        <f t="shared" si="17"/>
        <v>44272</v>
      </c>
    </row>
    <row r="146" spans="1:6">
      <c r="A146" s="4"/>
      <c r="B146" s="19">
        <f t="shared" si="16"/>
        <v>43973</v>
      </c>
      <c r="C146" s="161">
        <f t="shared" si="16"/>
        <v>142</v>
      </c>
      <c r="D146" s="161">
        <f t="shared" si="14"/>
        <v>45992.245570079387</v>
      </c>
      <c r="E146" s="161">
        <f t="shared" si="15"/>
        <v>109.21162643739081</v>
      </c>
      <c r="F146" s="74">
        <f t="shared" si="17"/>
        <v>44273</v>
      </c>
    </row>
    <row r="147" spans="1:6">
      <c r="A147" s="4"/>
      <c r="B147" s="19">
        <f t="shared" si="16"/>
        <v>43974</v>
      </c>
      <c r="C147" s="161">
        <f t="shared" si="16"/>
        <v>143</v>
      </c>
      <c r="D147" s="161">
        <f t="shared" si="14"/>
        <v>46101.457196516778</v>
      </c>
      <c r="E147" s="161">
        <f t="shared" si="15"/>
        <v>106.4809743237056</v>
      </c>
      <c r="F147" s="74">
        <f t="shared" si="17"/>
        <v>44274</v>
      </c>
    </row>
    <row r="148" spans="1:6">
      <c r="A148" s="4"/>
      <c r="B148" s="19">
        <f t="shared" si="16"/>
        <v>43975</v>
      </c>
      <c r="C148" s="161">
        <f t="shared" si="16"/>
        <v>144</v>
      </c>
      <c r="D148" s="161">
        <f t="shared" si="14"/>
        <v>46207.938170840484</v>
      </c>
      <c r="E148" s="161">
        <f t="shared" si="15"/>
        <v>103.80533160924097</v>
      </c>
      <c r="F148" s="74">
        <f t="shared" si="17"/>
        <v>44275</v>
      </c>
    </row>
    <row r="149" spans="1:6">
      <c r="A149" s="4"/>
      <c r="B149" s="19">
        <f t="shared" si="16"/>
        <v>43976</v>
      </c>
      <c r="C149" s="161">
        <f t="shared" si="16"/>
        <v>145</v>
      </c>
      <c r="D149" s="161">
        <f t="shared" si="14"/>
        <v>46311.743502449724</v>
      </c>
      <c r="E149" s="161">
        <f t="shared" si="15"/>
        <v>101.18431610679545</v>
      </c>
      <c r="F149" s="74">
        <f t="shared" si="17"/>
        <v>44276</v>
      </c>
    </row>
    <row r="150" spans="1:6">
      <c r="A150" s="4"/>
      <c r="B150" s="19">
        <f t="shared" ref="B150:C165" si="18">B149+1</f>
        <v>43977</v>
      </c>
      <c r="C150" s="161">
        <f t="shared" si="18"/>
        <v>146</v>
      </c>
      <c r="D150" s="161">
        <f t="shared" si="14"/>
        <v>46412.92781855652</v>
      </c>
      <c r="E150" s="161">
        <f t="shared" si="15"/>
        <v>98.617503450739605</v>
      </c>
      <c r="F150" s="74">
        <f t="shared" si="17"/>
        <v>44277</v>
      </c>
    </row>
    <row r="151" spans="1:6">
      <c r="A151" s="4"/>
      <c r="B151" s="19">
        <f t="shared" si="18"/>
        <v>43978</v>
      </c>
      <c r="C151" s="161">
        <f t="shared" si="18"/>
        <v>147</v>
      </c>
      <c r="D151" s="161">
        <f t="shared" si="14"/>
        <v>46511.54532200726</v>
      </c>
      <c r="E151" s="161">
        <f t="shared" si="15"/>
        <v>96.10443010902236</v>
      </c>
      <c r="F151" s="74">
        <f t="shared" si="17"/>
        <v>44278</v>
      </c>
    </row>
    <row r="152" spans="1:6">
      <c r="A152" s="4"/>
      <c r="B152" s="19">
        <f t="shared" si="18"/>
        <v>43979</v>
      </c>
      <c r="C152" s="161">
        <f t="shared" si="18"/>
        <v>148</v>
      </c>
      <c r="D152" s="161">
        <f t="shared" si="14"/>
        <v>46607.649752116282</v>
      </c>
      <c r="E152" s="161">
        <f t="shared" si="15"/>
        <v>93.644596291836933</v>
      </c>
      <c r="F152" s="74">
        <f t="shared" si="17"/>
        <v>44279</v>
      </c>
    </row>
    <row r="153" spans="1:6">
      <c r="A153" s="4"/>
      <c r="B153" s="19">
        <f t="shared" si="18"/>
        <v>43980</v>
      </c>
      <c r="C153" s="161">
        <f t="shared" si="18"/>
        <v>149</v>
      </c>
      <c r="D153" s="161">
        <f t="shared" si="14"/>
        <v>46701.294348408119</v>
      </c>
      <c r="E153" s="161">
        <f t="shared" si="15"/>
        <v>91.237468755702139</v>
      </c>
      <c r="F153" s="74">
        <f t="shared" si="17"/>
        <v>44280</v>
      </c>
    </row>
    <row r="154" spans="1:6">
      <c r="A154" s="4"/>
      <c r="B154" s="19">
        <f t="shared" si="18"/>
        <v>43981</v>
      </c>
      <c r="C154" s="161">
        <f t="shared" si="18"/>
        <v>150</v>
      </c>
      <c r="D154" s="161">
        <f t="shared" si="14"/>
        <v>46792.531817163821</v>
      </c>
      <c r="E154" s="161">
        <f t="shared" si="15"/>
        <v>88.882483502624382</v>
      </c>
      <c r="F154" s="74">
        <f t="shared" si="17"/>
        <v>44281</v>
      </c>
    </row>
    <row r="155" spans="1:6">
      <c r="A155" s="4"/>
      <c r="B155" s="19">
        <f t="shared" si="18"/>
        <v>43982</v>
      </c>
      <c r="C155" s="161">
        <f t="shared" si="18"/>
        <v>151</v>
      </c>
      <c r="D155" s="161">
        <f t="shared" si="14"/>
        <v>46881.414300666445</v>
      </c>
      <c r="E155" s="161">
        <f t="shared" si="15"/>
        <v>86.579048373983824</v>
      </c>
      <c r="F155" s="74">
        <f t="shared" si="17"/>
        <v>44282</v>
      </c>
    </row>
    <row r="156" spans="1:6">
      <c r="A156" s="4"/>
      <c r="B156" s="19">
        <f t="shared" si="18"/>
        <v>43983</v>
      </c>
      <c r="C156" s="161">
        <f t="shared" si="18"/>
        <v>152</v>
      </c>
      <c r="D156" s="161">
        <f t="shared" si="14"/>
        <v>46967.993349040429</v>
      </c>
      <c r="E156" s="161">
        <f t="shared" si="15"/>
        <v>84.326545538940991</v>
      </c>
      <c r="F156" s="74">
        <f t="shared" si="17"/>
        <v>44283</v>
      </c>
    </row>
    <row r="157" spans="1:6">
      <c r="A157" s="4"/>
      <c r="B157" s="19">
        <f t="shared" si="18"/>
        <v>43984</v>
      </c>
      <c r="C157" s="161">
        <f t="shared" si="18"/>
        <v>153</v>
      </c>
      <c r="D157" s="161">
        <f t="shared" si="14"/>
        <v>47052.31989457937</v>
      </c>
      <c r="E157" s="161">
        <f t="shared" si="15"/>
        <v>82.124333878535253</v>
      </c>
      <c r="F157" s="74">
        <f t="shared" si="17"/>
        <v>44284</v>
      </c>
    </row>
    <row r="158" spans="1:6">
      <c r="A158" s="4"/>
      <c r="B158" s="19">
        <f t="shared" si="18"/>
        <v>43985</v>
      </c>
      <c r="C158" s="161">
        <f t="shared" si="18"/>
        <v>154</v>
      </c>
      <c r="D158" s="161">
        <f t="shared" si="14"/>
        <v>47134.444228457905</v>
      </c>
      <c r="E158" s="161">
        <f t="shared" si="15"/>
        <v>79.971751266042702</v>
      </c>
      <c r="F158" s="74">
        <f t="shared" si="17"/>
        <v>44285</v>
      </c>
    </row>
    <row r="159" spans="1:6">
      <c r="A159" s="4"/>
      <c r="B159" s="19">
        <f t="shared" si="18"/>
        <v>43986</v>
      </c>
      <c r="C159" s="161">
        <f t="shared" si="18"/>
        <v>155</v>
      </c>
      <c r="D159" s="161">
        <f t="shared" si="14"/>
        <v>47214.415979723948</v>
      </c>
      <c r="E159" s="161">
        <f t="shared" si="15"/>
        <v>77.868116744568397</v>
      </c>
      <c r="F159" s="74">
        <f t="shared" si="17"/>
        <v>44286</v>
      </c>
    </row>
    <row r="160" spans="1:6">
      <c r="A160" s="4"/>
      <c r="B160" s="19">
        <f t="shared" si="18"/>
        <v>43987</v>
      </c>
      <c r="C160" s="161">
        <f t="shared" si="18"/>
        <v>156</v>
      </c>
      <c r="D160" s="161">
        <f t="shared" si="14"/>
        <v>47292.284096468517</v>
      </c>
      <c r="E160" s="161">
        <f t="shared" si="15"/>
        <v>75.812732603742916</v>
      </c>
      <c r="F160" s="74">
        <f t="shared" si="17"/>
        <v>44287</v>
      </c>
    </row>
    <row r="161" spans="1:6">
      <c r="A161" s="4"/>
      <c r="B161" s="19">
        <f t="shared" si="18"/>
        <v>43988</v>
      </c>
      <c r="C161" s="161">
        <f t="shared" si="18"/>
        <v>157</v>
      </c>
      <c r="D161" s="161">
        <f t="shared" si="14"/>
        <v>47368.096829072259</v>
      </c>
      <c r="E161" s="161">
        <f t="shared" si="15"/>
        <v>73.80488635700749</v>
      </c>
      <c r="F161" s="74">
        <f t="shared" si="17"/>
        <v>44288</v>
      </c>
    </row>
    <row r="162" spans="1:6">
      <c r="A162" s="4"/>
      <c r="B162" s="19">
        <f t="shared" si="18"/>
        <v>43989</v>
      </c>
      <c r="C162" s="161">
        <f t="shared" si="18"/>
        <v>158</v>
      </c>
      <c r="D162" s="161">
        <f t="shared" si="14"/>
        <v>47441.901715429267</v>
      </c>
      <c r="E162" s="161">
        <f t="shared" si="15"/>
        <v>71.843852621248516</v>
      </c>
      <c r="F162" s="74">
        <f t="shared" si="17"/>
        <v>44289</v>
      </c>
    </row>
    <row r="163" spans="1:6">
      <c r="A163" s="4"/>
      <c r="B163" s="19">
        <f t="shared" si="18"/>
        <v>43990</v>
      </c>
      <c r="C163" s="161">
        <f t="shared" si="18"/>
        <v>159</v>
      </c>
      <c r="D163" s="161">
        <f t="shared" si="14"/>
        <v>47513.745568050515</v>
      </c>
      <c r="E163" s="161">
        <f t="shared" si="15"/>
        <v>69.928894901211606</v>
      </c>
      <c r="F163" s="74">
        <f t="shared" si="17"/>
        <v>44290</v>
      </c>
    </row>
    <row r="164" spans="1:6">
      <c r="A164" s="4"/>
      <c r="B164" s="19">
        <f t="shared" si="18"/>
        <v>43991</v>
      </c>
      <c r="C164" s="161">
        <f t="shared" si="18"/>
        <v>160</v>
      </c>
      <c r="D164" s="161">
        <f t="shared" si="14"/>
        <v>47583.674462951727</v>
      </c>
      <c r="E164" s="161">
        <f t="shared" si="15"/>
        <v>68.059267280499625</v>
      </c>
      <c r="F164" s="74">
        <f t="shared" si="17"/>
        <v>44291</v>
      </c>
    </row>
    <row r="165" spans="1:6">
      <c r="A165" s="4"/>
      <c r="B165" s="19">
        <f t="shared" si="18"/>
        <v>43992</v>
      </c>
      <c r="C165" s="161">
        <f t="shared" si="18"/>
        <v>161</v>
      </c>
      <c r="D165" s="161">
        <f t="shared" si="14"/>
        <v>47651.733730232227</v>
      </c>
      <c r="E165" s="161">
        <f t="shared" si="15"/>
        <v>66.234216022014152</v>
      </c>
      <c r="F165" s="74">
        <f t="shared" si="17"/>
        <v>44292</v>
      </c>
    </row>
    <row r="166" spans="1:6">
      <c r="A166" s="4"/>
      <c r="B166" s="19">
        <f t="shared" ref="B166:C181" si="19">B165+1</f>
        <v>43993</v>
      </c>
      <c r="C166" s="161">
        <f t="shared" si="19"/>
        <v>162</v>
      </c>
      <c r="D166" s="161">
        <f t="shared" si="14"/>
        <v>47717.967946254241</v>
      </c>
      <c r="E166" s="161">
        <f t="shared" si="15"/>
        <v>64.452981079775782</v>
      </c>
      <c r="F166" s="74">
        <f t="shared" si="17"/>
        <v>44293</v>
      </c>
    </row>
    <row r="167" spans="1:6">
      <c r="A167" s="4"/>
      <c r="B167" s="19">
        <f t="shared" si="19"/>
        <v>43994</v>
      </c>
      <c r="C167" s="161">
        <f t="shared" si="19"/>
        <v>163</v>
      </c>
      <c r="D167" s="161">
        <f t="shared" si="14"/>
        <v>47782.420927334017</v>
      </c>
      <c r="E167" s="161">
        <f t="shared" si="15"/>
        <v>62.714797525244649</v>
      </c>
      <c r="F167" s="74">
        <f t="shared" si="17"/>
        <v>44294</v>
      </c>
    </row>
    <row r="168" spans="1:6">
      <c r="A168" s="4"/>
      <c r="B168" s="19">
        <f t="shared" si="19"/>
        <v>43995</v>
      </c>
      <c r="C168" s="161">
        <f t="shared" si="19"/>
        <v>164</v>
      </c>
      <c r="D168" s="161">
        <f t="shared" si="14"/>
        <v>47845.135724859261</v>
      </c>
      <c r="E168" s="161">
        <f t="shared" si="15"/>
        <v>61.018896890280303</v>
      </c>
      <c r="F168" s="74">
        <f t="shared" si="17"/>
        <v>44295</v>
      </c>
    </row>
    <row r="169" spans="1:6">
      <c r="A169" s="4"/>
      <c r="B169" s="19">
        <f t="shared" si="19"/>
        <v>43996</v>
      </c>
      <c r="C169" s="161">
        <f t="shared" si="19"/>
        <v>165</v>
      </c>
      <c r="D169" s="161">
        <f t="shared" si="14"/>
        <v>47906.154621749542</v>
      </c>
      <c r="E169" s="161">
        <f t="shared" si="15"/>
        <v>59.364508429884154</v>
      </c>
      <c r="F169" s="74">
        <f t="shared" si="17"/>
        <v>44296</v>
      </c>
    </row>
    <row r="170" spans="1:6">
      <c r="A170" s="4"/>
      <c r="B170" s="19">
        <f t="shared" si="19"/>
        <v>43997</v>
      </c>
      <c r="C170" s="161">
        <f t="shared" si="19"/>
        <v>166</v>
      </c>
      <c r="D170" s="161">
        <f t="shared" si="14"/>
        <v>47965.519130179426</v>
      </c>
      <c r="E170" s="161">
        <f t="shared" si="15"/>
        <v>57.750860306958202</v>
      </c>
      <c r="F170" s="74">
        <f t="shared" si="17"/>
        <v>44297</v>
      </c>
    </row>
    <row r="171" spans="1:6">
      <c r="A171" s="4"/>
      <c r="B171" s="19">
        <f t="shared" si="19"/>
        <v>43998</v>
      </c>
      <c r="C171" s="161">
        <f t="shared" si="19"/>
        <v>167</v>
      </c>
      <c r="D171" s="161">
        <f t="shared" si="14"/>
        <v>48023.269990486384</v>
      </c>
      <c r="E171" s="161">
        <f t="shared" si="15"/>
        <v>56.17718070257979</v>
      </c>
      <c r="F171" s="74">
        <f t="shared" si="17"/>
        <v>44298</v>
      </c>
    </row>
    <row r="172" spans="1:6">
      <c r="A172" s="4"/>
      <c r="B172" s="19">
        <f t="shared" si="19"/>
        <v>43999</v>
      </c>
      <c r="C172" s="161">
        <f t="shared" si="19"/>
        <v>168</v>
      </c>
      <c r="D172" s="161">
        <f t="shared" si="14"/>
        <v>48079.447171188964</v>
      </c>
      <c r="E172" s="161">
        <f t="shared" si="15"/>
        <v>54.642698853538604</v>
      </c>
      <c r="F172" s="74">
        <f t="shared" si="17"/>
        <v>44299</v>
      </c>
    </row>
    <row r="173" spans="1:6">
      <c r="A173" s="4"/>
      <c r="B173" s="19">
        <f t="shared" si="19"/>
        <v>44000</v>
      </c>
      <c r="C173" s="161">
        <f t="shared" si="19"/>
        <v>169</v>
      </c>
      <c r="D173" s="161">
        <f t="shared" si="14"/>
        <v>48134.089870042502</v>
      </c>
      <c r="E173" s="161">
        <f t="shared" si="15"/>
        <v>53.146646021006745</v>
      </c>
      <c r="F173" s="74">
        <f t="shared" si="17"/>
        <v>44300</v>
      </c>
    </row>
    <row r="174" spans="1:6">
      <c r="A174" s="4"/>
      <c r="B174" s="19">
        <f t="shared" si="19"/>
        <v>44001</v>
      </c>
      <c r="C174" s="161">
        <f t="shared" si="19"/>
        <v>170</v>
      </c>
      <c r="D174" s="161">
        <f t="shared" si="14"/>
        <v>48187.236516063509</v>
      </c>
      <c r="E174" s="161">
        <f t="shared" si="15"/>
        <v>51.688256392168114</v>
      </c>
      <c r="F174" s="74">
        <f t="shared" si="17"/>
        <v>44301</v>
      </c>
    </row>
    <row r="175" spans="1:6">
      <c r="A175" s="4"/>
      <c r="B175" s="19">
        <f t="shared" si="19"/>
        <v>44002</v>
      </c>
      <c r="C175" s="161">
        <f t="shared" si="19"/>
        <v>171</v>
      </c>
      <c r="D175" s="161">
        <f t="shared" si="14"/>
        <v>48238.924772455677</v>
      </c>
      <c r="E175" s="161">
        <f t="shared" si="15"/>
        <v>50.266767918117694</v>
      </c>
      <c r="F175" s="74">
        <f t="shared" si="17"/>
        <v>44302</v>
      </c>
    </row>
    <row r="176" spans="1:6">
      <c r="A176" s="4"/>
      <c r="B176" s="19">
        <f t="shared" si="19"/>
        <v>44003</v>
      </c>
      <c r="C176" s="161">
        <f t="shared" si="19"/>
        <v>172</v>
      </c>
      <c r="D176" s="161">
        <f t="shared" si="14"/>
        <v>48289.191540373795</v>
      </c>
      <c r="E176" s="161">
        <f t="shared" si="15"/>
        <v>48.881423090657336</v>
      </c>
      <c r="F176" s="74">
        <f t="shared" si="17"/>
        <v>44303</v>
      </c>
    </row>
    <row r="177" spans="1:6">
      <c r="A177" s="4"/>
      <c r="B177" s="19">
        <f t="shared" si="19"/>
        <v>44004</v>
      </c>
      <c r="C177" s="161">
        <f t="shared" si="19"/>
        <v>173</v>
      </c>
      <c r="D177" s="161">
        <f t="shared" si="14"/>
        <v>48338.072963464452</v>
      </c>
      <c r="E177" s="161">
        <f t="shared" si="15"/>
        <v>47.531469660250877</v>
      </c>
      <c r="F177" s="74">
        <f t="shared" si="17"/>
        <v>44304</v>
      </c>
    </row>
    <row r="178" spans="1:6">
      <c r="A178" s="4"/>
      <c r="B178" s="19">
        <f t="shared" si="19"/>
        <v>44005</v>
      </c>
      <c r="C178" s="161">
        <f t="shared" si="19"/>
        <v>174</v>
      </c>
      <c r="D178" s="161">
        <f t="shared" si="14"/>
        <v>48385.604433124703</v>
      </c>
      <c r="E178" s="161">
        <f t="shared" si="15"/>
        <v>46.216161298420047</v>
      </c>
      <c r="F178" s="74">
        <f t="shared" si="17"/>
        <v>44305</v>
      </c>
    </row>
    <row r="179" spans="1:6">
      <c r="A179" s="4"/>
      <c r="B179" s="19">
        <f t="shared" si="19"/>
        <v>44006</v>
      </c>
      <c r="C179" s="161">
        <f t="shared" si="19"/>
        <v>175</v>
      </c>
      <c r="D179" s="161">
        <f t="shared" si="14"/>
        <v>48431.820594423123</v>
      </c>
      <c r="E179" s="161">
        <f t="shared" si="15"/>
        <v>44.934758206502011</v>
      </c>
      <c r="F179" s="74">
        <f t="shared" si="17"/>
        <v>44306</v>
      </c>
    </row>
    <row r="180" spans="1:6">
      <c r="A180" s="4"/>
      <c r="B180" s="19">
        <f t="shared" si="19"/>
        <v>44007</v>
      </c>
      <c r="C180" s="161">
        <f t="shared" si="19"/>
        <v>176</v>
      </c>
      <c r="D180" s="161">
        <f t="shared" si="14"/>
        <v>48476.755352629625</v>
      </c>
      <c r="E180" s="161">
        <f t="shared" si="15"/>
        <v>43.686527673788078</v>
      </c>
      <c r="F180" s="74">
        <f t="shared" si="17"/>
        <v>44307</v>
      </c>
    </row>
    <row r="181" spans="1:6">
      <c r="A181" s="4"/>
      <c r="B181" s="19">
        <f t="shared" si="19"/>
        <v>44008</v>
      </c>
      <c r="C181" s="161">
        <f t="shared" si="19"/>
        <v>177</v>
      </c>
      <c r="D181" s="161">
        <f t="shared" si="14"/>
        <v>48520.441880303413</v>
      </c>
      <c r="E181" s="161">
        <f t="shared" si="15"/>
        <v>42.470744587291847</v>
      </c>
      <c r="F181" s="74">
        <f t="shared" si="17"/>
        <v>44308</v>
      </c>
    </row>
    <row r="182" spans="1:6">
      <c r="A182" s="4"/>
      <c r="B182" s="19">
        <f t="shared" ref="B182:C197" si="20">B181+1</f>
        <v>44009</v>
      </c>
      <c r="C182" s="161">
        <f t="shared" si="20"/>
        <v>178</v>
      </c>
      <c r="D182" s="29">
        <f t="shared" si="14"/>
        <v>48562.912624890705</v>
      </c>
      <c r="E182" s="29">
        <f t="shared" si="15"/>
        <v>41.286691895387776</v>
      </c>
      <c r="F182" s="74">
        <f t="shared" si="17"/>
        <v>44309</v>
      </c>
    </row>
    <row r="183" spans="1:6">
      <c r="A183" s="4"/>
      <c r="B183" s="19">
        <f t="shared" si="20"/>
        <v>44010</v>
      </c>
      <c r="C183" s="161">
        <f t="shared" si="20"/>
        <v>179</v>
      </c>
      <c r="D183" s="161">
        <f t="shared" si="14"/>
        <v>48604.199316786093</v>
      </c>
      <c r="E183" s="161">
        <f t="shared" si="15"/>
        <v>40.133661028106872</v>
      </c>
      <c r="F183" s="74">
        <f t="shared" si="17"/>
        <v>44310</v>
      </c>
    </row>
    <row r="184" spans="1:6">
      <c r="A184" s="4"/>
      <c r="B184" s="19">
        <f t="shared" si="20"/>
        <v>44011</v>
      </c>
      <c r="C184" s="161">
        <f t="shared" si="20"/>
        <v>180</v>
      </c>
      <c r="D184" s="161">
        <f t="shared" si="14"/>
        <v>48644.3329778142</v>
      </c>
      <c r="E184" s="161">
        <f t="shared" si="15"/>
        <v>39.010952275784803</v>
      </c>
      <c r="F184" s="74">
        <f t="shared" si="17"/>
        <v>44311</v>
      </c>
    </row>
    <row r="185" spans="1:6">
      <c r="A185" s="4"/>
      <c r="B185" s="19">
        <f t="shared" si="20"/>
        <v>44012</v>
      </c>
      <c r="C185" s="161">
        <f t="shared" si="20"/>
        <v>181</v>
      </c>
      <c r="D185" s="161">
        <f t="shared" si="14"/>
        <v>48683.343930089984</v>
      </c>
      <c r="E185" s="161">
        <f t="shared" si="15"/>
        <v>37.917875128790911</v>
      </c>
      <c r="F185" s="74">
        <f t="shared" si="17"/>
        <v>44312</v>
      </c>
    </row>
    <row r="186" spans="1:6">
      <c r="A186" s="4"/>
      <c r="B186" s="19">
        <f t="shared" si="20"/>
        <v>44013</v>
      </c>
      <c r="C186" s="161">
        <f t="shared" si="20"/>
        <v>182</v>
      </c>
      <c r="D186" s="161">
        <f t="shared" si="14"/>
        <v>48721.261805218775</v>
      </c>
      <c r="E186" s="161">
        <f t="shared" si="15"/>
        <v>36.853748580142565</v>
      </c>
      <c r="F186" s="74">
        <f t="shared" si="17"/>
        <v>44313</v>
      </c>
    </row>
    <row r="187" spans="1:6">
      <c r="A187" s="4"/>
      <c r="B187" s="19">
        <f t="shared" si="20"/>
        <v>44014</v>
      </c>
      <c r="C187" s="161">
        <f t="shared" si="20"/>
        <v>183</v>
      </c>
      <c r="D187" s="161">
        <f t="shared" si="14"/>
        <v>48758.115553798918</v>
      </c>
      <c r="E187" s="161">
        <f t="shared" si="15"/>
        <v>35.817901392976637</v>
      </c>
      <c r="F187" s="74">
        <f t="shared" si="17"/>
        <v>44314</v>
      </c>
    </row>
    <row r="188" spans="1:6">
      <c r="A188" s="4"/>
      <c r="B188" s="19">
        <f t="shared" si="20"/>
        <v>44015</v>
      </c>
      <c r="C188" s="161">
        <f t="shared" si="20"/>
        <v>184</v>
      </c>
      <c r="D188" s="161">
        <f t="shared" si="14"/>
        <v>48793.933455191895</v>
      </c>
      <c r="E188" s="161">
        <f t="shared" si="15"/>
        <v>34.809672335381038</v>
      </c>
      <c r="F188" s="74">
        <f t="shared" si="17"/>
        <v>44315</v>
      </c>
    </row>
    <row r="189" spans="1:6">
      <c r="A189" s="4"/>
      <c r="B189" s="19">
        <f t="shared" si="20"/>
        <v>44016</v>
      </c>
      <c r="C189" s="161">
        <f t="shared" si="20"/>
        <v>185</v>
      </c>
      <c r="D189" s="161">
        <f t="shared" si="14"/>
        <v>48828.743127527276</v>
      </c>
      <c r="E189" s="161">
        <f t="shared" si="15"/>
        <v>33.828410383808659</v>
      </c>
      <c r="F189" s="74">
        <f t="shared" si="17"/>
        <v>44316</v>
      </c>
    </row>
    <row r="190" spans="1:6">
      <c r="A190" s="4"/>
      <c r="B190" s="19">
        <f t="shared" si="20"/>
        <v>44017</v>
      </c>
      <c r="C190" s="161">
        <f t="shared" si="20"/>
        <v>186</v>
      </c>
      <c r="D190" s="161">
        <f t="shared" si="14"/>
        <v>48862.571537911084</v>
      </c>
      <c r="E190" s="161">
        <f t="shared" si="15"/>
        <v>32.87347489734384</v>
      </c>
      <c r="F190" s="74">
        <f t="shared" si="17"/>
        <v>44317</v>
      </c>
    </row>
    <row r="191" spans="1:6">
      <c r="A191" s="4"/>
      <c r="B191" s="19">
        <f t="shared" si="20"/>
        <v>44018</v>
      </c>
      <c r="C191" s="161">
        <f t="shared" si="20"/>
        <v>187</v>
      </c>
      <c r="D191" s="161">
        <f t="shared" si="14"/>
        <v>48895.445012808428</v>
      </c>
      <c r="E191" s="161">
        <f t="shared" si="15"/>
        <v>31.944235764647601</v>
      </c>
      <c r="F191" s="74">
        <f t="shared" si="17"/>
        <v>44318</v>
      </c>
    </row>
    <row r="192" spans="1:6">
      <c r="A192" s="4"/>
      <c r="B192" s="19">
        <f t="shared" si="20"/>
        <v>44019</v>
      </c>
      <c r="C192" s="161">
        <f t="shared" si="20"/>
        <v>188</v>
      </c>
      <c r="D192" s="161">
        <f t="shared" si="14"/>
        <v>48927.389248573076</v>
      </c>
      <c r="E192" s="161">
        <f t="shared" si="15"/>
        <v>31.040073524847685</v>
      </c>
      <c r="F192" s="74">
        <f t="shared" si="17"/>
        <v>44319</v>
      </c>
    </row>
    <row r="193" spans="1:6">
      <c r="A193" s="4"/>
      <c r="B193" s="19">
        <f t="shared" si="20"/>
        <v>44020</v>
      </c>
      <c r="C193" s="161">
        <f t="shared" si="20"/>
        <v>189</v>
      </c>
      <c r="D193" s="161">
        <f t="shared" si="14"/>
        <v>48958.429322097923</v>
      </c>
      <c r="E193" s="161">
        <f t="shared" si="15"/>
        <v>30.160379464461585</v>
      </c>
      <c r="F193" s="74">
        <f t="shared" si="17"/>
        <v>44320</v>
      </c>
    </row>
    <row r="194" spans="1:6">
      <c r="A194" s="4"/>
      <c r="B194" s="19">
        <f t="shared" si="20"/>
        <v>44021</v>
      </c>
      <c r="C194" s="161">
        <f t="shared" si="20"/>
        <v>190</v>
      </c>
      <c r="D194" s="161">
        <f t="shared" si="14"/>
        <v>48988.589701562385</v>
      </c>
      <c r="E194" s="161">
        <f t="shared" si="15"/>
        <v>29.304555691618589</v>
      </c>
      <c r="F194" s="74">
        <f t="shared" si="17"/>
        <v>44321</v>
      </c>
    </row>
    <row r="195" spans="1:6">
      <c r="A195" s="4"/>
      <c r="B195" s="19">
        <f t="shared" si="20"/>
        <v>44022</v>
      </c>
      <c r="C195" s="161">
        <f t="shared" si="20"/>
        <v>191</v>
      </c>
      <c r="D195" s="161">
        <f t="shared" si="14"/>
        <v>49017.894257254004</v>
      </c>
      <c r="E195" s="161">
        <f t="shared" si="15"/>
        <v>28.472015189254307</v>
      </c>
      <c r="F195" s="74">
        <f t="shared" si="17"/>
        <v>44322</v>
      </c>
    </row>
    <row r="196" spans="1:6">
      <c r="A196" s="4"/>
      <c r="B196" s="19">
        <f t="shared" si="20"/>
        <v>44023</v>
      </c>
      <c r="C196" s="161">
        <f t="shared" si="20"/>
        <v>192</v>
      </c>
      <c r="D196" s="161">
        <f t="shared" si="14"/>
        <v>49046.366272443258</v>
      </c>
      <c r="E196" s="161">
        <f t="shared" si="15"/>
        <v>27.662181848405453</v>
      </c>
      <c r="F196" s="74">
        <f t="shared" si="17"/>
        <v>44323</v>
      </c>
    </row>
    <row r="197" spans="1:6">
      <c r="A197" s="4"/>
      <c r="B197" s="19">
        <f t="shared" si="20"/>
        <v>44024</v>
      </c>
      <c r="C197" s="161">
        <f t="shared" si="20"/>
        <v>193</v>
      </c>
      <c r="D197" s="161">
        <f t="shared" ref="D197:D260" si="21">$D$1/(($D$1-1)*EXP(-$E$1*($F197-$B$4))+1)</f>
        <v>49074.028454291663</v>
      </c>
      <c r="E197" s="161">
        <f t="shared" ref="E197:E260" si="22">D198-D197</f>
        <v>26.874490483460249</v>
      </c>
      <c r="F197" s="74">
        <f t="shared" si="17"/>
        <v>44324</v>
      </c>
    </row>
    <row r="198" spans="1:6">
      <c r="A198" s="4"/>
      <c r="B198" s="19">
        <f t="shared" ref="B198:C213" si="23">B197+1</f>
        <v>44025</v>
      </c>
      <c r="C198" s="161">
        <f t="shared" si="23"/>
        <v>194</v>
      </c>
      <c r="D198" s="161">
        <f t="shared" si="21"/>
        <v>49100.902944775124</v>
      </c>
      <c r="E198" s="161">
        <f t="shared" si="22"/>
        <v>26.108386830062955</v>
      </c>
      <c r="F198" s="74">
        <f t="shared" ref="F198:F261" si="24">F197+1</f>
        <v>44325</v>
      </c>
    </row>
    <row r="199" spans="1:6">
      <c r="A199" s="4"/>
      <c r="B199" s="19">
        <f t="shared" si="23"/>
        <v>44026</v>
      </c>
      <c r="C199" s="161">
        <f t="shared" si="23"/>
        <v>195</v>
      </c>
      <c r="D199" s="161">
        <f t="shared" si="21"/>
        <v>49127.011331605187</v>
      </c>
      <c r="E199" s="161">
        <f t="shared" si="22"/>
        <v>25.363327527324145</v>
      </c>
      <c r="F199" s="74">
        <f t="shared" si="24"/>
        <v>44326</v>
      </c>
    </row>
    <row r="200" spans="1:6">
      <c r="A200" s="4"/>
      <c r="B200" s="19">
        <f t="shared" si="23"/>
        <v>44027</v>
      </c>
      <c r="C200" s="161">
        <f t="shared" si="23"/>
        <v>196</v>
      </c>
      <c r="D200" s="161">
        <f t="shared" si="21"/>
        <v>49152.374659132511</v>
      </c>
      <c r="E200" s="161">
        <f t="shared" si="22"/>
        <v>24.63878008548636</v>
      </c>
      <c r="F200" s="74">
        <f t="shared" si="24"/>
        <v>44327</v>
      </c>
    </row>
    <row r="201" spans="1:6">
      <c r="A201" s="4"/>
      <c r="B201" s="19">
        <f t="shared" si="23"/>
        <v>44028</v>
      </c>
      <c r="C201" s="161">
        <f t="shared" si="23"/>
        <v>197</v>
      </c>
      <c r="D201" s="161">
        <f t="shared" si="21"/>
        <v>49177.013439217997</v>
      </c>
      <c r="E201" s="161">
        <f t="shared" si="22"/>
        <v>23.934222839787253</v>
      </c>
      <c r="F201" s="74">
        <f t="shared" si="24"/>
        <v>44328</v>
      </c>
    </row>
    <row r="202" spans="1:6">
      <c r="A202" s="4"/>
      <c r="B202" s="19">
        <f t="shared" si="23"/>
        <v>44029</v>
      </c>
      <c r="C202" s="161">
        <f t="shared" si="23"/>
        <v>198</v>
      </c>
      <c r="D202" s="161">
        <f t="shared" si="21"/>
        <v>49200.947662057784</v>
      </c>
      <c r="E202" s="161">
        <f t="shared" si="22"/>
        <v>23.249144892055483</v>
      </c>
      <c r="F202" s="74">
        <f t="shared" si="24"/>
        <v>44329</v>
      </c>
    </row>
    <row r="203" spans="1:6">
      <c r="A203" s="4"/>
      <c r="B203" s="19">
        <f t="shared" si="23"/>
        <v>44030</v>
      </c>
      <c r="C203" s="161">
        <f t="shared" si="23"/>
        <v>199</v>
      </c>
      <c r="D203" s="161">
        <f t="shared" si="21"/>
        <v>49224.19680694984</v>
      </c>
      <c r="E203" s="161">
        <f t="shared" si="22"/>
        <v>22.583046040774207</v>
      </c>
      <c r="F203" s="74">
        <f t="shared" si="24"/>
        <v>44330</v>
      </c>
    </row>
    <row r="204" spans="1:6">
      <c r="A204" s="4"/>
      <c r="B204" s="19">
        <f t="shared" si="23"/>
        <v>44031</v>
      </c>
      <c r="C204" s="161">
        <f t="shared" si="23"/>
        <v>200</v>
      </c>
      <c r="D204" s="161">
        <f t="shared" si="21"/>
        <v>49246.779852990614</v>
      </c>
      <c r="E204" s="161">
        <f t="shared" si="22"/>
        <v>21.935436700499849</v>
      </c>
      <c r="F204" s="74">
        <f t="shared" si="24"/>
        <v>44331</v>
      </c>
    </row>
    <row r="205" spans="1:6">
      <c r="A205" s="4"/>
      <c r="B205" s="19">
        <f t="shared" si="23"/>
        <v>44032</v>
      </c>
      <c r="C205" s="161">
        <f t="shared" si="23"/>
        <v>201</v>
      </c>
      <c r="D205" s="161">
        <f t="shared" si="21"/>
        <v>49268.715289691114</v>
      </c>
      <c r="E205" s="161">
        <f t="shared" si="22"/>
        <v>21.305837811763922</v>
      </c>
      <c r="F205" s="74">
        <f t="shared" si="24"/>
        <v>44332</v>
      </c>
    </row>
    <row r="206" spans="1:6">
      <c r="A206" s="4"/>
      <c r="B206" s="19">
        <f t="shared" si="23"/>
        <v>44033</v>
      </c>
      <c r="C206" s="161">
        <f t="shared" si="23"/>
        <v>202</v>
      </c>
      <c r="D206" s="161">
        <f t="shared" si="21"/>
        <v>49290.021127502878</v>
      </c>
      <c r="E206" s="161">
        <f t="shared" si="22"/>
        <v>20.69378074213455</v>
      </c>
      <c r="F206" s="74">
        <f t="shared" si="24"/>
        <v>44333</v>
      </c>
    </row>
    <row r="207" spans="1:6">
      <c r="A207" s="4"/>
      <c r="B207" s="19">
        <f t="shared" si="23"/>
        <v>44034</v>
      </c>
      <c r="C207" s="161">
        <f t="shared" si="23"/>
        <v>203</v>
      </c>
      <c r="D207" s="161">
        <f t="shared" si="21"/>
        <v>49310.714908245012</v>
      </c>
      <c r="E207" s="161">
        <f t="shared" si="22"/>
        <v>20.098807179296273</v>
      </c>
      <c r="F207" s="74">
        <f t="shared" si="24"/>
        <v>44334</v>
      </c>
    </row>
    <row r="208" spans="1:6">
      <c r="A208" s="4"/>
      <c r="B208" s="19">
        <f t="shared" si="23"/>
        <v>44035</v>
      </c>
      <c r="C208" s="161">
        <f t="shared" si="23"/>
        <v>204</v>
      </c>
      <c r="D208" s="161">
        <f t="shared" si="21"/>
        <v>49330.813715424309</v>
      </c>
      <c r="E208" s="161">
        <f t="shared" si="22"/>
        <v>19.520469016810239</v>
      </c>
      <c r="F208" s="74">
        <f t="shared" si="24"/>
        <v>44335</v>
      </c>
    </row>
    <row r="209" spans="1:6">
      <c r="A209" s="4"/>
      <c r="B209" s="19">
        <f t="shared" si="23"/>
        <v>44036</v>
      </c>
      <c r="C209" s="161">
        <f t="shared" si="23"/>
        <v>205</v>
      </c>
      <c r="D209" s="161">
        <f t="shared" si="21"/>
        <v>49350.334184441119</v>
      </c>
      <c r="E209" s="161">
        <f t="shared" si="22"/>
        <v>18.9583282334861</v>
      </c>
      <c r="F209" s="74">
        <f t="shared" si="24"/>
        <v>44336</v>
      </c>
    </row>
    <row r="210" spans="1:6">
      <c r="A210" s="4"/>
      <c r="B210" s="19">
        <f t="shared" si="23"/>
        <v>44037</v>
      </c>
      <c r="C210" s="161">
        <f t="shared" si="23"/>
        <v>206</v>
      </c>
      <c r="D210" s="161">
        <f t="shared" si="21"/>
        <v>49369.292512674605</v>
      </c>
      <c r="E210" s="161">
        <f t="shared" si="22"/>
        <v>18.411956766867661</v>
      </c>
      <c r="F210" s="74">
        <f t="shared" si="24"/>
        <v>44337</v>
      </c>
    </row>
    <row r="211" spans="1:6">
      <c r="A211" s="4"/>
      <c r="B211" s="19">
        <f t="shared" si="23"/>
        <v>44038</v>
      </c>
      <c r="C211" s="161">
        <f t="shared" si="23"/>
        <v>207</v>
      </c>
      <c r="D211" s="161">
        <f t="shared" si="21"/>
        <v>49387.704469441473</v>
      </c>
      <c r="E211" s="161">
        <f t="shared" si="22"/>
        <v>17.880936381341598</v>
      </c>
      <c r="F211" s="74">
        <f t="shared" si="24"/>
        <v>44338</v>
      </c>
    </row>
    <row r="212" spans="1:6">
      <c r="A212" s="4"/>
      <c r="B212" s="19">
        <f t="shared" si="23"/>
        <v>44039</v>
      </c>
      <c r="C212" s="161">
        <f t="shared" si="23"/>
        <v>208</v>
      </c>
      <c r="D212" s="161">
        <f t="shared" si="21"/>
        <v>49405.585405822814</v>
      </c>
      <c r="E212" s="161">
        <f t="shared" si="22"/>
        <v>17.364858531822392</v>
      </c>
      <c r="F212" s="74">
        <f t="shared" si="24"/>
        <v>44339</v>
      </c>
    </row>
    <row r="213" spans="1:6">
      <c r="A213" s="4"/>
      <c r="B213" s="19">
        <f t="shared" si="23"/>
        <v>44040</v>
      </c>
      <c r="C213" s="161">
        <f t="shared" si="23"/>
        <v>209</v>
      </c>
      <c r="D213" s="161">
        <f t="shared" si="21"/>
        <v>49422.950264354637</v>
      </c>
      <c r="E213" s="161">
        <f t="shared" si="22"/>
        <v>16.863324223282689</v>
      </c>
      <c r="F213" s="74">
        <f t="shared" si="24"/>
        <v>44340</v>
      </c>
    </row>
    <row r="214" spans="1:6">
      <c r="A214" s="4"/>
      <c r="B214" s="19">
        <f t="shared" ref="B214:C229" si="25">B213+1</f>
        <v>44041</v>
      </c>
      <c r="C214" s="161">
        <f t="shared" si="25"/>
        <v>210</v>
      </c>
      <c r="D214" s="161">
        <f t="shared" si="21"/>
        <v>49439.813588577919</v>
      </c>
      <c r="E214" s="161">
        <f t="shared" si="22"/>
        <v>16.375943866718444</v>
      </c>
      <c r="F214" s="74">
        <f t="shared" si="24"/>
        <v>44341</v>
      </c>
    </row>
    <row r="215" spans="1:6">
      <c r="A215" s="4"/>
      <c r="B215" s="19">
        <f t="shared" si="25"/>
        <v>44042</v>
      </c>
      <c r="C215" s="161">
        <f t="shared" si="25"/>
        <v>211</v>
      </c>
      <c r="D215" s="161">
        <f t="shared" si="21"/>
        <v>49456.189532444638</v>
      </c>
      <c r="E215" s="161">
        <f t="shared" si="22"/>
        <v>15.902337131941749</v>
      </c>
      <c r="F215" s="74">
        <f t="shared" si="24"/>
        <v>44342</v>
      </c>
    </row>
    <row r="216" spans="1:6">
      <c r="A216" s="4"/>
      <c r="B216" s="19">
        <f t="shared" si="25"/>
        <v>44043</v>
      </c>
      <c r="C216" s="161">
        <f t="shared" si="25"/>
        <v>212</v>
      </c>
      <c r="D216" s="161">
        <f t="shared" si="21"/>
        <v>49472.091869576579</v>
      </c>
      <c r="E216" s="161">
        <f t="shared" si="22"/>
        <v>15.442132798110833</v>
      </c>
      <c r="F216" s="74">
        <f t="shared" si="24"/>
        <v>44343</v>
      </c>
    </row>
    <row r="217" spans="1:6">
      <c r="A217" s="4"/>
      <c r="B217" s="19">
        <f t="shared" si="25"/>
        <v>44044</v>
      </c>
      <c r="C217" s="161">
        <f t="shared" si="25"/>
        <v>213</v>
      </c>
      <c r="D217" s="161">
        <f t="shared" si="21"/>
        <v>49487.53400237469</v>
      </c>
      <c r="E217" s="161">
        <f t="shared" si="22"/>
        <v>14.994968601655273</v>
      </c>
      <c r="F217" s="74">
        <f t="shared" si="24"/>
        <v>44344</v>
      </c>
    </row>
    <row r="218" spans="1:6">
      <c r="A218" s="4"/>
      <c r="B218" s="19">
        <f t="shared" si="25"/>
        <v>44045</v>
      </c>
      <c r="C218" s="161">
        <f t="shared" si="25"/>
        <v>214</v>
      </c>
      <c r="D218" s="161">
        <f t="shared" si="21"/>
        <v>49502.528970976346</v>
      </c>
      <c r="E218" s="161">
        <f t="shared" si="22"/>
        <v>14.560491082673252</v>
      </c>
      <c r="F218" s="74">
        <f t="shared" si="24"/>
        <v>44345</v>
      </c>
    </row>
    <row r="219" spans="1:6">
      <c r="A219" s="4"/>
      <c r="B219" s="19">
        <f t="shared" si="25"/>
        <v>44046</v>
      </c>
      <c r="C219" s="161">
        <f t="shared" si="25"/>
        <v>215</v>
      </c>
      <c r="D219" s="161">
        <f t="shared" si="21"/>
        <v>49517.089462059019</v>
      </c>
      <c r="E219" s="161">
        <f t="shared" si="22"/>
        <v>14.138355429939111</v>
      </c>
      <c r="F219" s="74">
        <f t="shared" si="24"/>
        <v>44346</v>
      </c>
    </row>
    <row r="220" spans="1:6">
      <c r="A220" s="4"/>
      <c r="B220" s="19">
        <f t="shared" si="25"/>
        <v>44047</v>
      </c>
      <c r="C220" s="161">
        <f t="shared" si="25"/>
        <v>216</v>
      </c>
      <c r="D220" s="161">
        <f t="shared" si="21"/>
        <v>49531.227817488958</v>
      </c>
      <c r="E220" s="161">
        <f t="shared" si="22"/>
        <v>13.728225324637606</v>
      </c>
      <c r="F220" s="74">
        <f t="shared" si="24"/>
        <v>44347</v>
      </c>
    </row>
    <row r="221" spans="1:6">
      <c r="A221" s="4"/>
      <c r="B221" s="19">
        <f t="shared" si="25"/>
        <v>44048</v>
      </c>
      <c r="C221" s="161">
        <f t="shared" si="25"/>
        <v>217</v>
      </c>
      <c r="D221" s="161">
        <f t="shared" si="21"/>
        <v>49544.956042813596</v>
      </c>
      <c r="E221" s="161">
        <f t="shared" si="22"/>
        <v>13.329772783625231</v>
      </c>
      <c r="F221" s="74">
        <f t="shared" si="24"/>
        <v>44348</v>
      </c>
    </row>
    <row r="222" spans="1:6">
      <c r="A222" s="4"/>
      <c r="B222" s="19">
        <f t="shared" si="25"/>
        <v>44049</v>
      </c>
      <c r="C222" s="161">
        <f t="shared" si="25"/>
        <v>218</v>
      </c>
      <c r="D222" s="161">
        <f t="shared" si="21"/>
        <v>49558.285815597221</v>
      </c>
      <c r="E222" s="161">
        <f t="shared" si="22"/>
        <v>12.942678002007597</v>
      </c>
      <c r="F222" s="74">
        <f t="shared" si="24"/>
        <v>44349</v>
      </c>
    </row>
    <row r="223" spans="1:6">
      <c r="A223" s="4"/>
      <c r="B223" s="19">
        <f t="shared" si="25"/>
        <v>44050</v>
      </c>
      <c r="C223" s="161">
        <f t="shared" si="25"/>
        <v>219</v>
      </c>
      <c r="D223" s="161">
        <f t="shared" si="21"/>
        <v>49571.228493599228</v>
      </c>
      <c r="E223" s="161">
        <f t="shared" si="22"/>
        <v>12.566629195738642</v>
      </c>
      <c r="F223" s="74">
        <f t="shared" si="24"/>
        <v>44350</v>
      </c>
    </row>
    <row r="224" spans="1:6">
      <c r="A224" s="4"/>
      <c r="B224" s="19">
        <f t="shared" si="25"/>
        <v>44051</v>
      </c>
      <c r="C224" s="161">
        <f t="shared" si="25"/>
        <v>220</v>
      </c>
      <c r="D224" s="161">
        <f t="shared" si="21"/>
        <v>49583.795122794967</v>
      </c>
      <c r="E224" s="161">
        <f t="shared" si="22"/>
        <v>12.201322444088873</v>
      </c>
      <c r="F224" s="74">
        <f t="shared" si="24"/>
        <v>44351</v>
      </c>
    </row>
    <row r="225" spans="1:6">
      <c r="A225" s="4"/>
      <c r="B225" s="19">
        <f t="shared" si="25"/>
        <v>44052</v>
      </c>
      <c r="C225" s="161">
        <f t="shared" si="25"/>
        <v>221</v>
      </c>
      <c r="D225" s="161">
        <f t="shared" si="21"/>
        <v>49595.996445239056</v>
      </c>
      <c r="E225" s="161">
        <f t="shared" si="22"/>
        <v>11.84646153273934</v>
      </c>
      <c r="F225" s="74">
        <f t="shared" si="24"/>
        <v>44352</v>
      </c>
    </row>
    <row r="226" spans="1:6">
      <c r="A226" s="4"/>
      <c r="B226" s="19">
        <f t="shared" si="25"/>
        <v>44053</v>
      </c>
      <c r="C226" s="161">
        <f t="shared" si="25"/>
        <v>222</v>
      </c>
      <c r="D226" s="161">
        <f t="shared" si="21"/>
        <v>49607.842906771795</v>
      </c>
      <c r="E226" s="161">
        <f t="shared" si="22"/>
        <v>11.501757797079335</v>
      </c>
      <c r="F226" s="74">
        <f t="shared" si="24"/>
        <v>44353</v>
      </c>
    </row>
    <row r="227" spans="1:6">
      <c r="A227" s="4"/>
      <c r="B227" s="19">
        <f t="shared" si="25"/>
        <v>44054</v>
      </c>
      <c r="C227" s="161">
        <f t="shared" si="25"/>
        <v>223</v>
      </c>
      <c r="D227" s="161">
        <f t="shared" si="21"/>
        <v>49619.344664568875</v>
      </c>
      <c r="E227" s="161">
        <f t="shared" si="22"/>
        <v>11.166929966493626</v>
      </c>
      <c r="F227" s="74">
        <f t="shared" si="24"/>
        <v>44354</v>
      </c>
    </row>
    <row r="228" spans="1:6">
      <c r="A228" s="4"/>
      <c r="B228" s="19">
        <f t="shared" si="25"/>
        <v>44055</v>
      </c>
      <c r="C228" s="161">
        <f t="shared" si="25"/>
        <v>224</v>
      </c>
      <c r="D228" s="161">
        <f t="shared" si="21"/>
        <v>49630.511594535368</v>
      </c>
      <c r="E228" s="161">
        <f t="shared" si="22"/>
        <v>10.841704009486421</v>
      </c>
      <c r="F228" s="74">
        <f t="shared" si="24"/>
        <v>44355</v>
      </c>
    </row>
    <row r="229" spans="1:6">
      <c r="A229" s="4"/>
      <c r="B229" s="19">
        <f t="shared" si="25"/>
        <v>44056</v>
      </c>
      <c r="C229" s="161">
        <f t="shared" si="25"/>
        <v>225</v>
      </c>
      <c r="D229" s="161">
        <f t="shared" si="21"/>
        <v>49641.353298544855</v>
      </c>
      <c r="E229" s="161">
        <f t="shared" si="22"/>
        <v>10.52581297980214</v>
      </c>
      <c r="F229" s="74">
        <f t="shared" si="24"/>
        <v>44356</v>
      </c>
    </row>
    <row r="230" spans="1:6">
      <c r="A230" s="4"/>
      <c r="B230" s="19">
        <f t="shared" ref="B230:C245" si="26">B229+1</f>
        <v>44057</v>
      </c>
      <c r="C230" s="161">
        <f t="shared" si="26"/>
        <v>226</v>
      </c>
      <c r="D230" s="161">
        <f t="shared" si="21"/>
        <v>49651.879111524657</v>
      </c>
      <c r="E230" s="161">
        <f t="shared" si="22"/>
        <v>10.218996864001383</v>
      </c>
      <c r="F230" s="74">
        <f t="shared" si="24"/>
        <v>44357</v>
      </c>
    </row>
    <row r="231" spans="1:6">
      <c r="A231" s="4"/>
      <c r="B231" s="19">
        <f t="shared" si="26"/>
        <v>44058</v>
      </c>
      <c r="C231" s="161">
        <f t="shared" si="26"/>
        <v>227</v>
      </c>
      <c r="D231" s="161">
        <f t="shared" si="21"/>
        <v>49662.098108388658</v>
      </c>
      <c r="E231" s="161">
        <f t="shared" si="22"/>
        <v>9.9210024301501107</v>
      </c>
      <c r="F231" s="74">
        <f t="shared" si="24"/>
        <v>44358</v>
      </c>
    </row>
    <row r="232" spans="1:6">
      <c r="A232" s="4"/>
      <c r="B232" s="19">
        <f t="shared" si="26"/>
        <v>44059</v>
      </c>
      <c r="C232" s="161">
        <f t="shared" si="26"/>
        <v>228</v>
      </c>
      <c r="D232" s="161">
        <f t="shared" si="21"/>
        <v>49672.019110818808</v>
      </c>
      <c r="E232" s="161">
        <f t="shared" si="22"/>
        <v>9.6315830782768899</v>
      </c>
      <c r="F232" s="74">
        <f t="shared" si="24"/>
        <v>44359</v>
      </c>
    </row>
    <row r="233" spans="1:6">
      <c r="A233" s="4"/>
      <c r="B233" s="19">
        <f t="shared" si="26"/>
        <v>44060</v>
      </c>
      <c r="C233" s="161">
        <f t="shared" si="26"/>
        <v>229</v>
      </c>
      <c r="D233" s="161">
        <f t="shared" si="21"/>
        <v>49681.650693897085</v>
      </c>
      <c r="E233" s="161">
        <f t="shared" si="22"/>
        <v>9.3504986922634998</v>
      </c>
      <c r="F233" s="74">
        <f t="shared" si="24"/>
        <v>44360</v>
      </c>
    </row>
    <row r="234" spans="1:6">
      <c r="A234" s="4"/>
      <c r="B234" s="19">
        <f t="shared" si="26"/>
        <v>44061</v>
      </c>
      <c r="C234" s="161">
        <f t="shared" si="26"/>
        <v>230</v>
      </c>
      <c r="D234" s="161">
        <f t="shared" si="21"/>
        <v>49691.001192589349</v>
      </c>
      <c r="E234" s="161">
        <f t="shared" si="22"/>
        <v>9.0775154935472528</v>
      </c>
      <c r="F234" s="74">
        <f t="shared" si="24"/>
        <v>44361</v>
      </c>
    </row>
    <row r="235" spans="1:6">
      <c r="A235" s="4"/>
      <c r="B235" s="19">
        <f t="shared" si="26"/>
        <v>44062</v>
      </c>
      <c r="C235" s="161">
        <f t="shared" si="26"/>
        <v>231</v>
      </c>
      <c r="D235" s="161">
        <f t="shared" si="21"/>
        <v>49700.078708082896</v>
      </c>
      <c r="E235" s="161">
        <f t="shared" si="22"/>
        <v>8.8124058966350276</v>
      </c>
      <c r="F235" s="74">
        <f t="shared" si="24"/>
        <v>44362</v>
      </c>
    </row>
    <row r="236" spans="1:6">
      <c r="A236" s="4"/>
      <c r="B236" s="19">
        <f t="shared" si="26"/>
        <v>44063</v>
      </c>
      <c r="C236" s="161">
        <f t="shared" si="26"/>
        <v>232</v>
      </c>
      <c r="D236" s="161">
        <f t="shared" si="21"/>
        <v>49708.891113979531</v>
      </c>
      <c r="E236" s="161">
        <f t="shared" si="22"/>
        <v>8.5549483663926367</v>
      </c>
      <c r="F236" s="74">
        <f t="shared" si="24"/>
        <v>44363</v>
      </c>
    </row>
    <row r="237" spans="1:6">
      <c r="A237" s="4"/>
      <c r="B237" s="19">
        <f t="shared" si="26"/>
        <v>44064</v>
      </c>
      <c r="C237" s="161">
        <f t="shared" si="26"/>
        <v>233</v>
      </c>
      <c r="D237" s="161">
        <f t="shared" si="21"/>
        <v>49717.446062345924</v>
      </c>
      <c r="E237" s="161">
        <f t="shared" si="22"/>
        <v>8.3049272775897407</v>
      </c>
      <c r="F237" s="74">
        <f t="shared" si="24"/>
        <v>44364</v>
      </c>
    </row>
    <row r="238" spans="1:6">
      <c r="A238" s="4"/>
      <c r="B238" s="19">
        <f t="shared" si="26"/>
        <v>44065</v>
      </c>
      <c r="C238" s="161">
        <f t="shared" si="26"/>
        <v>234</v>
      </c>
      <c r="D238" s="161">
        <f t="shared" si="21"/>
        <v>49725.750989623513</v>
      </c>
      <c r="E238" s="161">
        <f t="shared" si="22"/>
        <v>8.062132776103681</v>
      </c>
      <c r="F238" s="74">
        <f t="shared" si="24"/>
        <v>44365</v>
      </c>
    </row>
    <row r="239" spans="1:6">
      <c r="A239" s="4"/>
      <c r="B239" s="19">
        <f t="shared" si="26"/>
        <v>44066</v>
      </c>
      <c r="C239" s="161">
        <f t="shared" si="26"/>
        <v>235</v>
      </c>
      <c r="D239" s="161">
        <f t="shared" si="21"/>
        <v>49733.813122399617</v>
      </c>
      <c r="E239" s="161">
        <f t="shared" si="22"/>
        <v>7.8263606425534817</v>
      </c>
      <c r="F239" s="74">
        <f t="shared" si="24"/>
        <v>44366</v>
      </c>
    </row>
    <row r="240" spans="1:6">
      <c r="A240" s="4"/>
      <c r="B240" s="19">
        <f t="shared" si="26"/>
        <v>44067</v>
      </c>
      <c r="C240" s="161">
        <f t="shared" si="26"/>
        <v>236</v>
      </c>
      <c r="D240" s="161">
        <f t="shared" si="21"/>
        <v>49741.63948304217</v>
      </c>
      <c r="E240" s="161">
        <f t="shared" si="22"/>
        <v>7.5974121577673941</v>
      </c>
      <c r="F240" s="74">
        <f t="shared" si="24"/>
        <v>44367</v>
      </c>
    </row>
    <row r="241" spans="1:6">
      <c r="A241" s="4"/>
      <c r="B241" s="19">
        <f t="shared" si="26"/>
        <v>44068</v>
      </c>
      <c r="C241" s="161">
        <f t="shared" si="26"/>
        <v>237</v>
      </c>
      <c r="D241" s="161">
        <f t="shared" si="21"/>
        <v>49749.236895199938</v>
      </c>
      <c r="E241" s="161">
        <f t="shared" si="22"/>
        <v>7.3750939707242651</v>
      </c>
      <c r="F241" s="74">
        <f t="shared" si="24"/>
        <v>44368</v>
      </c>
    </row>
    <row r="242" spans="1:6">
      <c r="A242" s="4"/>
      <c r="B242" s="19">
        <f t="shared" si="26"/>
        <v>44069</v>
      </c>
      <c r="C242" s="161">
        <f t="shared" si="26"/>
        <v>238</v>
      </c>
      <c r="D242" s="161">
        <f t="shared" si="21"/>
        <v>49756.611989170662</v>
      </c>
      <c r="E242" s="161">
        <f t="shared" si="22"/>
        <v>7.1592179684666917</v>
      </c>
      <c r="F242" s="74">
        <f t="shared" si="24"/>
        <v>44369</v>
      </c>
    </row>
    <row r="243" spans="1:6">
      <c r="A243" s="4"/>
      <c r="B243" s="19">
        <f t="shared" si="26"/>
        <v>44070</v>
      </c>
      <c r="C243" s="161">
        <f t="shared" si="26"/>
        <v>239</v>
      </c>
      <c r="D243" s="161">
        <f t="shared" si="21"/>
        <v>49763.771207139129</v>
      </c>
      <c r="E243" s="161">
        <f t="shared" si="22"/>
        <v>6.949601148327929</v>
      </c>
      <c r="F243" s="74">
        <f t="shared" si="24"/>
        <v>44370</v>
      </c>
    </row>
    <row r="244" spans="1:6">
      <c r="A244" s="4"/>
      <c r="B244" s="19">
        <f t="shared" si="26"/>
        <v>44071</v>
      </c>
      <c r="C244" s="161">
        <f t="shared" si="26"/>
        <v>240</v>
      </c>
      <c r="D244" s="161">
        <f t="shared" si="21"/>
        <v>49770.720808287457</v>
      </c>
      <c r="E244" s="161">
        <f t="shared" si="22"/>
        <v>6.7460654924725532</v>
      </c>
      <c r="F244" s="74">
        <f t="shared" si="24"/>
        <v>44371</v>
      </c>
    </row>
    <row r="245" spans="1:6">
      <c r="A245" s="4"/>
      <c r="B245" s="19">
        <f t="shared" si="26"/>
        <v>44072</v>
      </c>
      <c r="C245" s="161">
        <f t="shared" si="26"/>
        <v>241</v>
      </c>
      <c r="D245" s="161">
        <f t="shared" si="21"/>
        <v>49777.466873779929</v>
      </c>
      <c r="E245" s="161">
        <f t="shared" si="22"/>
        <v>6.5484378447072231</v>
      </c>
      <c r="F245" s="74">
        <f t="shared" si="24"/>
        <v>44372</v>
      </c>
    </row>
    <row r="246" spans="1:6">
      <c r="A246" s="4"/>
      <c r="B246" s="19">
        <f t="shared" ref="B246:C261" si="27">B245+1</f>
        <v>44073</v>
      </c>
      <c r="C246" s="161">
        <f t="shared" si="27"/>
        <v>242</v>
      </c>
      <c r="D246" s="161">
        <f t="shared" si="21"/>
        <v>49784.015311624637</v>
      </c>
      <c r="E246" s="161">
        <f t="shared" si="22"/>
        <v>6.3565497894232976</v>
      </c>
      <c r="F246" s="74">
        <f t="shared" si="24"/>
        <v>44373</v>
      </c>
    </row>
    <row r="247" spans="1:6">
      <c r="A247" s="4"/>
      <c r="B247" s="19">
        <f t="shared" si="27"/>
        <v>44074</v>
      </c>
      <c r="C247" s="161">
        <f t="shared" si="27"/>
        <v>243</v>
      </c>
      <c r="D247" s="161">
        <f t="shared" si="21"/>
        <v>49790.37186141406</v>
      </c>
      <c r="E247" s="161">
        <f t="shared" si="22"/>
        <v>6.1702375330642099</v>
      </c>
      <c r="F247" s="74">
        <f t="shared" si="24"/>
        <v>44374</v>
      </c>
    </row>
    <row r="248" spans="1:6">
      <c r="A248" s="4"/>
      <c r="B248" s="19">
        <f t="shared" si="27"/>
        <v>44075</v>
      </c>
      <c r="C248" s="161">
        <f t="shared" si="27"/>
        <v>244</v>
      </c>
      <c r="D248" s="161">
        <f t="shared" si="21"/>
        <v>49796.542098947124</v>
      </c>
      <c r="E248" s="161">
        <f t="shared" si="22"/>
        <v>5.9893417877174215</v>
      </c>
      <c r="F248" s="74">
        <f t="shared" si="24"/>
        <v>44375</v>
      </c>
    </row>
    <row r="249" spans="1:6">
      <c r="A249" s="4"/>
      <c r="B249" s="19">
        <f t="shared" si="27"/>
        <v>44076</v>
      </c>
      <c r="C249" s="161">
        <f t="shared" si="27"/>
        <v>245</v>
      </c>
      <c r="D249" s="161">
        <f t="shared" si="21"/>
        <v>49802.531440734841</v>
      </c>
      <c r="E249" s="161">
        <f t="shared" si="22"/>
        <v>5.8137076571074431</v>
      </c>
      <c r="F249" s="74">
        <f t="shared" si="24"/>
        <v>44376</v>
      </c>
    </row>
    <row r="250" spans="1:6">
      <c r="A250" s="4"/>
      <c r="B250" s="19">
        <f t="shared" si="27"/>
        <v>44077</v>
      </c>
      <c r="C250" s="161">
        <f t="shared" si="27"/>
        <v>246</v>
      </c>
      <c r="D250" s="161">
        <f t="shared" si="21"/>
        <v>49808.345148391949</v>
      </c>
      <c r="E250" s="161">
        <f t="shared" si="22"/>
        <v>5.6431845248152968</v>
      </c>
      <c r="F250" s="74">
        <f t="shared" si="24"/>
        <v>44377</v>
      </c>
    </row>
    <row r="251" spans="1:6">
      <c r="A251" s="4"/>
      <c r="B251" s="19">
        <f t="shared" si="27"/>
        <v>44078</v>
      </c>
      <c r="C251" s="161">
        <f t="shared" si="27"/>
        <v>247</v>
      </c>
      <c r="D251" s="161">
        <f t="shared" si="21"/>
        <v>49813.988332916764</v>
      </c>
      <c r="E251" s="161">
        <f t="shared" si="22"/>
        <v>5.4776259447680786</v>
      </c>
      <c r="F251" s="74">
        <f t="shared" si="24"/>
        <v>44378</v>
      </c>
    </row>
    <row r="252" spans="1:6">
      <c r="A252" s="4"/>
      <c r="B252" s="19">
        <f t="shared" si="27"/>
        <v>44079</v>
      </c>
      <c r="C252" s="161">
        <f t="shared" si="27"/>
        <v>248</v>
      </c>
      <c r="D252" s="161">
        <f t="shared" si="21"/>
        <v>49819.465958861532</v>
      </c>
      <c r="E252" s="161">
        <f t="shared" si="22"/>
        <v>5.3168895341368625</v>
      </c>
      <c r="F252" s="74">
        <f t="shared" si="24"/>
        <v>44379</v>
      </c>
    </row>
    <row r="253" spans="1:6">
      <c r="A253" s="4"/>
      <c r="B253" s="19">
        <f t="shared" si="27"/>
        <v>44080</v>
      </c>
      <c r="C253" s="161">
        <f t="shared" si="27"/>
        <v>249</v>
      </c>
      <c r="D253" s="161">
        <f t="shared" si="21"/>
        <v>49824.782848395669</v>
      </c>
      <c r="E253" s="161">
        <f t="shared" si="22"/>
        <v>5.1608368682936998</v>
      </c>
      <c r="F253" s="74">
        <f t="shared" si="24"/>
        <v>44380</v>
      </c>
    </row>
    <row r="254" spans="1:6">
      <c r="A254" s="4"/>
      <c r="B254" s="19">
        <f t="shared" si="27"/>
        <v>44081</v>
      </c>
      <c r="C254" s="161">
        <f t="shared" si="27"/>
        <v>250</v>
      </c>
      <c r="D254" s="161">
        <f t="shared" si="21"/>
        <v>49829.943685263963</v>
      </c>
      <c r="E254" s="161">
        <f t="shared" si="22"/>
        <v>5.0093333781915135</v>
      </c>
      <c r="F254" s="74">
        <f t="shared" si="24"/>
        <v>44381</v>
      </c>
    </row>
    <row r="255" spans="1:6">
      <c r="A255" s="4"/>
      <c r="B255" s="19">
        <f t="shared" si="27"/>
        <v>44082</v>
      </c>
      <c r="C255" s="161">
        <f t="shared" si="27"/>
        <v>251</v>
      </c>
      <c r="D255" s="161">
        <f t="shared" si="21"/>
        <v>49834.953018642154</v>
      </c>
      <c r="E255" s="161">
        <f t="shared" si="22"/>
        <v>4.8622482498394675</v>
      </c>
      <c r="F255" s="74">
        <f t="shared" si="24"/>
        <v>44382</v>
      </c>
    </row>
    <row r="256" spans="1:6">
      <c r="A256" s="4"/>
      <c r="B256" s="19">
        <f t="shared" si="27"/>
        <v>44083</v>
      </c>
      <c r="C256" s="161">
        <f t="shared" si="27"/>
        <v>252</v>
      </c>
      <c r="D256" s="161">
        <f t="shared" si="21"/>
        <v>49839.815266891994</v>
      </c>
      <c r="E256" s="161">
        <f t="shared" si="22"/>
        <v>4.7194543260702631</v>
      </c>
      <c r="F256" s="74">
        <f t="shared" si="24"/>
        <v>44383</v>
      </c>
    </row>
    <row r="257" spans="1:6">
      <c r="A257" s="4"/>
      <c r="B257" s="19">
        <f t="shared" si="27"/>
        <v>44084</v>
      </c>
      <c r="C257" s="161">
        <f t="shared" si="27"/>
        <v>253</v>
      </c>
      <c r="D257" s="161">
        <f t="shared" si="21"/>
        <v>49844.534721218064</v>
      </c>
      <c r="E257" s="161">
        <f t="shared" si="22"/>
        <v>4.5808280104320147</v>
      </c>
      <c r="F257" s="74">
        <f t="shared" si="24"/>
        <v>44384</v>
      </c>
    </row>
    <row r="258" spans="1:6">
      <c r="A258" s="4"/>
      <c r="B258" s="19">
        <f t="shared" si="27"/>
        <v>44085</v>
      </c>
      <c r="C258" s="161">
        <f t="shared" si="27"/>
        <v>254</v>
      </c>
      <c r="D258" s="161">
        <f t="shared" si="21"/>
        <v>49849.115549228496</v>
      </c>
      <c r="E258" s="161">
        <f t="shared" si="22"/>
        <v>4.446249173299293</v>
      </c>
      <c r="F258" s="74">
        <f t="shared" si="24"/>
        <v>44385</v>
      </c>
    </row>
    <row r="259" spans="1:6">
      <c r="A259" s="4"/>
      <c r="B259" s="19">
        <f t="shared" si="27"/>
        <v>44086</v>
      </c>
      <c r="C259" s="161">
        <f t="shared" si="27"/>
        <v>255</v>
      </c>
      <c r="D259" s="161">
        <f t="shared" si="21"/>
        <v>49853.561798401795</v>
      </c>
      <c r="E259" s="161">
        <f t="shared" si="22"/>
        <v>4.315601059999608</v>
      </c>
      <c r="F259" s="74">
        <f t="shared" si="24"/>
        <v>44386</v>
      </c>
    </row>
    <row r="260" spans="1:6">
      <c r="A260" s="4"/>
      <c r="B260" s="19">
        <f t="shared" si="27"/>
        <v>44087</v>
      </c>
      <c r="C260" s="161">
        <f t="shared" si="27"/>
        <v>256</v>
      </c>
      <c r="D260" s="161">
        <f t="shared" si="21"/>
        <v>49857.877399461795</v>
      </c>
      <c r="E260" s="161">
        <f t="shared" si="22"/>
        <v>4.1887702012681984</v>
      </c>
      <c r="F260" s="74">
        <f t="shared" si="24"/>
        <v>44387</v>
      </c>
    </row>
    <row r="261" spans="1:6">
      <c r="A261" s="4"/>
      <c r="B261" s="19">
        <f t="shared" si="27"/>
        <v>44088</v>
      </c>
      <c r="C261" s="161">
        <f t="shared" si="27"/>
        <v>257</v>
      </c>
      <c r="D261" s="161">
        <f t="shared" ref="D261:D324" si="28">$D$1/(($D$1-1)*EXP(-$E$1*($F261-$B$4))+1)</f>
        <v>49862.066169663063</v>
      </c>
      <c r="E261" s="161">
        <f t="shared" ref="E261:E324" si="29">D262-D261</f>
        <v>4.0656463254999835</v>
      </c>
      <c r="F261" s="74">
        <f t="shared" si="24"/>
        <v>44388</v>
      </c>
    </row>
    <row r="262" spans="1:6">
      <c r="A262" s="4"/>
      <c r="B262" s="19">
        <f t="shared" ref="B262:C277" si="30">B261+1</f>
        <v>44089</v>
      </c>
      <c r="C262" s="161">
        <f t="shared" si="30"/>
        <v>258</v>
      </c>
      <c r="D262" s="161">
        <f t="shared" si="28"/>
        <v>49866.131815988563</v>
      </c>
      <c r="E262" s="161">
        <f t="shared" si="29"/>
        <v>3.9461222732279566</v>
      </c>
      <c r="F262" s="74">
        <f t="shared" ref="F262:F325" si="31">F261+1</f>
        <v>44389</v>
      </c>
    </row>
    <row r="263" spans="1:6">
      <c r="A263" s="4"/>
      <c r="B263" s="19">
        <f t="shared" si="30"/>
        <v>44090</v>
      </c>
      <c r="C263" s="161">
        <f t="shared" si="30"/>
        <v>259</v>
      </c>
      <c r="D263" s="161">
        <f t="shared" si="28"/>
        <v>49870.077938261791</v>
      </c>
      <c r="E263" s="161">
        <f t="shared" si="29"/>
        <v>3.8300939136461238</v>
      </c>
      <c r="F263" s="74">
        <f t="shared" si="31"/>
        <v>44390</v>
      </c>
    </row>
    <row r="264" spans="1:6">
      <c r="A264" s="4"/>
      <c r="B264" s="19">
        <f t="shared" si="30"/>
        <v>44091</v>
      </c>
      <c r="C264" s="161">
        <f t="shared" si="30"/>
        <v>260</v>
      </c>
      <c r="D264" s="161">
        <f t="shared" si="28"/>
        <v>49873.908032175437</v>
      </c>
      <c r="E264" s="161">
        <f t="shared" si="29"/>
        <v>3.7174600629805354</v>
      </c>
      <c r="F264" s="74">
        <f t="shared" si="31"/>
        <v>44391</v>
      </c>
    </row>
    <row r="265" spans="1:6">
      <c r="A265" s="4"/>
      <c r="B265" s="19">
        <f t="shared" si="30"/>
        <v>44092</v>
      </c>
      <c r="C265" s="161">
        <f t="shared" si="30"/>
        <v>261</v>
      </c>
      <c r="D265" s="161">
        <f t="shared" si="28"/>
        <v>49877.625492238418</v>
      </c>
      <c r="E265" s="161">
        <f t="shared" si="29"/>
        <v>3.6081224048830336</v>
      </c>
      <c r="F265" s="74">
        <f t="shared" si="31"/>
        <v>44392</v>
      </c>
    </row>
    <row r="266" spans="1:6">
      <c r="A266" s="4"/>
      <c r="B266" s="19">
        <f t="shared" si="30"/>
        <v>44093</v>
      </c>
      <c r="C266" s="161">
        <f t="shared" si="30"/>
        <v>262</v>
      </c>
      <c r="D266" s="161">
        <f t="shared" si="28"/>
        <v>49881.233614643301</v>
      </c>
      <c r="E266" s="161">
        <f t="shared" si="29"/>
        <v>3.5019854128549923</v>
      </c>
      <c r="F266" s="74">
        <f t="shared" si="31"/>
        <v>44393</v>
      </c>
    </row>
    <row r="267" spans="1:6">
      <c r="A267" s="4"/>
      <c r="B267" s="19">
        <f t="shared" si="30"/>
        <v>44094</v>
      </c>
      <c r="C267" s="161">
        <f t="shared" si="30"/>
        <v>263</v>
      </c>
      <c r="D267" s="161">
        <f t="shared" si="28"/>
        <v>49884.735600056156</v>
      </c>
      <c r="E267" s="161">
        <f t="shared" si="29"/>
        <v>3.3989562743590795</v>
      </c>
      <c r="F267" s="74">
        <f t="shared" si="31"/>
        <v>44394</v>
      </c>
    </row>
    <row r="268" spans="1:6">
      <c r="A268" s="4"/>
      <c r="B268" s="19">
        <f t="shared" si="30"/>
        <v>44095</v>
      </c>
      <c r="C268" s="161">
        <f t="shared" si="30"/>
        <v>264</v>
      </c>
      <c r="D268" s="161">
        <f t="shared" si="28"/>
        <v>49888.134556330515</v>
      </c>
      <c r="E268" s="161">
        <f t="shared" si="29"/>
        <v>3.2989448169537354</v>
      </c>
      <c r="F268" s="74">
        <f t="shared" si="31"/>
        <v>44395</v>
      </c>
    </row>
    <row r="269" spans="1:6">
      <c r="A269" s="4"/>
      <c r="B269" s="19">
        <f t="shared" si="30"/>
        <v>44096</v>
      </c>
      <c r="C269" s="161">
        <f t="shared" si="30"/>
        <v>265</v>
      </c>
      <c r="D269" s="161">
        <f t="shared" si="28"/>
        <v>49891.433501147469</v>
      </c>
      <c r="E269" s="161">
        <f t="shared" si="29"/>
        <v>3.2018634361302247</v>
      </c>
      <c r="F269" s="74">
        <f t="shared" si="31"/>
        <v>44396</v>
      </c>
    </row>
    <row r="270" spans="1:6">
      <c r="A270" s="4"/>
      <c r="B270" s="19">
        <f t="shared" si="30"/>
        <v>44097</v>
      </c>
      <c r="C270" s="161">
        <f t="shared" si="30"/>
        <v>266</v>
      </c>
      <c r="D270" s="161">
        <f t="shared" si="28"/>
        <v>49894.635364583599</v>
      </c>
      <c r="E270" s="161">
        <f t="shared" si="29"/>
        <v>3.1076270251433016</v>
      </c>
      <c r="F270" s="74">
        <f t="shared" si="31"/>
        <v>44397</v>
      </c>
    </row>
    <row r="271" spans="1:6">
      <c r="A271" s="4"/>
      <c r="B271" s="19">
        <f t="shared" si="30"/>
        <v>44098</v>
      </c>
      <c r="C271" s="161">
        <f t="shared" si="30"/>
        <v>267</v>
      </c>
      <c r="D271" s="161">
        <f t="shared" si="28"/>
        <v>49897.742991608742</v>
      </c>
      <c r="E271" s="161">
        <f t="shared" si="29"/>
        <v>3.016152906267962</v>
      </c>
      <c r="F271" s="74">
        <f t="shared" si="31"/>
        <v>44398</v>
      </c>
    </row>
    <row r="272" spans="1:6">
      <c r="A272" s="4"/>
      <c r="B272" s="19">
        <f t="shared" si="30"/>
        <v>44099</v>
      </c>
      <c r="C272" s="161">
        <f t="shared" si="30"/>
        <v>268</v>
      </c>
      <c r="D272" s="161">
        <f t="shared" si="28"/>
        <v>49900.75914451501</v>
      </c>
      <c r="E272" s="161">
        <f t="shared" si="29"/>
        <v>2.9273607641662238</v>
      </c>
      <c r="F272" s="74">
        <f t="shared" si="31"/>
        <v>44399</v>
      </c>
    </row>
    <row r="273" spans="1:6">
      <c r="A273" s="4"/>
      <c r="B273" s="19">
        <f t="shared" si="30"/>
        <v>44100</v>
      </c>
      <c r="C273" s="161">
        <f t="shared" si="30"/>
        <v>269</v>
      </c>
      <c r="D273" s="161">
        <f t="shared" si="28"/>
        <v>49903.686505279176</v>
      </c>
      <c r="E273" s="161">
        <f t="shared" si="29"/>
        <v>2.8411725805563037</v>
      </c>
      <c r="F273" s="74">
        <f t="shared" si="31"/>
        <v>44400</v>
      </c>
    </row>
    <row r="274" spans="1:6">
      <c r="A274" s="4"/>
      <c r="B274" s="19">
        <f t="shared" si="30"/>
        <v>44101</v>
      </c>
      <c r="C274" s="161">
        <f t="shared" si="30"/>
        <v>270</v>
      </c>
      <c r="D274" s="161">
        <f t="shared" si="28"/>
        <v>49906.527677859733</v>
      </c>
      <c r="E274" s="161">
        <f t="shared" si="29"/>
        <v>2.7575125709627173</v>
      </c>
      <c r="F274" s="74">
        <f t="shared" si="31"/>
        <v>44401</v>
      </c>
    </row>
    <row r="275" spans="1:6">
      <c r="A275" s="4"/>
      <c r="B275" s="19">
        <f t="shared" si="30"/>
        <v>44102</v>
      </c>
      <c r="C275" s="161">
        <f t="shared" si="30"/>
        <v>271</v>
      </c>
      <c r="D275" s="161">
        <f t="shared" si="28"/>
        <v>49909.285190430695</v>
      </c>
      <c r="E275" s="161">
        <f t="shared" si="29"/>
        <v>2.6763071226305328</v>
      </c>
      <c r="F275" s="74">
        <f t="shared" si="31"/>
        <v>44402</v>
      </c>
    </row>
    <row r="276" spans="1:6">
      <c r="A276" s="4"/>
      <c r="B276" s="19">
        <f t="shared" si="30"/>
        <v>44103</v>
      </c>
      <c r="C276" s="161">
        <f t="shared" si="30"/>
        <v>272</v>
      </c>
      <c r="D276" s="161">
        <f t="shared" si="28"/>
        <v>49911.961497553326</v>
      </c>
      <c r="E276" s="161">
        <f t="shared" si="29"/>
        <v>2.5974847343968577</v>
      </c>
      <c r="F276" s="74">
        <f t="shared" si="31"/>
        <v>44403</v>
      </c>
    </row>
    <row r="277" spans="1:6">
      <c r="A277" s="4"/>
      <c r="B277" s="19">
        <f t="shared" si="30"/>
        <v>44104</v>
      </c>
      <c r="C277" s="161">
        <f t="shared" si="30"/>
        <v>273</v>
      </c>
      <c r="D277" s="161">
        <f t="shared" si="28"/>
        <v>49914.558982287723</v>
      </c>
      <c r="E277" s="161">
        <f t="shared" si="29"/>
        <v>2.5209759579811362</v>
      </c>
      <c r="F277" s="74">
        <f t="shared" si="31"/>
        <v>44404</v>
      </c>
    </row>
    <row r="278" spans="1:6">
      <c r="A278" s="4"/>
      <c r="B278" s="19">
        <f t="shared" ref="B278:C293" si="32">B277+1</f>
        <v>44105</v>
      </c>
      <c r="C278" s="161">
        <f t="shared" si="32"/>
        <v>274</v>
      </c>
      <c r="D278" s="161">
        <f t="shared" si="28"/>
        <v>49917.079958245704</v>
      </c>
      <c r="E278" s="161">
        <f t="shared" si="29"/>
        <v>2.4467133407233632</v>
      </c>
      <c r="F278" s="74">
        <f t="shared" si="31"/>
        <v>44405</v>
      </c>
    </row>
    <row r="279" spans="1:6">
      <c r="A279" s="4"/>
      <c r="B279" s="19">
        <f t="shared" si="32"/>
        <v>44106</v>
      </c>
      <c r="C279" s="161">
        <f t="shared" si="32"/>
        <v>275</v>
      </c>
      <c r="D279" s="161">
        <f t="shared" si="28"/>
        <v>49919.526671586427</v>
      </c>
      <c r="E279" s="161">
        <f t="shared" si="29"/>
        <v>2.3746313699157326</v>
      </c>
      <c r="F279" s="74">
        <f t="shared" si="31"/>
        <v>44406</v>
      </c>
    </row>
    <row r="280" spans="1:6">
      <c r="A280" s="4"/>
      <c r="B280" s="19">
        <f t="shared" si="32"/>
        <v>44107</v>
      </c>
      <c r="C280" s="161">
        <f t="shared" si="32"/>
        <v>276</v>
      </c>
      <c r="D280" s="161">
        <f t="shared" si="28"/>
        <v>49921.901302956343</v>
      </c>
      <c r="E280" s="161">
        <f t="shared" si="29"/>
        <v>2.3046664186258567</v>
      </c>
      <c r="F280" s="74">
        <f t="shared" si="31"/>
        <v>44407</v>
      </c>
    </row>
    <row r="281" spans="1:6">
      <c r="A281" s="4"/>
      <c r="B281" s="19">
        <f t="shared" si="32"/>
        <v>44108</v>
      </c>
      <c r="C281" s="161">
        <f t="shared" si="32"/>
        <v>277</v>
      </c>
      <c r="D281" s="161">
        <f t="shared" si="28"/>
        <v>49924.205969374969</v>
      </c>
      <c r="E281" s="161">
        <f t="shared" si="29"/>
        <v>2.2367566927641747</v>
      </c>
      <c r="F281" s="74">
        <f t="shared" si="31"/>
        <v>44408</v>
      </c>
    </row>
    <row r="282" spans="1:6">
      <c r="A282" s="4"/>
      <c r="B282" s="19">
        <f t="shared" si="32"/>
        <v>44109</v>
      </c>
      <c r="C282" s="161">
        <f t="shared" si="32"/>
        <v>278</v>
      </c>
      <c r="D282" s="161">
        <f t="shared" si="28"/>
        <v>49926.442726067733</v>
      </c>
      <c r="E282" s="161">
        <f t="shared" si="29"/>
        <v>2.1708421797520714</v>
      </c>
      <c r="F282" s="74">
        <f t="shared" si="31"/>
        <v>44409</v>
      </c>
    </row>
    <row r="283" spans="1:6">
      <c r="A283" s="4"/>
      <c r="B283" s="19">
        <f t="shared" si="32"/>
        <v>44110</v>
      </c>
      <c r="C283" s="161">
        <f t="shared" si="32"/>
        <v>279</v>
      </c>
      <c r="D283" s="161">
        <f t="shared" si="28"/>
        <v>49928.613568247485</v>
      </c>
      <c r="E283" s="161">
        <f t="shared" si="29"/>
        <v>2.1068645984705654</v>
      </c>
      <c r="F283" s="74">
        <f t="shared" si="31"/>
        <v>44410</v>
      </c>
    </row>
    <row r="284" spans="1:6">
      <c r="A284" s="4"/>
      <c r="B284" s="19">
        <f t="shared" si="32"/>
        <v>44111</v>
      </c>
      <c r="C284" s="161">
        <f t="shared" si="32"/>
        <v>280</v>
      </c>
      <c r="D284" s="161">
        <f t="shared" si="28"/>
        <v>49930.720432845956</v>
      </c>
      <c r="E284" s="161">
        <f t="shared" si="29"/>
        <v>2.0447673504168051</v>
      </c>
      <c r="F284" s="74">
        <f t="shared" si="31"/>
        <v>44411</v>
      </c>
    </row>
    <row r="285" spans="1:6">
      <c r="A285" s="4"/>
      <c r="B285" s="19">
        <f t="shared" si="32"/>
        <v>44112</v>
      </c>
      <c r="C285" s="161">
        <f t="shared" si="32"/>
        <v>281</v>
      </c>
      <c r="D285" s="161">
        <f t="shared" si="28"/>
        <v>49932.765200196372</v>
      </c>
      <c r="E285" s="161">
        <f t="shared" si="29"/>
        <v>1.9844954724030686</v>
      </c>
      <c r="F285" s="74">
        <f t="shared" si="31"/>
        <v>44412</v>
      </c>
    </row>
    <row r="286" spans="1:6">
      <c r="A286" s="4"/>
      <c r="B286" s="19">
        <f t="shared" si="32"/>
        <v>44113</v>
      </c>
      <c r="C286" s="161">
        <f t="shared" si="32"/>
        <v>282</v>
      </c>
      <c r="D286" s="161">
        <f t="shared" si="28"/>
        <v>49934.749695668776</v>
      </c>
      <c r="E286" s="161">
        <f t="shared" si="29"/>
        <v>1.9259955903253285</v>
      </c>
      <c r="F286" s="74">
        <f t="shared" si="31"/>
        <v>44413</v>
      </c>
    </row>
    <row r="287" spans="1:6">
      <c r="A287" s="4"/>
      <c r="B287" s="19">
        <f t="shared" si="32"/>
        <v>44114</v>
      </c>
      <c r="C287" s="161">
        <f t="shared" si="32"/>
        <v>283</v>
      </c>
      <c r="D287" s="29">
        <f t="shared" si="28"/>
        <v>49936.675691259101</v>
      </c>
      <c r="E287" s="29">
        <f t="shared" si="29"/>
        <v>1.8692158742633183</v>
      </c>
      <c r="F287" s="74">
        <f t="shared" si="31"/>
        <v>44414</v>
      </c>
    </row>
    <row r="288" spans="1:6">
      <c r="A288" s="4"/>
      <c r="B288" s="19">
        <f t="shared" si="32"/>
        <v>44115</v>
      </c>
      <c r="C288" s="161">
        <f t="shared" si="32"/>
        <v>284</v>
      </c>
      <c r="D288" s="161">
        <f t="shared" si="28"/>
        <v>49938.544907133364</v>
      </c>
      <c r="E288" s="161">
        <f t="shared" si="29"/>
        <v>1.8141059947374742</v>
      </c>
      <c r="F288" s="74">
        <f t="shared" si="31"/>
        <v>44415</v>
      </c>
    </row>
    <row r="289" spans="1:6">
      <c r="A289" s="4"/>
      <c r="B289" s="19">
        <f t="shared" si="32"/>
        <v>44116</v>
      </c>
      <c r="C289" s="161">
        <f t="shared" si="32"/>
        <v>285</v>
      </c>
      <c r="D289" s="161">
        <f t="shared" si="28"/>
        <v>49940.359013128102</v>
      </c>
      <c r="E289" s="161">
        <f t="shared" si="29"/>
        <v>1.7606170802318957</v>
      </c>
      <c r="F289" s="74">
        <f t="shared" si="31"/>
        <v>44416</v>
      </c>
    </row>
    <row r="290" spans="1:6">
      <c r="A290" s="4"/>
      <c r="B290" s="19">
        <f t="shared" si="32"/>
        <v>44117</v>
      </c>
      <c r="C290" s="161">
        <f t="shared" si="32"/>
        <v>286</v>
      </c>
      <c r="D290" s="161">
        <f t="shared" si="28"/>
        <v>49942.119630208334</v>
      </c>
      <c r="E290" s="161">
        <f t="shared" si="29"/>
        <v>1.7087016757504898</v>
      </c>
      <c r="F290" s="74">
        <f t="shared" si="31"/>
        <v>44417</v>
      </c>
    </row>
    <row r="291" spans="1:6">
      <c r="A291" s="4"/>
      <c r="B291" s="19">
        <f t="shared" si="32"/>
        <v>44118</v>
      </c>
      <c r="C291" s="161">
        <f t="shared" si="32"/>
        <v>287</v>
      </c>
      <c r="D291" s="161">
        <f t="shared" si="28"/>
        <v>49943.828331884084</v>
      </c>
      <c r="E291" s="161">
        <f t="shared" si="29"/>
        <v>1.6583137026536861</v>
      </c>
      <c r="F291" s="74">
        <f t="shared" si="31"/>
        <v>44418</v>
      </c>
    </row>
    <row r="292" spans="1:6">
      <c r="A292" s="4"/>
      <c r="B292" s="19">
        <f t="shared" si="32"/>
        <v>44119</v>
      </c>
      <c r="C292" s="161">
        <f t="shared" si="32"/>
        <v>288</v>
      </c>
      <c r="D292" s="161">
        <f t="shared" si="28"/>
        <v>49945.486645586738</v>
      </c>
      <c r="E292" s="161">
        <f t="shared" si="29"/>
        <v>1.6094084193464369</v>
      </c>
      <c r="F292" s="74">
        <f t="shared" si="31"/>
        <v>44419</v>
      </c>
    </row>
    <row r="293" spans="1:6">
      <c r="A293" s="4"/>
      <c r="B293" s="19">
        <f t="shared" si="32"/>
        <v>44120</v>
      </c>
      <c r="C293" s="161">
        <f t="shared" si="32"/>
        <v>289</v>
      </c>
      <c r="D293" s="161">
        <f t="shared" si="28"/>
        <v>49947.096054006084</v>
      </c>
      <c r="E293" s="161">
        <f t="shared" si="29"/>
        <v>1.5619423833995825</v>
      </c>
      <c r="F293" s="74">
        <f t="shared" si="31"/>
        <v>44420</v>
      </c>
    </row>
    <row r="294" spans="1:6">
      <c r="A294" s="4"/>
      <c r="B294" s="19">
        <f t="shared" ref="B294:C309" si="33">B293+1</f>
        <v>44121</v>
      </c>
      <c r="C294" s="161">
        <f t="shared" si="33"/>
        <v>290</v>
      </c>
      <c r="D294" s="161">
        <f t="shared" si="28"/>
        <v>49948.657996389484</v>
      </c>
      <c r="E294" s="161">
        <f t="shared" si="29"/>
        <v>1.5158734142896719</v>
      </c>
      <c r="F294" s="74">
        <f t="shared" si="31"/>
        <v>44421</v>
      </c>
    </row>
    <row r="295" spans="1:6">
      <c r="A295" s="4"/>
      <c r="B295" s="19">
        <f t="shared" si="33"/>
        <v>44122</v>
      </c>
      <c r="C295" s="161">
        <f t="shared" si="33"/>
        <v>291</v>
      </c>
      <c r="D295" s="161">
        <f t="shared" si="28"/>
        <v>49950.173869803773</v>
      </c>
      <c r="E295" s="161">
        <f t="shared" si="29"/>
        <v>1.4711605575212161</v>
      </c>
      <c r="F295" s="74">
        <f t="shared" si="31"/>
        <v>44422</v>
      </c>
    </row>
    <row r="296" spans="1:6">
      <c r="A296" s="4"/>
      <c r="B296" s="19">
        <f t="shared" si="33"/>
        <v>44123</v>
      </c>
      <c r="C296" s="161">
        <f t="shared" si="33"/>
        <v>292</v>
      </c>
      <c r="D296" s="161">
        <f t="shared" si="28"/>
        <v>49951.645030361295</v>
      </c>
      <c r="E296" s="161">
        <f t="shared" si="29"/>
        <v>1.427764049556572</v>
      </c>
      <c r="F296" s="74">
        <f t="shared" si="31"/>
        <v>44423</v>
      </c>
    </row>
    <row r="297" spans="1:6">
      <c r="A297" s="4"/>
      <c r="B297" s="19">
        <f t="shared" si="33"/>
        <v>44124</v>
      </c>
      <c r="C297" s="161">
        <f t="shared" si="33"/>
        <v>293</v>
      </c>
      <c r="D297" s="161">
        <f t="shared" si="28"/>
        <v>49953.072794410851</v>
      </c>
      <c r="E297" s="161">
        <f t="shared" si="29"/>
        <v>1.3856452836917015</v>
      </c>
      <c r="F297" s="74">
        <f t="shared" si="31"/>
        <v>44424</v>
      </c>
    </row>
    <row r="298" spans="1:6">
      <c r="A298" s="4"/>
      <c r="B298" s="19">
        <f t="shared" si="33"/>
        <v>44125</v>
      </c>
      <c r="C298" s="161">
        <f t="shared" si="33"/>
        <v>294</v>
      </c>
      <c r="D298" s="161">
        <f t="shared" si="28"/>
        <v>49954.458439694543</v>
      </c>
      <c r="E298" s="161">
        <f t="shared" si="29"/>
        <v>1.3447667769432883</v>
      </c>
      <c r="F298" s="74">
        <f t="shared" si="31"/>
        <v>44425</v>
      </c>
    </row>
    <row r="299" spans="1:6">
      <c r="A299" s="4"/>
      <c r="B299" s="19">
        <f t="shared" si="33"/>
        <v>44126</v>
      </c>
      <c r="C299" s="161">
        <f t="shared" si="33"/>
        <v>295</v>
      </c>
      <c r="D299" s="161">
        <f t="shared" si="28"/>
        <v>49955.803206471486</v>
      </c>
      <c r="E299" s="161">
        <f t="shared" si="29"/>
        <v>1.3050921379472129</v>
      </c>
      <c r="F299" s="74">
        <f t="shared" si="31"/>
        <v>44426</v>
      </c>
    </row>
    <row r="300" spans="1:6">
      <c r="A300" s="4"/>
      <c r="B300" s="19">
        <f t="shared" si="33"/>
        <v>44127</v>
      </c>
      <c r="C300" s="161">
        <f t="shared" si="33"/>
        <v>296</v>
      </c>
      <c r="D300" s="161">
        <f t="shared" si="28"/>
        <v>49957.108298609433</v>
      </c>
      <c r="E300" s="161">
        <f t="shared" si="29"/>
        <v>1.2665860354463803</v>
      </c>
      <c r="F300" s="74">
        <f t="shared" si="31"/>
        <v>44427</v>
      </c>
    </row>
    <row r="301" spans="1:6">
      <c r="A301" s="4"/>
      <c r="B301" s="19">
        <f t="shared" si="33"/>
        <v>44128</v>
      </c>
      <c r="C301" s="161">
        <f t="shared" si="33"/>
        <v>297</v>
      </c>
      <c r="D301" s="161">
        <f t="shared" si="28"/>
        <v>49958.37488464488</v>
      </c>
      <c r="E301" s="161">
        <f t="shared" si="29"/>
        <v>1.229214168022736</v>
      </c>
      <c r="F301" s="74">
        <f t="shared" si="31"/>
        <v>44428</v>
      </c>
    </row>
    <row r="302" spans="1:6">
      <c r="A302" s="4"/>
      <c r="B302" s="19">
        <f t="shared" si="33"/>
        <v>44129</v>
      </c>
      <c r="C302" s="161">
        <f t="shared" si="33"/>
        <v>298</v>
      </c>
      <c r="D302" s="161">
        <f t="shared" si="28"/>
        <v>49959.604098812903</v>
      </c>
      <c r="E302" s="161">
        <f t="shared" si="29"/>
        <v>1.1929432344113593</v>
      </c>
      <c r="F302" s="74">
        <f t="shared" si="31"/>
        <v>44429</v>
      </c>
    </row>
    <row r="303" spans="1:6">
      <c r="A303" s="4"/>
      <c r="B303" s="19">
        <f t="shared" si="33"/>
        <v>44130</v>
      </c>
      <c r="C303" s="161">
        <f t="shared" si="33"/>
        <v>299</v>
      </c>
      <c r="D303" s="161">
        <f t="shared" si="28"/>
        <v>49960.797042047314</v>
      </c>
      <c r="E303" s="161">
        <f t="shared" si="29"/>
        <v>1.1577409047167748</v>
      </c>
      <c r="F303" s="74">
        <f t="shared" si="31"/>
        <v>44430</v>
      </c>
    </row>
    <row r="304" spans="1:6">
      <c r="A304" s="4"/>
      <c r="B304" s="19">
        <f t="shared" si="33"/>
        <v>44131</v>
      </c>
      <c r="C304" s="161">
        <f t="shared" si="33"/>
        <v>300</v>
      </c>
      <c r="D304" s="161">
        <f t="shared" si="28"/>
        <v>49961.954782952031</v>
      </c>
      <c r="E304" s="161">
        <f t="shared" si="29"/>
        <v>1.123575792516931</v>
      </c>
      <c r="F304" s="74">
        <f t="shared" si="31"/>
        <v>44431</v>
      </c>
    </row>
    <row r="305" spans="1:6">
      <c r="A305" s="4"/>
      <c r="B305" s="19">
        <f t="shared" si="33"/>
        <v>44132</v>
      </c>
      <c r="C305" s="161">
        <f t="shared" si="33"/>
        <v>301</v>
      </c>
      <c r="D305" s="161">
        <f t="shared" si="28"/>
        <v>49963.078358744548</v>
      </c>
      <c r="E305" s="161">
        <f t="shared" si="29"/>
        <v>1.0904174276147387</v>
      </c>
      <c r="F305" s="74">
        <f t="shared" si="31"/>
        <v>44432</v>
      </c>
    </row>
    <row r="306" spans="1:6">
      <c r="A306" s="4"/>
      <c r="B306" s="19">
        <f t="shared" si="33"/>
        <v>44133</v>
      </c>
      <c r="C306" s="161">
        <f t="shared" si="33"/>
        <v>302</v>
      </c>
      <c r="D306" s="161">
        <f t="shared" si="28"/>
        <v>49964.168776172162</v>
      </c>
      <c r="E306" s="161">
        <f t="shared" si="29"/>
        <v>1.0582362296481733</v>
      </c>
      <c r="F306" s="74">
        <f t="shared" si="31"/>
        <v>44433</v>
      </c>
    </row>
    <row r="307" spans="1:6">
      <c r="A307" s="4"/>
      <c r="B307" s="19">
        <f t="shared" si="33"/>
        <v>44134</v>
      </c>
      <c r="C307" s="161">
        <f t="shared" si="33"/>
        <v>303</v>
      </c>
      <c r="D307" s="161">
        <f t="shared" si="28"/>
        <v>49965.22701240181</v>
      </c>
      <c r="E307" s="161">
        <f t="shared" si="29"/>
        <v>1.0270034823770402</v>
      </c>
      <c r="F307" s="74">
        <f t="shared" si="31"/>
        <v>44434</v>
      </c>
    </row>
    <row r="308" spans="1:6">
      <c r="A308" s="4"/>
      <c r="B308" s="19">
        <f t="shared" si="33"/>
        <v>44135</v>
      </c>
      <c r="C308" s="161">
        <f t="shared" si="33"/>
        <v>304</v>
      </c>
      <c r="D308" s="161">
        <f t="shared" si="28"/>
        <v>49966.254015884188</v>
      </c>
      <c r="E308" s="161">
        <f t="shared" si="29"/>
        <v>0.99669130885013146</v>
      </c>
      <c r="F308" s="74">
        <f t="shared" si="31"/>
        <v>44435</v>
      </c>
    </row>
    <row r="309" spans="1:6">
      <c r="A309" s="4"/>
      <c r="B309" s="19">
        <f t="shared" si="33"/>
        <v>44136</v>
      </c>
      <c r="C309" s="161">
        <f t="shared" si="33"/>
        <v>305</v>
      </c>
      <c r="D309" s="161">
        <f t="shared" si="28"/>
        <v>49967.250707193038</v>
      </c>
      <c r="E309" s="161">
        <f t="shared" si="29"/>
        <v>0.96727264693618054</v>
      </c>
      <c r="F309" s="74">
        <f t="shared" si="31"/>
        <v>44436</v>
      </c>
    </row>
    <row r="310" spans="1:6">
      <c r="A310" s="4"/>
      <c r="B310" s="19">
        <f t="shared" ref="B310:C325" si="34">B309+1</f>
        <v>44137</v>
      </c>
      <c r="C310" s="161">
        <f t="shared" si="34"/>
        <v>306</v>
      </c>
      <c r="D310" s="161">
        <f t="shared" si="28"/>
        <v>49968.217979839974</v>
      </c>
      <c r="E310" s="161">
        <f t="shared" si="29"/>
        <v>0.93872122596076224</v>
      </c>
      <c r="F310" s="74">
        <f t="shared" si="31"/>
        <v>44437</v>
      </c>
    </row>
    <row r="311" spans="1:6">
      <c r="A311" s="4"/>
      <c r="B311" s="19">
        <f t="shared" si="34"/>
        <v>44138</v>
      </c>
      <c r="C311" s="161">
        <f t="shared" si="34"/>
        <v>307</v>
      </c>
      <c r="D311" s="161">
        <f t="shared" si="28"/>
        <v>49969.156701065935</v>
      </c>
      <c r="E311" s="161">
        <f t="shared" si="29"/>
        <v>0.91101154373609461</v>
      </c>
      <c r="F311" s="74">
        <f t="shared" si="31"/>
        <v>44438</v>
      </c>
    </row>
    <row r="312" spans="1:6">
      <c r="A312" s="4"/>
      <c r="B312" s="19">
        <f t="shared" si="34"/>
        <v>44139</v>
      </c>
      <c r="C312" s="161">
        <f t="shared" si="34"/>
        <v>308</v>
      </c>
      <c r="D312" s="161">
        <f t="shared" si="28"/>
        <v>49970.067712609671</v>
      </c>
      <c r="E312" s="161">
        <f t="shared" si="29"/>
        <v>0.88411884425295284</v>
      </c>
      <c r="F312" s="74">
        <f t="shared" si="31"/>
        <v>44439</v>
      </c>
    </row>
    <row r="313" spans="1:6">
      <c r="A313" s="4"/>
      <c r="B313" s="19">
        <f t="shared" si="34"/>
        <v>44140</v>
      </c>
      <c r="C313" s="161">
        <f t="shared" si="34"/>
        <v>309</v>
      </c>
      <c r="D313" s="161">
        <f t="shared" si="28"/>
        <v>49970.951831453924</v>
      </c>
      <c r="E313" s="161">
        <f t="shared" si="29"/>
        <v>0.85801909614383476</v>
      </c>
      <c r="F313" s="74">
        <f t="shared" si="31"/>
        <v>44440</v>
      </c>
    </row>
    <row r="314" spans="1:6">
      <c r="A314" s="4"/>
      <c r="B314" s="19">
        <f t="shared" si="34"/>
        <v>44141</v>
      </c>
      <c r="C314" s="161">
        <f t="shared" si="34"/>
        <v>310</v>
      </c>
      <c r="D314" s="161">
        <f t="shared" si="28"/>
        <v>49971.809850550067</v>
      </c>
      <c r="E314" s="161">
        <f t="shared" si="29"/>
        <v>0.83268897164816735</v>
      </c>
      <c r="F314" s="74">
        <f t="shared" si="31"/>
        <v>44441</v>
      </c>
    </row>
    <row r="315" spans="1:6">
      <c r="A315" s="4"/>
      <c r="B315" s="19">
        <f t="shared" si="34"/>
        <v>44142</v>
      </c>
      <c r="C315" s="161">
        <f t="shared" si="34"/>
        <v>311</v>
      </c>
      <c r="D315" s="161">
        <f t="shared" si="28"/>
        <v>49972.642539521716</v>
      </c>
      <c r="E315" s="161">
        <f t="shared" si="29"/>
        <v>0.80810582617414184</v>
      </c>
      <c r="F315" s="74">
        <f t="shared" si="31"/>
        <v>44442</v>
      </c>
    </row>
    <row r="316" spans="1:6">
      <c r="A316" s="4"/>
      <c r="B316" s="19">
        <f t="shared" si="34"/>
        <v>44143</v>
      </c>
      <c r="C316" s="161">
        <f t="shared" si="34"/>
        <v>312</v>
      </c>
      <c r="D316" s="161">
        <f t="shared" si="28"/>
        <v>49973.45064534789</v>
      </c>
      <c r="E316" s="161">
        <f t="shared" si="29"/>
        <v>0.78424767852266086</v>
      </c>
      <c r="F316" s="74">
        <f t="shared" si="31"/>
        <v>44443</v>
      </c>
    </row>
    <row r="317" spans="1:6">
      <c r="A317" s="4"/>
      <c r="B317" s="19">
        <f t="shared" si="34"/>
        <v>44144</v>
      </c>
      <c r="C317" s="161">
        <f t="shared" si="34"/>
        <v>313</v>
      </c>
      <c r="D317" s="161">
        <f t="shared" si="28"/>
        <v>49974.234893026412</v>
      </c>
      <c r="E317" s="161">
        <f t="shared" si="29"/>
        <v>0.7610931915405672</v>
      </c>
      <c r="F317" s="74">
        <f t="shared" si="31"/>
        <v>44444</v>
      </c>
    </row>
    <row r="318" spans="1:6">
      <c r="A318" s="4"/>
      <c r="B318" s="19">
        <f t="shared" si="34"/>
        <v>44145</v>
      </c>
      <c r="C318" s="161">
        <f t="shared" si="34"/>
        <v>314</v>
      </c>
      <c r="D318" s="161">
        <f t="shared" si="28"/>
        <v>49974.995986217953</v>
      </c>
      <c r="E318" s="161">
        <f t="shared" si="29"/>
        <v>0.73862165355239995</v>
      </c>
      <c r="F318" s="74">
        <f t="shared" si="31"/>
        <v>44445</v>
      </c>
    </row>
    <row r="319" spans="1:6">
      <c r="A319" s="4"/>
      <c r="B319" s="19">
        <f t="shared" si="34"/>
        <v>44146</v>
      </c>
      <c r="C319" s="161">
        <f t="shared" si="34"/>
        <v>315</v>
      </c>
      <c r="D319" s="161">
        <f t="shared" si="28"/>
        <v>49975.734607871505</v>
      </c>
      <c r="E319" s="161">
        <f t="shared" si="29"/>
        <v>0.71681295998132555</v>
      </c>
      <c r="F319" s="74">
        <f t="shared" si="31"/>
        <v>44446</v>
      </c>
    </row>
    <row r="320" spans="1:6">
      <c r="A320" s="4"/>
      <c r="B320" s="19">
        <f t="shared" si="34"/>
        <v>44147</v>
      </c>
      <c r="C320" s="161">
        <f t="shared" si="34"/>
        <v>316</v>
      </c>
      <c r="D320" s="161">
        <f t="shared" si="28"/>
        <v>49976.451420831487</v>
      </c>
      <c r="E320" s="161">
        <f t="shared" si="29"/>
        <v>0.69564759588683955</v>
      </c>
      <c r="F320" s="74">
        <f t="shared" si="31"/>
        <v>44447</v>
      </c>
    </row>
    <row r="321" spans="1:6">
      <c r="A321" s="4"/>
      <c r="B321" s="19">
        <f t="shared" si="34"/>
        <v>44148</v>
      </c>
      <c r="C321" s="161">
        <f t="shared" si="34"/>
        <v>317</v>
      </c>
      <c r="D321" s="161">
        <f t="shared" si="28"/>
        <v>49977.147068427374</v>
      </c>
      <c r="E321" s="161">
        <f t="shared" si="29"/>
        <v>0.67510661866981536</v>
      </c>
      <c r="F321" s="74">
        <f t="shared" si="31"/>
        <v>44448</v>
      </c>
    </row>
    <row r="322" spans="1:6">
      <c r="A322" s="4"/>
      <c r="B322" s="19">
        <f t="shared" si="34"/>
        <v>44149</v>
      </c>
      <c r="C322" s="161">
        <f t="shared" si="34"/>
        <v>318</v>
      </c>
      <c r="D322" s="161">
        <f t="shared" si="28"/>
        <v>49977.822175046043</v>
      </c>
      <c r="E322" s="161">
        <f t="shared" si="29"/>
        <v>0.6551716414760449</v>
      </c>
      <c r="F322" s="74">
        <f t="shared" si="31"/>
        <v>44449</v>
      </c>
    </row>
    <row r="323" spans="1:6">
      <c r="A323" s="4"/>
      <c r="B323" s="19">
        <f t="shared" si="34"/>
        <v>44150</v>
      </c>
      <c r="C323" s="161">
        <f t="shared" si="34"/>
        <v>319</v>
      </c>
      <c r="D323" s="161">
        <f t="shared" si="28"/>
        <v>49978.477346687519</v>
      </c>
      <c r="E323" s="161">
        <f t="shared" si="29"/>
        <v>0.63582481699268101</v>
      </c>
      <c r="F323" s="74">
        <f t="shared" si="31"/>
        <v>44450</v>
      </c>
    </row>
    <row r="324" spans="1:6">
      <c r="A324" s="4"/>
      <c r="B324" s="19">
        <f t="shared" si="34"/>
        <v>44151</v>
      </c>
      <c r="C324" s="161">
        <f t="shared" si="34"/>
        <v>320</v>
      </c>
      <c r="D324" s="161">
        <f t="shared" si="28"/>
        <v>49979.113171504512</v>
      </c>
      <c r="E324" s="161">
        <f t="shared" si="29"/>
        <v>0.61704882172489306</v>
      </c>
      <c r="F324" s="74">
        <f t="shared" si="31"/>
        <v>44451</v>
      </c>
    </row>
    <row r="325" spans="1:6">
      <c r="A325" s="4"/>
      <c r="B325" s="19">
        <f t="shared" si="34"/>
        <v>44152</v>
      </c>
      <c r="C325" s="161">
        <f t="shared" si="34"/>
        <v>321</v>
      </c>
      <c r="D325" s="161">
        <f t="shared" ref="D325:D388" si="35">$D$1/(($D$1-1)*EXP(-$E$1*($F325-$B$4))+1)</f>
        <v>49979.730220326237</v>
      </c>
      <c r="E325" s="161">
        <f t="shared" ref="E325:E388" si="36">D326-D325</f>
        <v>0.59882684073818382</v>
      </c>
      <c r="F325" s="74">
        <f t="shared" si="31"/>
        <v>44452</v>
      </c>
    </row>
    <row r="326" spans="1:6">
      <c r="A326" s="4"/>
      <c r="B326" s="19">
        <f t="shared" ref="B326:C341" si="37">B325+1</f>
        <v>44153</v>
      </c>
      <c r="C326" s="161">
        <f t="shared" si="37"/>
        <v>322</v>
      </c>
      <c r="D326" s="161">
        <f t="shared" si="35"/>
        <v>49980.329047166975</v>
      </c>
      <c r="E326" s="161">
        <f t="shared" si="36"/>
        <v>0.58114255280815996</v>
      </c>
      <c r="F326" s="74">
        <f t="shared" ref="F326:F389" si="38">F325+1</f>
        <v>44453</v>
      </c>
    </row>
    <row r="327" spans="1:6">
      <c r="A327" s="4"/>
      <c r="B327" s="19">
        <f t="shared" si="37"/>
        <v>44154</v>
      </c>
      <c r="C327" s="161">
        <f t="shared" si="37"/>
        <v>323</v>
      </c>
      <c r="D327" s="161">
        <f t="shared" si="35"/>
        <v>49980.910189719783</v>
      </c>
      <c r="E327" s="161">
        <f t="shared" si="36"/>
        <v>0.56398011603596387</v>
      </c>
      <c r="F327" s="74">
        <f t="shared" si="38"/>
        <v>44454</v>
      </c>
    </row>
    <row r="328" spans="1:6">
      <c r="A328" s="4"/>
      <c r="B328" s="19">
        <f t="shared" si="37"/>
        <v>44155</v>
      </c>
      <c r="C328" s="161">
        <f t="shared" si="37"/>
        <v>324</v>
      </c>
      <c r="D328" s="161">
        <f t="shared" si="35"/>
        <v>49981.474169835819</v>
      </c>
      <c r="E328" s="161">
        <f t="shared" si="36"/>
        <v>0.54732415387115907</v>
      </c>
      <c r="F328" s="74">
        <f t="shared" si="38"/>
        <v>44455</v>
      </c>
    </row>
    <row r="329" spans="1:6">
      <c r="A329" s="4"/>
      <c r="B329" s="19">
        <f t="shared" si="37"/>
        <v>44156</v>
      </c>
      <c r="C329" s="161">
        <f t="shared" si="37"/>
        <v>325</v>
      </c>
      <c r="D329" s="161">
        <f t="shared" si="35"/>
        <v>49982.02149398969</v>
      </c>
      <c r="E329" s="161">
        <f t="shared" si="36"/>
        <v>0.53115974146930967</v>
      </c>
      <c r="F329" s="74">
        <f t="shared" si="38"/>
        <v>44456</v>
      </c>
    </row>
    <row r="330" spans="1:6">
      <c r="A330" s="4"/>
      <c r="B330" s="19">
        <f t="shared" si="37"/>
        <v>44157</v>
      </c>
      <c r="C330" s="161">
        <f t="shared" si="37"/>
        <v>326</v>
      </c>
      <c r="D330" s="161">
        <f t="shared" si="35"/>
        <v>49982.55265373116</v>
      </c>
      <c r="E330" s="161">
        <f t="shared" si="36"/>
        <v>0.51547239257342881</v>
      </c>
      <c r="F330" s="74">
        <f t="shared" si="38"/>
        <v>44457</v>
      </c>
    </row>
    <row r="331" spans="1:6">
      <c r="A331" s="4"/>
      <c r="B331" s="19">
        <f t="shared" si="37"/>
        <v>44158</v>
      </c>
      <c r="C331" s="161">
        <f t="shared" si="37"/>
        <v>327</v>
      </c>
      <c r="D331" s="161">
        <f t="shared" si="35"/>
        <v>49983.068126123733</v>
      </c>
      <c r="E331" s="161">
        <f t="shared" si="36"/>
        <v>0.50024804662098177</v>
      </c>
      <c r="F331" s="74">
        <f t="shared" si="38"/>
        <v>44458</v>
      </c>
    </row>
    <row r="332" spans="1:6">
      <c r="A332" s="4"/>
      <c r="B332" s="19">
        <f t="shared" si="37"/>
        <v>44159</v>
      </c>
      <c r="C332" s="161">
        <f t="shared" si="37"/>
        <v>328</v>
      </c>
      <c r="D332" s="161">
        <f t="shared" si="35"/>
        <v>49983.568374170354</v>
      </c>
      <c r="E332" s="161">
        <f t="shared" si="36"/>
        <v>0.48547305638203397</v>
      </c>
      <c r="F332" s="74">
        <f t="shared" si="38"/>
        <v>44459</v>
      </c>
    </row>
    <row r="333" spans="1:6">
      <c r="A333" s="4"/>
      <c r="B333" s="19">
        <f t="shared" si="37"/>
        <v>44160</v>
      </c>
      <c r="C333" s="161">
        <f t="shared" si="37"/>
        <v>329</v>
      </c>
      <c r="D333" s="161">
        <f t="shared" si="35"/>
        <v>49984.053847226736</v>
      </c>
      <c r="E333" s="161">
        <f t="shared" si="36"/>
        <v>0.47113417581567774</v>
      </c>
      <c r="F333" s="74">
        <f t="shared" si="38"/>
        <v>44460</v>
      </c>
    </row>
    <row r="334" spans="1:6">
      <c r="A334" s="4"/>
      <c r="B334" s="19">
        <f t="shared" si="37"/>
        <v>44161</v>
      </c>
      <c r="C334" s="161">
        <f t="shared" si="37"/>
        <v>330</v>
      </c>
      <c r="D334" s="161">
        <f t="shared" si="35"/>
        <v>49984.524981402552</v>
      </c>
      <c r="E334" s="161">
        <f t="shared" si="36"/>
        <v>0.45721854838484433</v>
      </c>
      <c r="F334" s="74">
        <f t="shared" si="38"/>
        <v>44461</v>
      </c>
    </row>
    <row r="335" spans="1:6">
      <c r="A335" s="4"/>
      <c r="B335" s="19">
        <f t="shared" si="37"/>
        <v>44162</v>
      </c>
      <c r="C335" s="161">
        <f t="shared" si="37"/>
        <v>331</v>
      </c>
      <c r="D335" s="161">
        <f t="shared" si="35"/>
        <v>49984.982199950937</v>
      </c>
      <c r="E335" s="161">
        <f t="shared" si="36"/>
        <v>0.44371369557484286</v>
      </c>
      <c r="F335" s="74">
        <f t="shared" si="38"/>
        <v>44462</v>
      </c>
    </row>
    <row r="336" spans="1:6">
      <c r="A336" s="4"/>
      <c r="B336" s="19">
        <f t="shared" si="37"/>
        <v>44163</v>
      </c>
      <c r="C336" s="161">
        <f t="shared" si="37"/>
        <v>332</v>
      </c>
      <c r="D336" s="161">
        <f t="shared" si="35"/>
        <v>49985.425913646512</v>
      </c>
      <c r="E336" s="161">
        <f t="shared" si="36"/>
        <v>0.43060750596487196</v>
      </c>
      <c r="F336" s="74">
        <f t="shared" si="38"/>
        <v>44463</v>
      </c>
    </row>
    <row r="337" spans="1:6">
      <c r="A337" s="4"/>
      <c r="B337" s="19">
        <f t="shared" si="37"/>
        <v>44164</v>
      </c>
      <c r="C337" s="161">
        <f t="shared" si="37"/>
        <v>333</v>
      </c>
      <c r="D337" s="161">
        <f t="shared" si="35"/>
        <v>49985.856521152476</v>
      </c>
      <c r="E337" s="161">
        <f t="shared" si="36"/>
        <v>0.41788822436501505</v>
      </c>
      <c r="F337" s="74">
        <f t="shared" si="38"/>
        <v>44464</v>
      </c>
    </row>
    <row r="338" spans="1:6">
      <c r="A338" s="4"/>
      <c r="B338" s="19">
        <f t="shared" si="37"/>
        <v>44165</v>
      </c>
      <c r="C338" s="161">
        <f t="shared" si="37"/>
        <v>334</v>
      </c>
      <c r="D338" s="161">
        <f t="shared" si="35"/>
        <v>49986.274409376842</v>
      </c>
      <c r="E338" s="161">
        <f t="shared" si="36"/>
        <v>0.40554444138979306</v>
      </c>
      <c r="F338" s="74">
        <f t="shared" si="38"/>
        <v>44465</v>
      </c>
    </row>
    <row r="339" spans="1:6">
      <c r="A339" s="4"/>
      <c r="B339" s="19">
        <f t="shared" si="37"/>
        <v>44166</v>
      </c>
      <c r="C339" s="161">
        <f t="shared" si="37"/>
        <v>335</v>
      </c>
      <c r="D339" s="161">
        <f t="shared" si="35"/>
        <v>49986.679953818231</v>
      </c>
      <c r="E339" s="161">
        <f t="shared" si="36"/>
        <v>0.39356508346827468</v>
      </c>
      <c r="F339" s="74">
        <f t="shared" si="38"/>
        <v>44466</v>
      </c>
    </row>
    <row r="340" spans="1:6">
      <c r="A340" s="4"/>
      <c r="B340" s="19">
        <f t="shared" si="37"/>
        <v>44167</v>
      </c>
      <c r="C340" s="161">
        <f t="shared" si="37"/>
        <v>336</v>
      </c>
      <c r="D340" s="161">
        <f t="shared" si="35"/>
        <v>49987.0735189017</v>
      </c>
      <c r="E340" s="161">
        <f t="shared" si="36"/>
        <v>0.38193940281780669</v>
      </c>
      <c r="F340" s="74">
        <f t="shared" si="38"/>
        <v>44467</v>
      </c>
    </row>
    <row r="341" spans="1:6">
      <c r="A341" s="4"/>
      <c r="B341" s="19">
        <f t="shared" si="37"/>
        <v>44168</v>
      </c>
      <c r="C341" s="161">
        <f t="shared" si="37"/>
        <v>337</v>
      </c>
      <c r="D341" s="161">
        <f t="shared" si="35"/>
        <v>49987.455458304517</v>
      </c>
      <c r="E341" s="161">
        <f t="shared" si="36"/>
        <v>0.37065696799982106</v>
      </c>
      <c r="F341" s="74">
        <f t="shared" si="38"/>
        <v>44468</v>
      </c>
    </row>
    <row r="342" spans="1:6">
      <c r="A342" s="4"/>
      <c r="B342" s="19">
        <f t="shared" ref="B342:C357" si="39">B341+1</f>
        <v>44169</v>
      </c>
      <c r="C342" s="161">
        <f t="shared" si="39"/>
        <v>338</v>
      </c>
      <c r="D342" s="161">
        <f t="shared" si="35"/>
        <v>49987.826115272517</v>
      </c>
      <c r="E342" s="161">
        <f t="shared" si="36"/>
        <v>0.35970765467936872</v>
      </c>
      <c r="F342" s="74">
        <f t="shared" si="38"/>
        <v>44469</v>
      </c>
    </row>
    <row r="343" spans="1:6">
      <c r="A343" s="4"/>
      <c r="B343" s="19">
        <f t="shared" si="39"/>
        <v>44170</v>
      </c>
      <c r="C343" s="161">
        <f t="shared" si="39"/>
        <v>339</v>
      </c>
      <c r="D343" s="161">
        <f t="shared" si="35"/>
        <v>49988.185822927197</v>
      </c>
      <c r="E343" s="161">
        <f t="shared" si="36"/>
        <v>0.34908163650834467</v>
      </c>
      <c r="F343" s="74">
        <f t="shared" si="38"/>
        <v>44470</v>
      </c>
    </row>
    <row r="344" spans="1:6">
      <c r="A344" s="4"/>
      <c r="B344" s="19">
        <f t="shared" si="39"/>
        <v>44171</v>
      </c>
      <c r="C344" s="161">
        <f t="shared" si="39"/>
        <v>340</v>
      </c>
      <c r="D344" s="161">
        <f t="shared" si="35"/>
        <v>49988.534904563705</v>
      </c>
      <c r="E344" s="161">
        <f t="shared" si="36"/>
        <v>0.33876937647437444</v>
      </c>
      <c r="F344" s="74">
        <f t="shared" si="38"/>
        <v>44471</v>
      </c>
    </row>
    <row r="345" spans="1:6">
      <c r="A345" s="4"/>
      <c r="B345" s="19">
        <f t="shared" si="39"/>
        <v>44172</v>
      </c>
      <c r="C345" s="161">
        <f t="shared" si="39"/>
        <v>341</v>
      </c>
      <c r="D345" s="161">
        <f t="shared" si="35"/>
        <v>49988.873673940179</v>
      </c>
      <c r="E345" s="161">
        <f t="shared" si="36"/>
        <v>0.3287616184388753</v>
      </c>
      <c r="F345" s="74">
        <f t="shared" si="38"/>
        <v>44472</v>
      </c>
    </row>
    <row r="346" spans="1:6">
      <c r="A346" s="4"/>
      <c r="B346" s="19">
        <f t="shared" si="39"/>
        <v>44173</v>
      </c>
      <c r="C346" s="161">
        <f t="shared" si="39"/>
        <v>342</v>
      </c>
      <c r="D346" s="161">
        <f t="shared" si="35"/>
        <v>49989.202435558618</v>
      </c>
      <c r="E346" s="161">
        <f t="shared" si="36"/>
        <v>0.31904937875515316</v>
      </c>
      <c r="F346" s="74">
        <f t="shared" si="38"/>
        <v>44473</v>
      </c>
    </row>
    <row r="347" spans="1:6">
      <c r="A347" s="4"/>
      <c r="B347" s="19">
        <f t="shared" si="39"/>
        <v>44174</v>
      </c>
      <c r="C347" s="161">
        <f t="shared" si="39"/>
        <v>343</v>
      </c>
      <c r="D347" s="161">
        <f t="shared" si="35"/>
        <v>49989.521484937373</v>
      </c>
      <c r="E347" s="161">
        <f t="shared" si="36"/>
        <v>0.3096239384249202</v>
      </c>
      <c r="F347" s="74">
        <f t="shared" si="38"/>
        <v>44474</v>
      </c>
    </row>
    <row r="348" spans="1:6">
      <c r="A348" s="4"/>
      <c r="B348" s="19">
        <f t="shared" si="39"/>
        <v>44175</v>
      </c>
      <c r="C348" s="161">
        <f t="shared" si="39"/>
        <v>344</v>
      </c>
      <c r="D348" s="161">
        <f t="shared" si="35"/>
        <v>49989.831108875798</v>
      </c>
      <c r="E348" s="161">
        <f t="shared" si="36"/>
        <v>0.30047683526936453</v>
      </c>
      <c r="F348" s="74">
        <f t="shared" si="38"/>
        <v>44475</v>
      </c>
    </row>
    <row r="349" spans="1:6">
      <c r="A349" s="4"/>
      <c r="B349" s="19">
        <f t="shared" si="39"/>
        <v>44176</v>
      </c>
      <c r="C349" s="161">
        <f t="shared" si="39"/>
        <v>345</v>
      </c>
      <c r="D349" s="161">
        <f t="shared" si="35"/>
        <v>49990.131585711068</v>
      </c>
      <c r="E349" s="161">
        <f t="shared" si="36"/>
        <v>0.29159985638398211</v>
      </c>
      <c r="F349" s="74">
        <f t="shared" si="38"/>
        <v>44476</v>
      </c>
    </row>
    <row r="350" spans="1:6">
      <c r="A350" s="4"/>
      <c r="B350" s="19">
        <f t="shared" si="39"/>
        <v>44177</v>
      </c>
      <c r="C350" s="161">
        <f t="shared" si="39"/>
        <v>346</v>
      </c>
      <c r="D350" s="161">
        <f t="shared" si="35"/>
        <v>49990.423185567452</v>
      </c>
      <c r="E350" s="161">
        <f t="shared" si="36"/>
        <v>0.28298503078258364</v>
      </c>
      <c r="F350" s="74">
        <f t="shared" si="38"/>
        <v>44477</v>
      </c>
    </row>
    <row r="351" spans="1:6">
      <c r="A351" s="4"/>
      <c r="B351" s="19">
        <f t="shared" si="39"/>
        <v>44178</v>
      </c>
      <c r="C351" s="161">
        <f t="shared" si="39"/>
        <v>347</v>
      </c>
      <c r="D351" s="161">
        <f t="shared" si="35"/>
        <v>49990.706170598234</v>
      </c>
      <c r="E351" s="161">
        <f t="shared" si="36"/>
        <v>0.27462462241237517</v>
      </c>
      <c r="F351" s="74">
        <f t="shared" si="38"/>
        <v>44478</v>
      </c>
    </row>
    <row r="352" spans="1:6">
      <c r="A352" s="4"/>
      <c r="B352" s="19">
        <f t="shared" si="39"/>
        <v>44179</v>
      </c>
      <c r="C352" s="161">
        <f t="shared" si="39"/>
        <v>348</v>
      </c>
      <c r="D352" s="161">
        <f t="shared" si="35"/>
        <v>49990.980795220647</v>
      </c>
      <c r="E352" s="161">
        <f t="shared" si="36"/>
        <v>0.26651112309627933</v>
      </c>
      <c r="F352" s="74">
        <f t="shared" si="38"/>
        <v>44479</v>
      </c>
    </row>
    <row r="353" spans="1:6">
      <c r="A353" s="4"/>
      <c r="B353" s="19">
        <f t="shared" si="39"/>
        <v>44180</v>
      </c>
      <c r="C353" s="161">
        <f t="shared" si="39"/>
        <v>349</v>
      </c>
      <c r="D353" s="161">
        <f t="shared" si="35"/>
        <v>49991.247306343743</v>
      </c>
      <c r="E353" s="161">
        <f t="shared" si="36"/>
        <v>0.25863724597729743</v>
      </c>
      <c r="F353" s="74">
        <f t="shared" si="38"/>
        <v>44480</v>
      </c>
    </row>
    <row r="354" spans="1:6">
      <c r="A354" s="4"/>
      <c r="B354" s="19">
        <f t="shared" si="39"/>
        <v>44181</v>
      </c>
      <c r="C354" s="161">
        <f t="shared" si="39"/>
        <v>350</v>
      </c>
      <c r="D354" s="161">
        <f t="shared" si="35"/>
        <v>49991.50594358972</v>
      </c>
      <c r="E354" s="161">
        <f t="shared" si="36"/>
        <v>0.25099591889738804</v>
      </c>
      <c r="F354" s="74">
        <f t="shared" si="38"/>
        <v>44481</v>
      </c>
    </row>
    <row r="355" spans="1:6">
      <c r="A355" s="4"/>
      <c r="B355" s="19">
        <f t="shared" si="39"/>
        <v>44182</v>
      </c>
      <c r="C355" s="161">
        <f t="shared" si="39"/>
        <v>351</v>
      </c>
      <c r="D355" s="161">
        <f t="shared" si="35"/>
        <v>49991.756939508618</v>
      </c>
      <c r="E355" s="161">
        <f t="shared" si="36"/>
        <v>0.24358027819835115</v>
      </c>
      <c r="F355" s="74">
        <f t="shared" si="38"/>
        <v>44482</v>
      </c>
    </row>
    <row r="356" spans="1:6">
      <c r="A356" s="4"/>
      <c r="B356" s="19">
        <f t="shared" si="39"/>
        <v>44183</v>
      </c>
      <c r="C356" s="161">
        <f t="shared" si="39"/>
        <v>352</v>
      </c>
      <c r="D356" s="161">
        <f t="shared" si="35"/>
        <v>49992.000519786816</v>
      </c>
      <c r="E356" s="161">
        <f t="shared" si="36"/>
        <v>0.23638366250816034</v>
      </c>
      <c r="F356" s="74">
        <f t="shared" si="38"/>
        <v>44483</v>
      </c>
    </row>
    <row r="357" spans="1:6">
      <c r="A357" s="4"/>
      <c r="B357" s="19">
        <f t="shared" si="39"/>
        <v>44184</v>
      </c>
      <c r="C357" s="161">
        <f t="shared" si="39"/>
        <v>353</v>
      </c>
      <c r="D357" s="161">
        <f t="shared" si="35"/>
        <v>49992.236903449324</v>
      </c>
      <c r="E357" s="161">
        <f t="shared" si="36"/>
        <v>0.22939960681833327</v>
      </c>
      <c r="F357" s="74">
        <f t="shared" si="38"/>
        <v>44484</v>
      </c>
    </row>
    <row r="358" spans="1:6">
      <c r="A358" s="4"/>
      <c r="B358" s="19">
        <f t="shared" ref="B358:C373" si="40">B357+1</f>
        <v>44185</v>
      </c>
      <c r="C358" s="161">
        <f t="shared" si="40"/>
        <v>354</v>
      </c>
      <c r="D358" s="161">
        <f t="shared" si="35"/>
        <v>49992.466303056142</v>
      </c>
      <c r="E358" s="161">
        <f t="shared" si="36"/>
        <v>0.22262183672864921</v>
      </c>
      <c r="F358" s="74">
        <f t="shared" si="38"/>
        <v>44485</v>
      </c>
    </row>
    <row r="359" spans="1:6">
      <c r="A359" s="4"/>
      <c r="B359" s="19">
        <f t="shared" si="40"/>
        <v>44186</v>
      </c>
      <c r="C359" s="161">
        <f t="shared" si="40"/>
        <v>355</v>
      </c>
      <c r="D359" s="161">
        <f t="shared" si="35"/>
        <v>49992.688924892871</v>
      </c>
      <c r="E359" s="161">
        <f t="shared" si="36"/>
        <v>0.21604426280828193</v>
      </c>
      <c r="F359" s="74">
        <f t="shared" si="38"/>
        <v>44486</v>
      </c>
    </row>
    <row r="360" spans="1:6">
      <c r="A360" s="4"/>
      <c r="B360" s="19">
        <f t="shared" si="40"/>
        <v>44187</v>
      </c>
      <c r="C360" s="161">
        <f t="shared" si="40"/>
        <v>356</v>
      </c>
      <c r="D360" s="161">
        <f t="shared" si="35"/>
        <v>49992.904969155679</v>
      </c>
      <c r="E360" s="161">
        <f t="shared" si="36"/>
        <v>0.20966097521886695</v>
      </c>
      <c r="F360" s="74">
        <f t="shared" si="38"/>
        <v>44487</v>
      </c>
    </row>
    <row r="361" spans="1:6">
      <c r="A361" s="4"/>
      <c r="B361" s="19">
        <f t="shared" si="40"/>
        <v>44188</v>
      </c>
      <c r="C361" s="161">
        <f t="shared" si="40"/>
        <v>357</v>
      </c>
      <c r="D361" s="161">
        <f t="shared" si="35"/>
        <v>49993.114630130898</v>
      </c>
      <c r="E361" s="161">
        <f t="shared" si="36"/>
        <v>0.20346623832301702</v>
      </c>
      <c r="F361" s="74">
        <f t="shared" si="38"/>
        <v>44488</v>
      </c>
    </row>
    <row r="362" spans="1:6">
      <c r="A362" s="4"/>
      <c r="B362" s="19">
        <f t="shared" si="40"/>
        <v>44189</v>
      </c>
      <c r="C362" s="161">
        <f t="shared" si="40"/>
        <v>358</v>
      </c>
      <c r="D362" s="161">
        <f t="shared" si="35"/>
        <v>49993.318096369221</v>
      </c>
      <c r="E362" s="161">
        <f t="shared" si="36"/>
        <v>0.19745448569301516</v>
      </c>
      <c r="F362" s="74">
        <f t="shared" si="38"/>
        <v>44489</v>
      </c>
    </row>
    <row r="363" spans="1:6">
      <c r="A363" s="4"/>
      <c r="B363" s="19">
        <f t="shared" si="40"/>
        <v>44190</v>
      </c>
      <c r="C363" s="161">
        <f t="shared" si="40"/>
        <v>359</v>
      </c>
      <c r="D363" s="161">
        <f t="shared" si="35"/>
        <v>49993.515550854914</v>
      </c>
      <c r="E363" s="161">
        <f t="shared" si="36"/>
        <v>0.19162031501036836</v>
      </c>
      <c r="F363" s="74">
        <f t="shared" si="38"/>
        <v>44490</v>
      </c>
    </row>
    <row r="364" spans="1:6">
      <c r="A364" s="4"/>
      <c r="B364" s="19">
        <f t="shared" si="40"/>
        <v>44191</v>
      </c>
      <c r="C364" s="161">
        <f t="shared" si="40"/>
        <v>360</v>
      </c>
      <c r="D364" s="161">
        <f t="shared" si="35"/>
        <v>49993.707171169925</v>
      </c>
      <c r="E364" s="161">
        <f t="shared" si="36"/>
        <v>0.18595848328550346</v>
      </c>
      <c r="F364" s="74">
        <f t="shared" si="38"/>
        <v>44491</v>
      </c>
    </row>
    <row r="365" spans="1:6">
      <c r="A365" s="4"/>
      <c r="B365" s="19">
        <f t="shared" si="40"/>
        <v>44192</v>
      </c>
      <c r="C365" s="161">
        <f t="shared" si="40"/>
        <v>361</v>
      </c>
      <c r="D365" s="161">
        <f t="shared" si="35"/>
        <v>49993.89312965321</v>
      </c>
      <c r="E365" s="161">
        <f t="shared" si="36"/>
        <v>0.18046390220115427</v>
      </c>
      <c r="F365" s="74">
        <f t="shared" si="38"/>
        <v>44492</v>
      </c>
    </row>
    <row r="366" spans="1:6">
      <c r="A366" s="4"/>
      <c r="B366" s="19">
        <f t="shared" si="40"/>
        <v>44193</v>
      </c>
      <c r="C366" s="161">
        <f t="shared" si="40"/>
        <v>362</v>
      </c>
      <c r="D366" s="161">
        <f t="shared" si="35"/>
        <v>49994.073593555411</v>
      </c>
      <c r="E366" s="161">
        <f t="shared" si="36"/>
        <v>0.17513163352123229</v>
      </c>
      <c r="F366" s="74">
        <f t="shared" si="38"/>
        <v>44493</v>
      </c>
    </row>
    <row r="367" spans="1:6">
      <c r="A367" s="4"/>
      <c r="B367" s="19">
        <f t="shared" si="40"/>
        <v>44194</v>
      </c>
      <c r="C367" s="161">
        <f t="shared" si="40"/>
        <v>363</v>
      </c>
      <c r="D367" s="161">
        <f t="shared" si="35"/>
        <v>49994.248725188932</v>
      </c>
      <c r="E367" s="161">
        <f t="shared" si="36"/>
        <v>0.16995688467432046</v>
      </c>
      <c r="F367" s="74">
        <f t="shared" si="38"/>
        <v>44494</v>
      </c>
    </row>
    <row r="368" spans="1:6">
      <c r="A368" s="4"/>
      <c r="B368" s="19">
        <f t="shared" si="40"/>
        <v>44195</v>
      </c>
      <c r="C368" s="161">
        <f t="shared" si="40"/>
        <v>364</v>
      </c>
      <c r="D368" s="161">
        <f t="shared" si="35"/>
        <v>49994.418682073607</v>
      </c>
      <c r="E368" s="161">
        <f t="shared" si="36"/>
        <v>0.16493500445358222</v>
      </c>
      <c r="F368" s="74">
        <f t="shared" si="38"/>
        <v>44495</v>
      </c>
    </row>
    <row r="369" spans="1:6">
      <c r="A369" s="4"/>
      <c r="B369" s="19">
        <f t="shared" si="40"/>
        <v>44196</v>
      </c>
      <c r="C369" s="161">
        <f t="shared" si="40"/>
        <v>365</v>
      </c>
      <c r="D369" s="161">
        <f t="shared" si="35"/>
        <v>49994.58361707806</v>
      </c>
      <c r="E369" s="161">
        <f t="shared" si="36"/>
        <v>0.16006147888401756</v>
      </c>
      <c r="F369" s="74">
        <f t="shared" si="38"/>
        <v>44496</v>
      </c>
    </row>
    <row r="370" spans="1:6">
      <c r="A370" s="43"/>
      <c r="B370" s="42">
        <f t="shared" si="40"/>
        <v>44197</v>
      </c>
      <c r="C370" s="41">
        <f t="shared" si="40"/>
        <v>366</v>
      </c>
      <c r="D370" s="41">
        <f t="shared" si="35"/>
        <v>49994.743678556944</v>
      </c>
      <c r="E370" s="41">
        <f t="shared" si="36"/>
        <v>0.15533192720613442</v>
      </c>
      <c r="F370" s="74">
        <f t="shared" si="38"/>
        <v>44497</v>
      </c>
    </row>
    <row r="371" spans="1:6">
      <c r="A371" s="41"/>
      <c r="B371" s="19">
        <f t="shared" si="40"/>
        <v>44198</v>
      </c>
      <c r="C371" s="161">
        <f t="shared" si="40"/>
        <v>367</v>
      </c>
      <c r="D371" s="161">
        <f t="shared" si="35"/>
        <v>49994.89901048415</v>
      </c>
      <c r="E371" s="161">
        <f t="shared" si="36"/>
        <v>0.15074209782324033</v>
      </c>
      <c r="F371" s="74">
        <f t="shared" si="38"/>
        <v>44498</v>
      </c>
    </row>
    <row r="372" spans="1:6">
      <c r="A372" s="41"/>
      <c r="B372" s="19">
        <f t="shared" si="40"/>
        <v>44199</v>
      </c>
      <c r="C372" s="161">
        <f t="shared" si="40"/>
        <v>368</v>
      </c>
      <c r="D372" s="161">
        <f t="shared" si="35"/>
        <v>49995.049752581974</v>
      </c>
      <c r="E372" s="161">
        <f t="shared" si="36"/>
        <v>0.14628786467073951</v>
      </c>
      <c r="F372" s="74">
        <f t="shared" si="38"/>
        <v>44499</v>
      </c>
    </row>
    <row r="373" spans="1:6">
      <c r="A373" s="41"/>
      <c r="B373" s="19">
        <f t="shared" si="40"/>
        <v>44200</v>
      </c>
      <c r="C373" s="161">
        <f t="shared" si="40"/>
        <v>369</v>
      </c>
      <c r="D373" s="161">
        <f t="shared" si="35"/>
        <v>49995.196040446644</v>
      </c>
      <c r="E373" s="161">
        <f t="shared" si="36"/>
        <v>0.14196522339625517</v>
      </c>
      <c r="F373" s="74">
        <f t="shared" si="38"/>
        <v>44500</v>
      </c>
    </row>
    <row r="374" spans="1:6">
      <c r="A374" s="41"/>
      <c r="B374" s="19">
        <f t="shared" ref="B374:C389" si="41">B373+1</f>
        <v>44201</v>
      </c>
      <c r="C374" s="161">
        <f t="shared" si="41"/>
        <v>370</v>
      </c>
      <c r="D374" s="161">
        <f t="shared" si="35"/>
        <v>49995.338005670041</v>
      </c>
      <c r="E374" s="161">
        <f t="shared" si="36"/>
        <v>0.13777028782351408</v>
      </c>
      <c r="F374" s="74">
        <f t="shared" si="38"/>
        <v>44501</v>
      </c>
    </row>
    <row r="375" spans="1:6">
      <c r="A375" s="41"/>
      <c r="B375" s="19">
        <f t="shared" si="41"/>
        <v>44202</v>
      </c>
      <c r="C375" s="161">
        <f t="shared" si="41"/>
        <v>371</v>
      </c>
      <c r="D375" s="161">
        <f t="shared" si="35"/>
        <v>49995.475775957864</v>
      </c>
      <c r="E375" s="161">
        <f t="shared" si="36"/>
        <v>0.13369928643805906</v>
      </c>
      <c r="F375" s="74">
        <f t="shared" si="38"/>
        <v>44502</v>
      </c>
    </row>
    <row r="376" spans="1:6">
      <c r="A376" s="41"/>
      <c r="B376" s="19">
        <f t="shared" si="41"/>
        <v>44203</v>
      </c>
      <c r="C376" s="161">
        <f t="shared" si="41"/>
        <v>372</v>
      </c>
      <c r="D376" s="161">
        <f t="shared" si="35"/>
        <v>49995.609475244302</v>
      </c>
      <c r="E376" s="161">
        <f t="shared" si="36"/>
        <v>0.12974855906941229</v>
      </c>
      <c r="F376" s="74">
        <f t="shared" si="38"/>
        <v>44503</v>
      </c>
    </row>
    <row r="377" spans="1:6">
      <c r="A377" s="41"/>
      <c r="B377" s="19">
        <f t="shared" si="41"/>
        <v>44204</v>
      </c>
      <c r="C377" s="161">
        <f t="shared" si="41"/>
        <v>373</v>
      </c>
      <c r="D377" s="161">
        <f t="shared" si="35"/>
        <v>49995.739223803372</v>
      </c>
      <c r="E377" s="161">
        <f t="shared" si="36"/>
        <v>0.125914553515031</v>
      </c>
      <c r="F377" s="74">
        <f t="shared" si="38"/>
        <v>44504</v>
      </c>
    </row>
    <row r="378" spans="1:6">
      <c r="A378" s="41"/>
      <c r="B378" s="19">
        <f t="shared" si="41"/>
        <v>44205</v>
      </c>
      <c r="C378" s="161">
        <f t="shared" si="41"/>
        <v>374</v>
      </c>
      <c r="D378" s="161">
        <f t="shared" si="35"/>
        <v>49995.865138356887</v>
      </c>
      <c r="E378" s="161">
        <f t="shared" si="36"/>
        <v>0.12219382246257737</v>
      </c>
      <c r="F378" s="74">
        <f t="shared" si="38"/>
        <v>44505</v>
      </c>
    </row>
    <row r="379" spans="1:6">
      <c r="A379" s="41"/>
      <c r="B379" s="19">
        <f t="shared" si="41"/>
        <v>44206</v>
      </c>
      <c r="C379" s="161">
        <f t="shared" si="41"/>
        <v>375</v>
      </c>
      <c r="D379" s="161">
        <f t="shared" si="35"/>
        <v>49995.987332179349</v>
      </c>
      <c r="E379" s="161">
        <f t="shared" si="36"/>
        <v>0.11858302031032508</v>
      </c>
      <c r="F379" s="74">
        <f t="shared" si="38"/>
        <v>44506</v>
      </c>
    </row>
    <row r="380" spans="1:6">
      <c r="A380" s="41"/>
      <c r="B380" s="19">
        <f t="shared" si="41"/>
        <v>44207</v>
      </c>
      <c r="C380" s="161">
        <f t="shared" si="41"/>
        <v>376</v>
      </c>
      <c r="D380" s="161">
        <f t="shared" si="35"/>
        <v>49996.10591519966</v>
      </c>
      <c r="E380" s="161">
        <f t="shared" si="36"/>
        <v>0.11507890026405221</v>
      </c>
      <c r="F380" s="74">
        <f t="shared" si="38"/>
        <v>44507</v>
      </c>
    </row>
    <row r="381" spans="1:6">
      <c r="A381" s="41"/>
      <c r="B381" s="19">
        <f t="shared" si="41"/>
        <v>44208</v>
      </c>
      <c r="C381" s="161">
        <f t="shared" si="41"/>
        <v>377</v>
      </c>
      <c r="D381" s="161">
        <f t="shared" si="35"/>
        <v>49996.220994099924</v>
      </c>
      <c r="E381" s="161">
        <f t="shared" si="36"/>
        <v>0.11167831126658712</v>
      </c>
      <c r="F381" s="74">
        <f t="shared" si="38"/>
        <v>44508</v>
      </c>
    </row>
    <row r="382" spans="1:6">
      <c r="A382" s="41"/>
      <c r="B382" s="19">
        <f t="shared" si="41"/>
        <v>44209</v>
      </c>
      <c r="C382" s="161">
        <f t="shared" si="41"/>
        <v>378</v>
      </c>
      <c r="D382" s="161">
        <f t="shared" si="35"/>
        <v>49996.33267241119</v>
      </c>
      <c r="E382" s="161">
        <f t="shared" si="36"/>
        <v>0.10837819540029159</v>
      </c>
      <c r="F382" s="74">
        <f t="shared" si="38"/>
        <v>44509</v>
      </c>
    </row>
    <row r="383" spans="1:6">
      <c r="A383" s="41"/>
      <c r="B383" s="19">
        <f t="shared" si="41"/>
        <v>44210</v>
      </c>
      <c r="C383" s="161">
        <f t="shared" si="41"/>
        <v>379</v>
      </c>
      <c r="D383" s="161">
        <f t="shared" si="35"/>
        <v>49996.441050606591</v>
      </c>
      <c r="E383" s="161">
        <f t="shared" si="36"/>
        <v>0.10517558489664225</v>
      </c>
      <c r="F383" s="74">
        <f t="shared" si="38"/>
        <v>44510</v>
      </c>
    </row>
    <row r="384" spans="1:6">
      <c r="A384" s="41"/>
      <c r="B384" s="19">
        <f t="shared" si="41"/>
        <v>44211</v>
      </c>
      <c r="C384" s="161">
        <f t="shared" si="41"/>
        <v>380</v>
      </c>
      <c r="D384" s="161">
        <f t="shared" si="35"/>
        <v>49996.546226191487</v>
      </c>
      <c r="E384" s="161">
        <f t="shared" si="36"/>
        <v>0.10206759968423285</v>
      </c>
      <c r="F384" s="74">
        <f t="shared" si="38"/>
        <v>44511</v>
      </c>
    </row>
    <row r="385" spans="1:6">
      <c r="A385" s="41"/>
      <c r="B385" s="19">
        <f t="shared" si="41"/>
        <v>44212</v>
      </c>
      <c r="C385" s="161">
        <f t="shared" si="41"/>
        <v>381</v>
      </c>
      <c r="D385" s="161">
        <f t="shared" si="35"/>
        <v>49996.648293791171</v>
      </c>
      <c r="E385" s="161">
        <f t="shared" si="36"/>
        <v>9.905144467484206E-2</v>
      </c>
      <c r="F385" s="74">
        <f t="shared" si="38"/>
        <v>44512</v>
      </c>
    </row>
    <row r="386" spans="1:6">
      <c r="A386" s="41"/>
      <c r="B386" s="19">
        <f t="shared" si="41"/>
        <v>44213</v>
      </c>
      <c r="C386" s="161">
        <f t="shared" si="41"/>
        <v>382</v>
      </c>
      <c r="D386" s="161">
        <f t="shared" si="35"/>
        <v>49996.747345235846</v>
      </c>
      <c r="E386" s="161">
        <f t="shared" si="36"/>
        <v>9.6124407325987704E-2</v>
      </c>
      <c r="F386" s="74">
        <f t="shared" si="38"/>
        <v>44513</v>
      </c>
    </row>
    <row r="387" spans="1:6">
      <c r="A387" s="41"/>
      <c r="B387" s="19">
        <f t="shared" si="41"/>
        <v>44214</v>
      </c>
      <c r="C387" s="161">
        <f t="shared" si="41"/>
        <v>383</v>
      </c>
      <c r="D387" s="161">
        <f t="shared" si="35"/>
        <v>49996.843469643172</v>
      </c>
      <c r="E387" s="161">
        <f t="shared" si="36"/>
        <v>9.328385515982518E-2</v>
      </c>
      <c r="F387" s="74">
        <f t="shared" si="38"/>
        <v>44514</v>
      </c>
    </row>
    <row r="388" spans="1:6">
      <c r="A388" s="41"/>
      <c r="B388" s="19">
        <f t="shared" si="41"/>
        <v>44215</v>
      </c>
      <c r="C388" s="161">
        <f t="shared" si="41"/>
        <v>384</v>
      </c>
      <c r="D388" s="161">
        <f t="shared" si="35"/>
        <v>49996.936753498332</v>
      </c>
      <c r="E388" s="161">
        <f t="shared" si="36"/>
        <v>9.0527233405737206E-2</v>
      </c>
      <c r="F388" s="74">
        <f t="shared" si="38"/>
        <v>44515</v>
      </c>
    </row>
    <row r="389" spans="1:6">
      <c r="A389" s="41"/>
      <c r="B389" s="19">
        <f t="shared" si="41"/>
        <v>44216</v>
      </c>
      <c r="C389" s="161">
        <f t="shared" si="41"/>
        <v>385</v>
      </c>
      <c r="D389" s="161">
        <f t="shared" ref="D389:D452" si="42">$D$1/(($D$1-1)*EXP(-$E$1*($F389-$B$4))+1)</f>
        <v>49997.027280731738</v>
      </c>
      <c r="E389" s="161">
        <f t="shared" ref="E389:E452" si="43">D390-D389</f>
        <v>8.7852062759338878E-2</v>
      </c>
      <c r="F389" s="74">
        <f t="shared" si="38"/>
        <v>44516</v>
      </c>
    </row>
    <row r="390" spans="1:6">
      <c r="A390" s="41"/>
      <c r="B390" s="19">
        <f t="shared" ref="B390:C405" si="44">B389+1</f>
        <v>44217</v>
      </c>
      <c r="C390" s="161">
        <f t="shared" si="44"/>
        <v>386</v>
      </c>
      <c r="D390" s="161">
        <f t="shared" si="42"/>
        <v>49997.115132794497</v>
      </c>
      <c r="E390" s="161">
        <f t="shared" si="43"/>
        <v>8.5255937112378888E-2</v>
      </c>
      <c r="F390" s="74">
        <f t="shared" ref="F390:F453" si="45">F389+1</f>
        <v>44517</v>
      </c>
    </row>
    <row r="391" spans="1:6">
      <c r="A391" s="41"/>
      <c r="B391" s="19">
        <f t="shared" si="44"/>
        <v>44218</v>
      </c>
      <c r="C391" s="161">
        <f t="shared" si="44"/>
        <v>387</v>
      </c>
      <c r="D391" s="161">
        <f t="shared" si="42"/>
        <v>49997.20038873161</v>
      </c>
      <c r="E391" s="161">
        <f t="shared" si="43"/>
        <v>8.2736521369952243E-2</v>
      </c>
      <c r="F391" s="74">
        <f t="shared" si="45"/>
        <v>44518</v>
      </c>
    </row>
    <row r="392" spans="1:6">
      <c r="A392" s="41"/>
      <c r="B392" s="19">
        <f t="shared" si="44"/>
        <v>44219</v>
      </c>
      <c r="C392" s="161">
        <f t="shared" si="44"/>
        <v>388</v>
      </c>
      <c r="D392" s="161">
        <f t="shared" si="42"/>
        <v>49997.28312525298</v>
      </c>
      <c r="E392" s="161">
        <f t="shared" si="43"/>
        <v>8.029154942050809E-2</v>
      </c>
      <c r="F392" s="74">
        <f t="shared" si="45"/>
        <v>44519</v>
      </c>
    </row>
    <row r="393" spans="1:6">
      <c r="A393" s="41"/>
      <c r="B393" s="19">
        <f t="shared" si="44"/>
        <v>44220</v>
      </c>
      <c r="C393" s="161">
        <f t="shared" si="44"/>
        <v>389</v>
      </c>
      <c r="D393" s="161">
        <f t="shared" si="42"/>
        <v>49997.3634168024</v>
      </c>
      <c r="E393" s="161">
        <f t="shared" si="43"/>
        <v>7.7918822105857544E-2</v>
      </c>
      <c r="F393" s="74">
        <f t="shared" si="45"/>
        <v>44520</v>
      </c>
    </row>
    <row r="394" spans="1:6">
      <c r="A394" s="41"/>
      <c r="B394" s="19">
        <f t="shared" si="44"/>
        <v>44221</v>
      </c>
      <c r="C394" s="161">
        <f t="shared" si="44"/>
        <v>390</v>
      </c>
      <c r="D394" s="161">
        <f t="shared" si="42"/>
        <v>49997.441335624506</v>
      </c>
      <c r="E394" s="161">
        <f t="shared" si="43"/>
        <v>7.5616205082042143E-2</v>
      </c>
      <c r="F394" s="74">
        <f t="shared" si="45"/>
        <v>44521</v>
      </c>
    </row>
    <row r="395" spans="1:6">
      <c r="A395" s="41"/>
      <c r="B395" s="19">
        <f t="shared" si="44"/>
        <v>44222</v>
      </c>
      <c r="C395" s="161">
        <f t="shared" si="44"/>
        <v>391</v>
      </c>
      <c r="D395" s="161">
        <f t="shared" si="42"/>
        <v>49997.516951829588</v>
      </c>
      <c r="E395" s="161">
        <f t="shared" si="43"/>
        <v>7.3381627174967434E-2</v>
      </c>
      <c r="F395" s="74">
        <f t="shared" si="45"/>
        <v>44522</v>
      </c>
    </row>
    <row r="396" spans="1:6">
      <c r="A396" s="41"/>
      <c r="B396" s="19">
        <f t="shared" si="44"/>
        <v>44223</v>
      </c>
      <c r="C396" s="161">
        <f t="shared" si="44"/>
        <v>392</v>
      </c>
      <c r="D396" s="161">
        <f t="shared" si="42"/>
        <v>49997.590333456763</v>
      </c>
      <c r="E396" s="161">
        <f t="shared" si="43"/>
        <v>7.1213078284927178E-2</v>
      </c>
      <c r="F396" s="74">
        <f t="shared" si="45"/>
        <v>44523</v>
      </c>
    </row>
    <row r="397" spans="1:6">
      <c r="A397" s="41"/>
      <c r="B397" s="19">
        <f t="shared" si="44"/>
        <v>44224</v>
      </c>
      <c r="C397" s="161">
        <f t="shared" si="44"/>
        <v>393</v>
      </c>
      <c r="D397" s="161">
        <f t="shared" si="42"/>
        <v>49997.661546535048</v>
      </c>
      <c r="E397" s="161">
        <f t="shared" si="43"/>
        <v>6.9108607713133097E-2</v>
      </c>
      <c r="F397" s="74">
        <f t="shared" si="45"/>
        <v>44524</v>
      </c>
    </row>
    <row r="398" spans="1:6">
      <c r="A398" s="41"/>
      <c r="B398" s="19">
        <f t="shared" si="44"/>
        <v>44225</v>
      </c>
      <c r="C398" s="161">
        <f t="shared" si="44"/>
        <v>394</v>
      </c>
      <c r="D398" s="161">
        <f t="shared" si="42"/>
        <v>49997.730655142761</v>
      </c>
      <c r="E398" s="161">
        <f t="shared" si="43"/>
        <v>6.7066322342725471E-2</v>
      </c>
      <c r="F398" s="74">
        <f t="shared" si="45"/>
        <v>44525</v>
      </c>
    </row>
    <row r="399" spans="1:6">
      <c r="A399" s="41"/>
      <c r="B399" s="19">
        <f t="shared" si="44"/>
        <v>44226</v>
      </c>
      <c r="C399" s="161">
        <f t="shared" si="44"/>
        <v>395</v>
      </c>
      <c r="D399" s="161">
        <f t="shared" si="42"/>
        <v>49997.797721465104</v>
      </c>
      <c r="E399" s="161">
        <f t="shared" si="43"/>
        <v>6.5084385001682676E-2</v>
      </c>
      <c r="F399" s="74">
        <f t="shared" si="45"/>
        <v>44526</v>
      </c>
    </row>
    <row r="400" spans="1:6">
      <c r="A400" s="41"/>
      <c r="B400" s="19">
        <f t="shared" si="44"/>
        <v>44227</v>
      </c>
      <c r="C400" s="161">
        <f t="shared" si="44"/>
        <v>396</v>
      </c>
      <c r="D400" s="161">
        <f t="shared" si="42"/>
        <v>49997.862805850105</v>
      </c>
      <c r="E400" s="161">
        <f t="shared" si="43"/>
        <v>6.3161012731143273E-2</v>
      </c>
      <c r="F400" s="74">
        <f t="shared" si="45"/>
        <v>44527</v>
      </c>
    </row>
    <row r="401" spans="1:6">
      <c r="A401" s="41"/>
      <c r="B401" s="19">
        <f t="shared" si="44"/>
        <v>44228</v>
      </c>
      <c r="C401" s="161">
        <f t="shared" si="44"/>
        <v>397</v>
      </c>
      <c r="D401" s="161">
        <f t="shared" si="42"/>
        <v>49997.925966862837</v>
      </c>
      <c r="E401" s="161">
        <f t="shared" si="43"/>
        <v>6.1294475272006821E-2</v>
      </c>
      <c r="F401" s="74">
        <f t="shared" si="45"/>
        <v>44528</v>
      </c>
    </row>
    <row r="402" spans="1:6">
      <c r="A402" s="41"/>
      <c r="B402" s="19">
        <f t="shared" si="44"/>
        <v>44229</v>
      </c>
      <c r="C402" s="161">
        <f t="shared" si="44"/>
        <v>398</v>
      </c>
      <c r="D402" s="161">
        <f t="shared" si="42"/>
        <v>49997.987261338109</v>
      </c>
      <c r="E402" s="161">
        <f t="shared" si="43"/>
        <v>5.9483093456947245E-2</v>
      </c>
      <c r="F402" s="74">
        <f t="shared" si="45"/>
        <v>44529</v>
      </c>
    </row>
    <row r="403" spans="1:6">
      <c r="A403" s="41"/>
      <c r="B403" s="19">
        <f t="shared" si="44"/>
        <v>44230</v>
      </c>
      <c r="C403" s="161">
        <f t="shared" si="44"/>
        <v>399</v>
      </c>
      <c r="D403" s="161">
        <f t="shared" si="42"/>
        <v>49998.046744431565</v>
      </c>
      <c r="E403" s="161">
        <f t="shared" si="43"/>
        <v>5.7725237682461739E-2</v>
      </c>
      <c r="F403" s="74">
        <f t="shared" si="45"/>
        <v>44530</v>
      </c>
    </row>
    <row r="404" spans="1:6">
      <c r="A404" s="41"/>
      <c r="B404" s="19">
        <f t="shared" si="44"/>
        <v>44231</v>
      </c>
      <c r="C404" s="161">
        <f t="shared" si="44"/>
        <v>400</v>
      </c>
      <c r="D404" s="161">
        <f t="shared" si="42"/>
        <v>49998.104469669248</v>
      </c>
      <c r="E404" s="161">
        <f t="shared" si="43"/>
        <v>5.6019326526438817E-2</v>
      </c>
      <c r="F404" s="74">
        <f t="shared" si="45"/>
        <v>44531</v>
      </c>
    </row>
    <row r="405" spans="1:6">
      <c r="A405" s="41"/>
      <c r="B405" s="19">
        <f t="shared" si="44"/>
        <v>44232</v>
      </c>
      <c r="C405" s="161">
        <f t="shared" si="44"/>
        <v>401</v>
      </c>
      <c r="D405" s="161">
        <f t="shared" si="42"/>
        <v>49998.160488995774</v>
      </c>
      <c r="E405" s="161">
        <f t="shared" si="43"/>
        <v>5.4363825249311049E-2</v>
      </c>
      <c r="F405" s="74">
        <f t="shared" si="45"/>
        <v>44532</v>
      </c>
    </row>
    <row r="406" spans="1:6">
      <c r="A406" s="41"/>
      <c r="B406" s="19">
        <f t="shared" ref="B406:C421" si="46">B405+1</f>
        <v>44233</v>
      </c>
      <c r="C406" s="161">
        <f t="shared" si="46"/>
        <v>402</v>
      </c>
      <c r="D406" s="161">
        <f t="shared" si="42"/>
        <v>49998.214852821024</v>
      </c>
      <c r="E406" s="161">
        <f t="shared" si="43"/>
        <v>5.2757244433450978E-2</v>
      </c>
      <c r="F406" s="74">
        <f t="shared" si="45"/>
        <v>44533</v>
      </c>
    </row>
    <row r="407" spans="1:6">
      <c r="A407" s="41"/>
      <c r="B407" s="19">
        <f t="shared" si="46"/>
        <v>44234</v>
      </c>
      <c r="C407" s="161">
        <f t="shared" si="46"/>
        <v>403</v>
      </c>
      <c r="D407" s="161">
        <f t="shared" si="42"/>
        <v>49998.267610065457</v>
      </c>
      <c r="E407" s="161">
        <f t="shared" si="43"/>
        <v>5.1198138658946846E-2</v>
      </c>
      <c r="F407" s="74">
        <f t="shared" si="45"/>
        <v>44534</v>
      </c>
    </row>
    <row r="408" spans="1:6">
      <c r="A408" s="41"/>
      <c r="B408" s="19">
        <f t="shared" si="46"/>
        <v>44235</v>
      </c>
      <c r="C408" s="161">
        <f t="shared" si="46"/>
        <v>404</v>
      </c>
      <c r="D408" s="161">
        <f t="shared" si="42"/>
        <v>49998.318808204116</v>
      </c>
      <c r="E408" s="161">
        <f t="shared" si="43"/>
        <v>4.9685105244861916E-2</v>
      </c>
      <c r="F408" s="74">
        <f t="shared" si="45"/>
        <v>44535</v>
      </c>
    </row>
    <row r="409" spans="1:6">
      <c r="A409" s="41"/>
      <c r="B409" s="19">
        <f t="shared" si="46"/>
        <v>44236</v>
      </c>
      <c r="C409" s="161">
        <f t="shared" si="46"/>
        <v>405</v>
      </c>
      <c r="D409" s="161">
        <f t="shared" si="42"/>
        <v>49998.368493309361</v>
      </c>
      <c r="E409" s="161">
        <f t="shared" si="43"/>
        <v>4.8216782881354447E-2</v>
      </c>
      <c r="F409" s="74">
        <f t="shared" si="45"/>
        <v>44536</v>
      </c>
    </row>
    <row r="410" spans="1:6">
      <c r="A410" s="41"/>
      <c r="B410" s="19">
        <f t="shared" si="46"/>
        <v>44237</v>
      </c>
      <c r="C410" s="161">
        <f t="shared" si="46"/>
        <v>406</v>
      </c>
      <c r="D410" s="161">
        <f t="shared" si="42"/>
        <v>49998.416710092242</v>
      </c>
      <c r="E410" s="161">
        <f t="shared" si="43"/>
        <v>4.6791850509180222E-2</v>
      </c>
      <c r="F410" s="74">
        <f t="shared" si="45"/>
        <v>44537</v>
      </c>
    </row>
    <row r="411" spans="1:6">
      <c r="A411" s="41"/>
      <c r="B411" s="19">
        <f t="shared" si="46"/>
        <v>44238</v>
      </c>
      <c r="C411" s="161">
        <f t="shared" si="46"/>
        <v>407</v>
      </c>
      <c r="D411" s="161">
        <f t="shared" si="42"/>
        <v>49998.463501942751</v>
      </c>
      <c r="E411" s="161">
        <f t="shared" si="43"/>
        <v>4.5409026060951874E-2</v>
      </c>
      <c r="F411" s="74">
        <f t="shared" si="45"/>
        <v>44538</v>
      </c>
    </row>
    <row r="412" spans="1:6">
      <c r="A412" s="41"/>
      <c r="B412" s="19">
        <f t="shared" si="46"/>
        <v>44239</v>
      </c>
      <c r="C412" s="161">
        <f t="shared" si="46"/>
        <v>408</v>
      </c>
      <c r="D412" s="161">
        <f t="shared" si="42"/>
        <v>49998.508910968812</v>
      </c>
      <c r="E412" s="161">
        <f t="shared" si="43"/>
        <v>4.4067065398849081E-2</v>
      </c>
      <c r="F412" s="74">
        <f t="shared" si="45"/>
        <v>44539</v>
      </c>
    </row>
    <row r="413" spans="1:6">
      <c r="A413" s="41"/>
      <c r="B413" s="19">
        <f t="shared" si="46"/>
        <v>44240</v>
      </c>
      <c r="C413" s="161">
        <f t="shared" si="46"/>
        <v>409</v>
      </c>
      <c r="D413" s="161">
        <f t="shared" si="42"/>
        <v>49998.552978034211</v>
      </c>
      <c r="E413" s="161">
        <f t="shared" si="43"/>
        <v>4.276476104860194E-2</v>
      </c>
      <c r="F413" s="74">
        <f t="shared" si="45"/>
        <v>44540</v>
      </c>
    </row>
    <row r="414" spans="1:6">
      <c r="A414" s="41"/>
      <c r="B414" s="19">
        <f t="shared" si="46"/>
        <v>44241</v>
      </c>
      <c r="C414" s="161">
        <f t="shared" si="46"/>
        <v>410</v>
      </c>
      <c r="D414" s="161">
        <f t="shared" si="42"/>
        <v>49998.59574279526</v>
      </c>
      <c r="E414" s="161">
        <f t="shared" si="43"/>
        <v>4.1500941311824135E-2</v>
      </c>
      <c r="F414" s="74">
        <f t="shared" si="45"/>
        <v>44541</v>
      </c>
    </row>
    <row r="415" spans="1:6">
      <c r="A415" s="41"/>
      <c r="B415" s="19">
        <f t="shared" si="46"/>
        <v>44242</v>
      </c>
      <c r="C415" s="161">
        <f t="shared" si="46"/>
        <v>411</v>
      </c>
      <c r="D415" s="161">
        <f t="shared" si="42"/>
        <v>49998.637243736572</v>
      </c>
      <c r="E415" s="161">
        <f t="shared" si="43"/>
        <v>4.02744689854444E-2</v>
      </c>
      <c r="F415" s="74">
        <f t="shared" si="45"/>
        <v>44542</v>
      </c>
    </row>
    <row r="416" spans="1:6">
      <c r="A416" s="41"/>
      <c r="B416" s="19">
        <f t="shared" si="46"/>
        <v>44243</v>
      </c>
      <c r="C416" s="161">
        <f t="shared" si="46"/>
        <v>412</v>
      </c>
      <c r="D416" s="161">
        <f t="shared" si="42"/>
        <v>49998.677518205557</v>
      </c>
      <c r="E416" s="161">
        <f t="shared" si="43"/>
        <v>3.9084240597730968E-2</v>
      </c>
      <c r="F416" s="74">
        <f t="shared" si="45"/>
        <v>44543</v>
      </c>
    </row>
    <row r="417" spans="1:6">
      <c r="A417" s="41"/>
      <c r="B417" s="19">
        <f t="shared" si="46"/>
        <v>44244</v>
      </c>
      <c r="C417" s="161">
        <f t="shared" si="46"/>
        <v>413</v>
      </c>
      <c r="D417" s="161">
        <f t="shared" si="42"/>
        <v>49998.716602446155</v>
      </c>
      <c r="E417" s="161">
        <f t="shared" si="43"/>
        <v>3.7929185127723031E-2</v>
      </c>
      <c r="F417" s="74">
        <f t="shared" si="45"/>
        <v>44544</v>
      </c>
    </row>
    <row r="418" spans="1:6">
      <c r="A418" s="41"/>
      <c r="B418" s="19">
        <f t="shared" si="46"/>
        <v>44245</v>
      </c>
      <c r="C418" s="161">
        <f t="shared" si="46"/>
        <v>414</v>
      </c>
      <c r="D418" s="161">
        <f t="shared" si="42"/>
        <v>49998.754531631283</v>
      </c>
      <c r="E418" s="161">
        <f t="shared" si="43"/>
        <v>3.6808263321290724E-2</v>
      </c>
      <c r="F418" s="74">
        <f t="shared" si="45"/>
        <v>44545</v>
      </c>
    </row>
    <row r="419" spans="1:6">
      <c r="A419" s="41"/>
      <c r="B419" s="19">
        <f t="shared" si="46"/>
        <v>44246</v>
      </c>
      <c r="C419" s="161">
        <f t="shared" si="46"/>
        <v>415</v>
      </c>
      <c r="D419" s="161">
        <f t="shared" si="42"/>
        <v>49998.791339894604</v>
      </c>
      <c r="E419" s="161">
        <f t="shared" si="43"/>
        <v>3.5720466563361697E-2</v>
      </c>
      <c r="F419" s="74">
        <f t="shared" si="45"/>
        <v>44546</v>
      </c>
    </row>
    <row r="420" spans="1:6">
      <c r="A420" s="41"/>
      <c r="B420" s="19">
        <f t="shared" si="46"/>
        <v>44247</v>
      </c>
      <c r="C420" s="161">
        <f t="shared" si="46"/>
        <v>416</v>
      </c>
      <c r="D420" s="161">
        <f t="shared" si="42"/>
        <v>49998.827060361167</v>
      </c>
      <c r="E420" s="161">
        <f t="shared" si="43"/>
        <v>3.4664816019358113E-2</v>
      </c>
      <c r="F420" s="74">
        <f t="shared" si="45"/>
        <v>44547</v>
      </c>
    </row>
    <row r="421" spans="1:6">
      <c r="A421" s="41"/>
      <c r="B421" s="19">
        <f t="shared" si="46"/>
        <v>44248</v>
      </c>
      <c r="C421" s="161">
        <f t="shared" si="46"/>
        <v>417</v>
      </c>
      <c r="D421" s="161">
        <f t="shared" si="42"/>
        <v>49998.861725177187</v>
      </c>
      <c r="E421" s="161">
        <f t="shared" si="43"/>
        <v>3.364036184939323E-2</v>
      </c>
      <c r="F421" s="74">
        <f t="shared" si="45"/>
        <v>44548</v>
      </c>
    </row>
    <row r="422" spans="1:6">
      <c r="A422" s="41"/>
      <c r="B422" s="19">
        <f t="shared" ref="B422:C437" si="47">B421+1</f>
        <v>44249</v>
      </c>
      <c r="C422" s="161">
        <f t="shared" si="47"/>
        <v>418</v>
      </c>
      <c r="D422" s="161">
        <f t="shared" si="42"/>
        <v>49998.895365539036</v>
      </c>
      <c r="E422" s="161">
        <f t="shared" si="43"/>
        <v>3.2646182175085414E-2</v>
      </c>
      <c r="F422" s="74">
        <f t="shared" si="45"/>
        <v>44549</v>
      </c>
    </row>
    <row r="423" spans="1:6">
      <c r="A423" s="41"/>
      <c r="B423" s="19">
        <f t="shared" si="47"/>
        <v>44250</v>
      </c>
      <c r="C423" s="161">
        <f t="shared" si="47"/>
        <v>419</v>
      </c>
      <c r="D423" s="161">
        <f t="shared" si="42"/>
        <v>49998.928011721211</v>
      </c>
      <c r="E423" s="161">
        <f t="shared" si="43"/>
        <v>3.1681382439273875E-2</v>
      </c>
      <c r="F423" s="74">
        <f t="shared" si="45"/>
        <v>44550</v>
      </c>
    </row>
    <row r="424" spans="1:6">
      <c r="A424" s="41"/>
      <c r="B424" s="19">
        <f t="shared" si="47"/>
        <v>44251</v>
      </c>
      <c r="C424" s="161">
        <f t="shared" si="47"/>
        <v>420</v>
      </c>
      <c r="D424" s="161">
        <f t="shared" si="42"/>
        <v>49998.95969310365</v>
      </c>
      <c r="E424" s="161">
        <f t="shared" si="43"/>
        <v>3.0745094474696089E-2</v>
      </c>
      <c r="F424" s="74">
        <f t="shared" si="45"/>
        <v>44551</v>
      </c>
    </row>
    <row r="425" spans="1:6">
      <c r="A425" s="41"/>
      <c r="B425" s="19">
        <f t="shared" si="47"/>
        <v>44252</v>
      </c>
      <c r="C425" s="161">
        <f t="shared" si="47"/>
        <v>421</v>
      </c>
      <c r="D425" s="161">
        <f t="shared" si="42"/>
        <v>49998.990438198125</v>
      </c>
      <c r="E425" s="161">
        <f t="shared" si="43"/>
        <v>2.983647576184012E-2</v>
      </c>
      <c r="F425" s="74">
        <f t="shared" si="45"/>
        <v>44552</v>
      </c>
    </row>
    <row r="426" spans="1:6">
      <c r="A426" s="41"/>
      <c r="B426" s="19">
        <f t="shared" si="47"/>
        <v>44253</v>
      </c>
      <c r="C426" s="161">
        <f t="shared" si="47"/>
        <v>422</v>
      </c>
      <c r="D426" s="161">
        <f t="shared" si="42"/>
        <v>49999.020274673887</v>
      </c>
      <c r="E426" s="161">
        <f t="shared" si="43"/>
        <v>2.8954708686796948E-2</v>
      </c>
      <c r="F426" s="74">
        <f t="shared" si="45"/>
        <v>44553</v>
      </c>
    </row>
    <row r="427" spans="1:6">
      <c r="A427" s="41"/>
      <c r="B427" s="19">
        <f t="shared" si="47"/>
        <v>44254</v>
      </c>
      <c r="C427" s="161">
        <f t="shared" si="47"/>
        <v>423</v>
      </c>
      <c r="D427" s="161">
        <f t="shared" si="42"/>
        <v>49999.049229382574</v>
      </c>
      <c r="E427" s="161">
        <f t="shared" si="43"/>
        <v>2.8098999777284916E-2</v>
      </c>
      <c r="F427" s="74">
        <f t="shared" si="45"/>
        <v>44554</v>
      </c>
    </row>
    <row r="428" spans="1:6">
      <c r="A428" s="41"/>
      <c r="B428" s="19">
        <f t="shared" si="47"/>
        <v>44255</v>
      </c>
      <c r="C428" s="161">
        <f t="shared" si="47"/>
        <v>424</v>
      </c>
      <c r="D428" s="161">
        <f t="shared" si="42"/>
        <v>49999.077328382351</v>
      </c>
      <c r="E428" s="161">
        <f t="shared" si="43"/>
        <v>2.7268579033261631E-2</v>
      </c>
      <c r="F428" s="74">
        <f t="shared" si="45"/>
        <v>44555</v>
      </c>
    </row>
    <row r="429" spans="1:6">
      <c r="A429" s="41"/>
      <c r="B429" s="19">
        <f t="shared" si="47"/>
        <v>44256</v>
      </c>
      <c r="C429" s="161">
        <f t="shared" si="47"/>
        <v>425</v>
      </c>
      <c r="D429" s="161">
        <f t="shared" si="42"/>
        <v>49999.104596961384</v>
      </c>
      <c r="E429" s="161">
        <f t="shared" si="43"/>
        <v>2.6462699162948411E-2</v>
      </c>
      <c r="F429" s="74">
        <f t="shared" si="45"/>
        <v>44556</v>
      </c>
    </row>
    <row r="430" spans="1:6">
      <c r="A430" s="41"/>
      <c r="B430" s="19">
        <f t="shared" si="47"/>
        <v>44257</v>
      </c>
      <c r="C430" s="161">
        <f t="shared" si="47"/>
        <v>426</v>
      </c>
      <c r="D430" s="161">
        <f t="shared" si="42"/>
        <v>49999.131059660547</v>
      </c>
      <c r="E430" s="161">
        <f t="shared" si="43"/>
        <v>2.5680635000753682E-2</v>
      </c>
      <c r="F430" s="74">
        <f t="shared" si="45"/>
        <v>44557</v>
      </c>
    </row>
    <row r="431" spans="1:6">
      <c r="A431" s="41"/>
      <c r="B431" s="19">
        <f t="shared" si="47"/>
        <v>44258</v>
      </c>
      <c r="C431" s="161">
        <f t="shared" si="47"/>
        <v>427</v>
      </c>
      <c r="D431" s="161">
        <f t="shared" si="42"/>
        <v>49999.156740295548</v>
      </c>
      <c r="E431" s="161">
        <f t="shared" si="43"/>
        <v>2.4921682750573382E-2</v>
      </c>
      <c r="F431" s="74">
        <f t="shared" si="45"/>
        <v>44558</v>
      </c>
    </row>
    <row r="432" spans="1:6">
      <c r="A432" s="41"/>
      <c r="B432" s="19">
        <f t="shared" si="47"/>
        <v>44259</v>
      </c>
      <c r="C432" s="161">
        <f t="shared" si="47"/>
        <v>428</v>
      </c>
      <c r="D432" s="161">
        <f t="shared" si="42"/>
        <v>49999.181661978299</v>
      </c>
      <c r="E432" s="161">
        <f t="shared" si="43"/>
        <v>2.4185159476473927E-2</v>
      </c>
      <c r="F432" s="74">
        <f t="shared" si="45"/>
        <v>44559</v>
      </c>
    </row>
    <row r="433" spans="1:6">
      <c r="A433" s="41"/>
      <c r="B433" s="19">
        <f t="shared" si="47"/>
        <v>44260</v>
      </c>
      <c r="C433" s="161">
        <f t="shared" si="47"/>
        <v>429</v>
      </c>
      <c r="D433" s="161">
        <f t="shared" si="42"/>
        <v>49999.205847137775</v>
      </c>
      <c r="E433" s="161">
        <f t="shared" si="43"/>
        <v>2.3470402345992625E-2</v>
      </c>
      <c r="F433" s="74">
        <f t="shared" si="45"/>
        <v>44560</v>
      </c>
    </row>
    <row r="434" spans="1:6">
      <c r="A434" s="41"/>
      <c r="B434" s="19">
        <f t="shared" si="47"/>
        <v>44261</v>
      </c>
      <c r="C434" s="161">
        <f t="shared" si="47"/>
        <v>430</v>
      </c>
      <c r="D434" s="161">
        <f t="shared" si="42"/>
        <v>49999.229317540121</v>
      </c>
      <c r="E434" s="161">
        <f t="shared" si="43"/>
        <v>2.2776768208132125E-2</v>
      </c>
      <c r="F434" s="74">
        <f t="shared" si="45"/>
        <v>44561</v>
      </c>
    </row>
    <row r="435" spans="1:6">
      <c r="A435" s="41"/>
      <c r="B435" s="19">
        <f t="shared" si="47"/>
        <v>44262</v>
      </c>
      <c r="C435" s="161">
        <f t="shared" si="47"/>
        <v>431</v>
      </c>
      <c r="D435" s="161">
        <f t="shared" si="42"/>
        <v>49999.252094308329</v>
      </c>
      <c r="E435" s="161">
        <f t="shared" si="43"/>
        <v>2.2103632800281048E-2</v>
      </c>
      <c r="F435" s="74">
        <f t="shared" si="45"/>
        <v>44562</v>
      </c>
    </row>
    <row r="436" spans="1:6">
      <c r="A436" s="41"/>
      <c r="B436" s="19">
        <f t="shared" si="47"/>
        <v>44263</v>
      </c>
      <c r="C436" s="161">
        <f t="shared" si="47"/>
        <v>432</v>
      </c>
      <c r="D436" s="161">
        <f t="shared" si="42"/>
        <v>49999.274197941129</v>
      </c>
      <c r="E436" s="161">
        <f t="shared" si="43"/>
        <v>2.1450390428071842E-2</v>
      </c>
      <c r="F436" s="74">
        <f t="shared" si="45"/>
        <v>44563</v>
      </c>
    </row>
    <row r="437" spans="1:6">
      <c r="A437" s="41"/>
      <c r="B437" s="19">
        <f t="shared" si="47"/>
        <v>44264</v>
      </c>
      <c r="C437" s="29">
        <f t="shared" si="47"/>
        <v>433</v>
      </c>
      <c r="D437" s="29">
        <f t="shared" si="42"/>
        <v>49999.295648331557</v>
      </c>
      <c r="E437" s="29">
        <f t="shared" si="43"/>
        <v>2.0816453179577366E-2</v>
      </c>
      <c r="F437" s="74">
        <f t="shared" si="45"/>
        <v>44564</v>
      </c>
    </row>
    <row r="438" spans="1:6">
      <c r="A438" s="41"/>
      <c r="B438" s="19">
        <f t="shared" ref="B438:C453" si="48">B437+1</f>
        <v>44265</v>
      </c>
      <c r="C438" s="161">
        <f t="shared" si="48"/>
        <v>434</v>
      </c>
      <c r="D438" s="161">
        <f t="shared" si="42"/>
        <v>49999.316464784737</v>
      </c>
      <c r="E438" s="161">
        <f t="shared" si="43"/>
        <v>2.0201250576064922E-2</v>
      </c>
      <c r="F438" s="74">
        <f t="shared" si="45"/>
        <v>44565</v>
      </c>
    </row>
    <row r="439" spans="1:6">
      <c r="A439" s="41"/>
      <c r="B439" s="19">
        <f t="shared" si="48"/>
        <v>44266</v>
      </c>
      <c r="C439" s="161">
        <f t="shared" si="48"/>
        <v>435</v>
      </c>
      <c r="D439" s="161">
        <f t="shared" si="42"/>
        <v>49999.336666035313</v>
      </c>
      <c r="E439" s="161">
        <f t="shared" si="43"/>
        <v>1.960422901174752E-2</v>
      </c>
      <c r="F439" s="74">
        <f t="shared" si="45"/>
        <v>44566</v>
      </c>
    </row>
    <row r="440" spans="1:6">
      <c r="A440" s="41"/>
      <c r="B440" s="19">
        <f t="shared" si="48"/>
        <v>44267</v>
      </c>
      <c r="C440" s="161">
        <f t="shared" si="48"/>
        <v>436</v>
      </c>
      <c r="D440" s="161">
        <f t="shared" si="42"/>
        <v>49999.356270264325</v>
      </c>
      <c r="E440" s="161">
        <f t="shared" si="43"/>
        <v>1.9024851171707269E-2</v>
      </c>
      <c r="F440" s="74">
        <f t="shared" si="45"/>
        <v>44567</v>
      </c>
    </row>
    <row r="441" spans="1:6">
      <c r="A441" s="41"/>
      <c r="B441" s="19">
        <f t="shared" si="48"/>
        <v>44268</v>
      </c>
      <c r="C441" s="161">
        <f t="shared" si="48"/>
        <v>437</v>
      </c>
      <c r="D441" s="161">
        <f t="shared" si="42"/>
        <v>49999.375295115497</v>
      </c>
      <c r="E441" s="161">
        <f t="shared" si="43"/>
        <v>1.8462595697201323E-2</v>
      </c>
      <c r="F441" s="74">
        <f t="shared" si="45"/>
        <v>44568</v>
      </c>
    </row>
    <row r="442" spans="1:6">
      <c r="A442" s="41"/>
      <c r="B442" s="19">
        <f t="shared" si="48"/>
        <v>44269</v>
      </c>
      <c r="C442" s="161">
        <f t="shared" si="48"/>
        <v>438</v>
      </c>
      <c r="D442" s="161">
        <f t="shared" si="42"/>
        <v>49999.393757711194</v>
      </c>
      <c r="E442" s="161">
        <f t="shared" si="43"/>
        <v>1.7916956559929531E-2</v>
      </c>
      <c r="F442" s="74">
        <f t="shared" si="45"/>
        <v>44569</v>
      </c>
    </row>
    <row r="443" spans="1:6">
      <c r="A443" s="41"/>
      <c r="B443" s="19">
        <f t="shared" si="48"/>
        <v>44270</v>
      </c>
      <c r="C443" s="161">
        <f t="shared" si="48"/>
        <v>439</v>
      </c>
      <c r="D443" s="161">
        <f t="shared" si="42"/>
        <v>49999.411674667754</v>
      </c>
      <c r="E443" s="161">
        <f t="shared" si="43"/>
        <v>1.7387442749168258E-2</v>
      </c>
      <c r="F443" s="74">
        <f t="shared" si="45"/>
        <v>44570</v>
      </c>
    </row>
    <row r="444" spans="1:6">
      <c r="A444" s="41"/>
      <c r="B444" s="19">
        <f t="shared" si="48"/>
        <v>44271</v>
      </c>
      <c r="C444" s="161">
        <f t="shared" si="48"/>
        <v>440</v>
      </c>
      <c r="D444" s="161">
        <f t="shared" si="42"/>
        <v>49999.429062110503</v>
      </c>
      <c r="E444" s="161">
        <f t="shared" si="43"/>
        <v>1.6873577711521648E-2</v>
      </c>
      <c r="F444" s="74">
        <f t="shared" si="45"/>
        <v>44571</v>
      </c>
    </row>
    <row r="445" spans="1:6">
      <c r="A445" s="41"/>
      <c r="B445" s="19">
        <f t="shared" si="48"/>
        <v>44272</v>
      </c>
      <c r="C445" s="161">
        <f t="shared" si="48"/>
        <v>441</v>
      </c>
      <c r="D445" s="161">
        <f t="shared" si="42"/>
        <v>49999.445935688214</v>
      </c>
      <c r="E445" s="161">
        <f t="shared" si="43"/>
        <v>1.6374899023503531E-2</v>
      </c>
      <c r="F445" s="74">
        <f t="shared" si="45"/>
        <v>44572</v>
      </c>
    </row>
    <row r="446" spans="1:6">
      <c r="A446" s="41"/>
      <c r="B446" s="19">
        <f t="shared" si="48"/>
        <v>44273</v>
      </c>
      <c r="C446" s="161">
        <f t="shared" si="48"/>
        <v>442</v>
      </c>
      <c r="D446" s="161">
        <f t="shared" si="42"/>
        <v>49999.462310587238</v>
      </c>
      <c r="E446" s="161">
        <f t="shared" si="43"/>
        <v>1.5890957867668476E-2</v>
      </c>
      <c r="F446" s="74">
        <f t="shared" si="45"/>
        <v>44573</v>
      </c>
    </row>
    <row r="447" spans="1:6">
      <c r="A447" s="41"/>
      <c r="B447" s="19">
        <f t="shared" si="48"/>
        <v>44274</v>
      </c>
      <c r="C447" s="161">
        <f t="shared" si="48"/>
        <v>443</v>
      </c>
      <c r="D447" s="161">
        <f t="shared" si="42"/>
        <v>49999.478201545106</v>
      </c>
      <c r="E447" s="161">
        <f t="shared" si="43"/>
        <v>1.5421318748849444E-2</v>
      </c>
      <c r="F447" s="74">
        <f t="shared" si="45"/>
        <v>44574</v>
      </c>
    </row>
    <row r="448" spans="1:6">
      <c r="A448" s="41"/>
      <c r="B448" s="19">
        <f t="shared" si="48"/>
        <v>44275</v>
      </c>
      <c r="C448" s="161">
        <f t="shared" si="48"/>
        <v>444</v>
      </c>
      <c r="D448" s="161">
        <f t="shared" si="42"/>
        <v>49999.493622863854</v>
      </c>
      <c r="E448" s="161">
        <f t="shared" si="43"/>
        <v>1.496555899939267E-2</v>
      </c>
      <c r="F448" s="74">
        <f t="shared" si="45"/>
        <v>44575</v>
      </c>
    </row>
    <row r="449" spans="1:6">
      <c r="A449" s="41"/>
      <c r="B449" s="19">
        <f t="shared" si="48"/>
        <v>44276</v>
      </c>
      <c r="C449" s="161">
        <f t="shared" si="48"/>
        <v>445</v>
      </c>
      <c r="D449" s="161">
        <f t="shared" si="42"/>
        <v>49999.508588422854</v>
      </c>
      <c r="E449" s="161">
        <f t="shared" si="43"/>
        <v>1.4523268444463611E-2</v>
      </c>
      <c r="F449" s="74">
        <f t="shared" si="45"/>
        <v>44576</v>
      </c>
    </row>
    <row r="450" spans="1:6">
      <c r="A450" s="41"/>
      <c r="B450" s="19">
        <f t="shared" si="48"/>
        <v>44277</v>
      </c>
      <c r="C450" s="161">
        <f t="shared" si="48"/>
        <v>446</v>
      </c>
      <c r="D450" s="161">
        <f t="shared" si="42"/>
        <v>49999.523111691298</v>
      </c>
      <c r="E450" s="161">
        <f t="shared" si="43"/>
        <v>1.4094049067352898E-2</v>
      </c>
      <c r="F450" s="74">
        <f t="shared" si="45"/>
        <v>44577</v>
      </c>
    </row>
    <row r="451" spans="1:6">
      <c r="A451" s="41"/>
      <c r="B451" s="19">
        <f t="shared" si="48"/>
        <v>44278</v>
      </c>
      <c r="C451" s="161">
        <f t="shared" si="48"/>
        <v>447</v>
      </c>
      <c r="D451" s="161">
        <f t="shared" si="42"/>
        <v>49999.537205740366</v>
      </c>
      <c r="E451" s="161">
        <f t="shared" si="43"/>
        <v>1.3677514565642923E-2</v>
      </c>
      <c r="F451" s="74">
        <f t="shared" si="45"/>
        <v>44578</v>
      </c>
    </row>
    <row r="452" spans="1:6">
      <c r="A452" s="41"/>
      <c r="B452" s="19">
        <f t="shared" si="48"/>
        <v>44279</v>
      </c>
      <c r="C452" s="161">
        <f t="shared" si="48"/>
        <v>448</v>
      </c>
      <c r="D452" s="161">
        <f t="shared" si="42"/>
        <v>49999.550883254931</v>
      </c>
      <c r="E452" s="161">
        <f t="shared" si="43"/>
        <v>1.3273290074721444E-2</v>
      </c>
      <c r="F452" s="74">
        <f t="shared" si="45"/>
        <v>44579</v>
      </c>
    </row>
    <row r="453" spans="1:6">
      <c r="A453" s="41"/>
      <c r="B453" s="19">
        <f t="shared" si="48"/>
        <v>44280</v>
      </c>
      <c r="C453" s="161">
        <f t="shared" si="48"/>
        <v>449</v>
      </c>
      <c r="D453" s="161">
        <f t="shared" ref="D453:D516" si="49">$D$1/(($D$1-1)*EXP(-$E$1*($F453-$B$4))+1)</f>
        <v>49999.564156545006</v>
      </c>
      <c r="E453" s="161">
        <f t="shared" ref="E453:E516" si="50">D454-D453</f>
        <v>1.2881011803983711E-2</v>
      </c>
      <c r="F453" s="74">
        <f t="shared" si="45"/>
        <v>44580</v>
      </c>
    </row>
    <row r="454" spans="1:6">
      <c r="A454" s="41"/>
      <c r="B454" s="19">
        <f t="shared" ref="B454:C469" si="51">B453+1</f>
        <v>44281</v>
      </c>
      <c r="C454" s="161">
        <f t="shared" si="51"/>
        <v>450</v>
      </c>
      <c r="D454" s="161">
        <f t="shared" si="49"/>
        <v>49999.57703755681</v>
      </c>
      <c r="E454" s="161">
        <f t="shared" si="50"/>
        <v>1.2500326723966282E-2</v>
      </c>
      <c r="F454" s="74">
        <f t="shared" ref="F454:F517" si="52">F453+1</f>
        <v>44581</v>
      </c>
    </row>
    <row r="455" spans="1:6">
      <c r="A455" s="41"/>
      <c r="B455" s="19">
        <f t="shared" si="51"/>
        <v>44282</v>
      </c>
      <c r="C455" s="161">
        <f t="shared" si="51"/>
        <v>451</v>
      </c>
      <c r="D455" s="161">
        <f t="shared" si="49"/>
        <v>49999.589537883534</v>
      </c>
      <c r="E455" s="161">
        <f t="shared" si="50"/>
        <v>1.2130892202549148E-2</v>
      </c>
      <c r="F455" s="74">
        <f t="shared" si="52"/>
        <v>44582</v>
      </c>
    </row>
    <row r="456" spans="1:6">
      <c r="A456" s="41"/>
      <c r="B456" s="19">
        <f t="shared" si="51"/>
        <v>44283</v>
      </c>
      <c r="C456" s="161">
        <f t="shared" si="51"/>
        <v>452</v>
      </c>
      <c r="D456" s="161">
        <f t="shared" si="49"/>
        <v>49999.601668775736</v>
      </c>
      <c r="E456" s="161">
        <f t="shared" si="50"/>
        <v>1.1772375786677003E-2</v>
      </c>
      <c r="F456" s="74">
        <f t="shared" si="52"/>
        <v>44583</v>
      </c>
    </row>
    <row r="457" spans="1:6">
      <c r="A457" s="41"/>
      <c r="B457" s="19">
        <f t="shared" si="51"/>
        <v>44284</v>
      </c>
      <c r="C457" s="161">
        <f t="shared" si="51"/>
        <v>453</v>
      </c>
      <c r="D457" s="161">
        <f t="shared" si="49"/>
        <v>49999.613441151523</v>
      </c>
      <c r="E457" s="161">
        <f t="shared" si="50"/>
        <v>1.1424454809457529E-2</v>
      </c>
      <c r="F457" s="74">
        <f t="shared" si="52"/>
        <v>44584</v>
      </c>
    </row>
    <row r="458" spans="1:6">
      <c r="A458" s="41"/>
      <c r="B458" s="19">
        <f t="shared" si="51"/>
        <v>44285</v>
      </c>
      <c r="C458" s="161">
        <f t="shared" si="51"/>
        <v>454</v>
      </c>
      <c r="D458" s="161">
        <f t="shared" si="49"/>
        <v>49999.624865606333</v>
      </c>
      <c r="E458" s="161">
        <f t="shared" si="50"/>
        <v>1.1086816128226928E-2</v>
      </c>
      <c r="F458" s="74">
        <f t="shared" si="52"/>
        <v>44585</v>
      </c>
    </row>
    <row r="459" spans="1:6">
      <c r="A459" s="41"/>
      <c r="B459" s="19">
        <f t="shared" si="51"/>
        <v>44286</v>
      </c>
      <c r="C459" s="161">
        <f t="shared" si="51"/>
        <v>455</v>
      </c>
      <c r="D459" s="161">
        <f t="shared" si="49"/>
        <v>49999.635952422461</v>
      </c>
      <c r="E459" s="161">
        <f t="shared" si="50"/>
        <v>1.0759155891719274E-2</v>
      </c>
      <c r="F459" s="74">
        <f t="shared" si="52"/>
        <v>44586</v>
      </c>
    </row>
    <row r="460" spans="1:6">
      <c r="A460" s="41"/>
      <c r="B460" s="19">
        <f t="shared" si="51"/>
        <v>44287</v>
      </c>
      <c r="C460" s="161">
        <f t="shared" si="51"/>
        <v>456</v>
      </c>
      <c r="D460" s="161">
        <f t="shared" si="49"/>
        <v>49999.646711578353</v>
      </c>
      <c r="E460" s="161">
        <f t="shared" si="50"/>
        <v>1.0441179212648422E-2</v>
      </c>
      <c r="F460" s="74">
        <f t="shared" si="52"/>
        <v>44587</v>
      </c>
    </row>
    <row r="461" spans="1:6">
      <c r="A461" s="41"/>
      <c r="B461" s="19">
        <f t="shared" si="51"/>
        <v>44288</v>
      </c>
      <c r="C461" s="161">
        <f t="shared" si="51"/>
        <v>457</v>
      </c>
      <c r="D461" s="161">
        <f t="shared" si="49"/>
        <v>49999.657152757565</v>
      </c>
      <c r="E461" s="161">
        <f t="shared" si="50"/>
        <v>1.0132599898497574E-2</v>
      </c>
      <c r="F461" s="74">
        <f t="shared" si="52"/>
        <v>44588</v>
      </c>
    </row>
    <row r="462" spans="1:6">
      <c r="A462" s="41"/>
      <c r="B462" s="19">
        <f t="shared" si="51"/>
        <v>44289</v>
      </c>
      <c r="C462" s="161">
        <f t="shared" si="51"/>
        <v>458</v>
      </c>
      <c r="D462" s="161">
        <f t="shared" si="49"/>
        <v>49999.667285357464</v>
      </c>
      <c r="E462" s="161">
        <f t="shared" si="50"/>
        <v>9.8331402405165136E-3</v>
      </c>
      <c r="F462" s="74">
        <f t="shared" si="52"/>
        <v>44589</v>
      </c>
    </row>
    <row r="463" spans="1:6">
      <c r="A463" s="41"/>
      <c r="B463" s="19">
        <f t="shared" si="51"/>
        <v>44290</v>
      </c>
      <c r="C463" s="161">
        <f t="shared" si="51"/>
        <v>459</v>
      </c>
      <c r="D463" s="161">
        <f t="shared" si="49"/>
        <v>49999.677118497704</v>
      </c>
      <c r="E463" s="161">
        <f t="shared" si="50"/>
        <v>9.5425307226832956E-3</v>
      </c>
      <c r="F463" s="74">
        <f t="shared" si="52"/>
        <v>44590</v>
      </c>
    </row>
    <row r="464" spans="1:6">
      <c r="A464" s="41"/>
      <c r="B464" s="19">
        <f t="shared" si="51"/>
        <v>44291</v>
      </c>
      <c r="C464" s="161">
        <f t="shared" si="51"/>
        <v>460</v>
      </c>
      <c r="D464" s="161">
        <f t="shared" si="49"/>
        <v>49999.686661028427</v>
      </c>
      <c r="E464" s="161">
        <f t="shared" si="50"/>
        <v>9.2605098034255207E-3</v>
      </c>
      <c r="F464" s="74">
        <f t="shared" si="52"/>
        <v>44591</v>
      </c>
    </row>
    <row r="465" spans="1:6">
      <c r="A465" s="41"/>
      <c r="B465" s="19">
        <f t="shared" si="51"/>
        <v>44292</v>
      </c>
      <c r="C465" s="161">
        <f t="shared" si="51"/>
        <v>461</v>
      </c>
      <c r="D465" s="161">
        <f t="shared" si="49"/>
        <v>49999.69592153823</v>
      </c>
      <c r="E465" s="161">
        <f t="shared" si="50"/>
        <v>8.986823660961818E-3</v>
      </c>
      <c r="F465" s="74">
        <f t="shared" si="52"/>
        <v>44592</v>
      </c>
    </row>
    <row r="466" spans="1:6">
      <c r="A466" s="41"/>
      <c r="B466" s="19">
        <f t="shared" si="51"/>
        <v>44293</v>
      </c>
      <c r="C466" s="161">
        <f t="shared" si="51"/>
        <v>462</v>
      </c>
      <c r="D466" s="161">
        <f t="shared" si="49"/>
        <v>49999.704908361891</v>
      </c>
      <c r="E466" s="161">
        <f t="shared" si="50"/>
        <v>8.7212259750231169E-3</v>
      </c>
      <c r="F466" s="74">
        <f t="shared" si="52"/>
        <v>44593</v>
      </c>
    </row>
    <row r="467" spans="1:6">
      <c r="A467" s="41"/>
      <c r="B467" s="19">
        <f t="shared" si="51"/>
        <v>44294</v>
      </c>
      <c r="C467" s="161">
        <f t="shared" si="51"/>
        <v>463</v>
      </c>
      <c r="D467" s="161">
        <f t="shared" si="49"/>
        <v>49999.713629587866</v>
      </c>
      <c r="E467" s="161">
        <f t="shared" si="50"/>
        <v>8.4634776940220036E-3</v>
      </c>
      <c r="F467" s="74">
        <f t="shared" si="52"/>
        <v>44594</v>
      </c>
    </row>
    <row r="468" spans="1:6">
      <c r="A468" s="41"/>
      <c r="B468" s="19">
        <f t="shared" si="51"/>
        <v>44295</v>
      </c>
      <c r="C468" s="161">
        <f t="shared" si="51"/>
        <v>464</v>
      </c>
      <c r="D468" s="161">
        <f t="shared" si="49"/>
        <v>49999.72209306556</v>
      </c>
      <c r="E468" s="161">
        <f t="shared" si="50"/>
        <v>8.2133468604297377E-3</v>
      </c>
      <c r="F468" s="74">
        <f t="shared" si="52"/>
        <v>44595</v>
      </c>
    </row>
    <row r="469" spans="1:6">
      <c r="A469" s="41"/>
      <c r="B469" s="19">
        <f t="shared" si="51"/>
        <v>44296</v>
      </c>
      <c r="C469" s="161">
        <f t="shared" si="51"/>
        <v>465</v>
      </c>
      <c r="D469" s="161">
        <f t="shared" si="49"/>
        <v>49999.730306412421</v>
      </c>
      <c r="E469" s="161">
        <f t="shared" si="50"/>
        <v>7.9706083706696518E-3</v>
      </c>
      <c r="F469" s="74">
        <f t="shared" si="52"/>
        <v>44596</v>
      </c>
    </row>
    <row r="470" spans="1:6">
      <c r="A470" s="41"/>
      <c r="B470" s="19">
        <f t="shared" ref="B470:C485" si="53">B469+1</f>
        <v>44297</v>
      </c>
      <c r="C470" s="161">
        <f t="shared" si="53"/>
        <v>466</v>
      </c>
      <c r="D470" s="161">
        <f t="shared" si="49"/>
        <v>49999.738277020791</v>
      </c>
      <c r="E470" s="161">
        <f t="shared" si="50"/>
        <v>7.7350437131826766E-3</v>
      </c>
      <c r="F470" s="74">
        <f t="shared" si="52"/>
        <v>44597</v>
      </c>
    </row>
    <row r="471" spans="1:6">
      <c r="A471" s="41"/>
      <c r="B471" s="19">
        <f t="shared" si="53"/>
        <v>44298</v>
      </c>
      <c r="C471" s="161">
        <f t="shared" si="53"/>
        <v>467</v>
      </c>
      <c r="D471" s="161">
        <f t="shared" si="49"/>
        <v>49999.746012064505</v>
      </c>
      <c r="E471" s="161">
        <f t="shared" si="50"/>
        <v>7.5064409247715957E-3</v>
      </c>
      <c r="F471" s="74">
        <f t="shared" si="52"/>
        <v>44598</v>
      </c>
    </row>
    <row r="472" spans="1:6">
      <c r="A472" s="41"/>
      <c r="B472" s="19">
        <f t="shared" si="53"/>
        <v>44299</v>
      </c>
      <c r="C472" s="161">
        <f t="shared" si="53"/>
        <v>468</v>
      </c>
      <c r="D472" s="161">
        <f t="shared" si="49"/>
        <v>49999.753518505429</v>
      </c>
      <c r="E472" s="161">
        <f t="shared" si="50"/>
        <v>7.2845942049752921E-3</v>
      </c>
      <c r="F472" s="74">
        <f t="shared" si="52"/>
        <v>44599</v>
      </c>
    </row>
    <row r="473" spans="1:6">
      <c r="A473" s="41"/>
      <c r="B473" s="19">
        <f t="shared" si="53"/>
        <v>44300</v>
      </c>
      <c r="C473" s="161">
        <f t="shared" si="53"/>
        <v>469</v>
      </c>
      <c r="D473" s="161">
        <f t="shared" si="49"/>
        <v>49999.760803099634</v>
      </c>
      <c r="E473" s="161">
        <f t="shared" si="50"/>
        <v>7.0693039524485357E-3</v>
      </c>
      <c r="F473" s="74">
        <f t="shared" si="52"/>
        <v>44600</v>
      </c>
    </row>
    <row r="474" spans="1:6">
      <c r="A474" s="41"/>
      <c r="B474" s="19">
        <f t="shared" si="53"/>
        <v>44301</v>
      </c>
      <c r="C474" s="161">
        <f t="shared" si="53"/>
        <v>470</v>
      </c>
      <c r="D474" s="161">
        <f t="shared" si="49"/>
        <v>49999.767872403587</v>
      </c>
      <c r="E474" s="161">
        <f t="shared" si="50"/>
        <v>6.8603763502324E-3</v>
      </c>
      <c r="F474" s="74">
        <f t="shared" si="52"/>
        <v>44601</v>
      </c>
    </row>
    <row r="475" spans="1:6">
      <c r="A475" s="41"/>
      <c r="B475" s="19">
        <f t="shared" si="53"/>
        <v>44302</v>
      </c>
      <c r="C475" s="161">
        <f t="shared" si="53"/>
        <v>471</v>
      </c>
      <c r="D475" s="161">
        <f t="shared" si="49"/>
        <v>49999.774732779937</v>
      </c>
      <c r="E475" s="161">
        <f t="shared" si="50"/>
        <v>6.6576233875821345E-3</v>
      </c>
      <c r="F475" s="74">
        <f t="shared" si="52"/>
        <v>44602</v>
      </c>
    </row>
    <row r="476" spans="1:6">
      <c r="A476" s="41"/>
      <c r="B476" s="19">
        <f t="shared" si="53"/>
        <v>44303</v>
      </c>
      <c r="C476" s="161">
        <f t="shared" si="53"/>
        <v>472</v>
      </c>
      <c r="D476" s="161">
        <f t="shared" si="49"/>
        <v>49999.781390403325</v>
      </c>
      <c r="E476" s="161">
        <f t="shared" si="50"/>
        <v>6.4608625689288601E-3</v>
      </c>
      <c r="F476" s="74">
        <f t="shared" si="52"/>
        <v>44603</v>
      </c>
    </row>
    <row r="477" spans="1:6">
      <c r="A477" s="41"/>
      <c r="B477" s="19">
        <f t="shared" si="53"/>
        <v>44304</v>
      </c>
      <c r="C477" s="161">
        <f t="shared" si="53"/>
        <v>473</v>
      </c>
      <c r="D477" s="161">
        <f t="shared" si="49"/>
        <v>49999.787851265894</v>
      </c>
      <c r="E477" s="161">
        <f t="shared" si="50"/>
        <v>6.2699168411199935E-3</v>
      </c>
      <c r="F477" s="74">
        <f t="shared" si="52"/>
        <v>44604</v>
      </c>
    </row>
    <row r="478" spans="1:6">
      <c r="A478" s="41"/>
      <c r="B478" s="19">
        <f t="shared" si="53"/>
        <v>44305</v>
      </c>
      <c r="C478" s="161">
        <f t="shared" si="53"/>
        <v>474</v>
      </c>
      <c r="D478" s="161">
        <f t="shared" si="49"/>
        <v>49999.794121182735</v>
      </c>
      <c r="E478" s="161">
        <f t="shared" si="50"/>
        <v>6.084614280553069E-3</v>
      </c>
      <c r="F478" s="74">
        <f t="shared" si="52"/>
        <v>44605</v>
      </c>
    </row>
    <row r="479" spans="1:6">
      <c r="A479" s="41"/>
      <c r="B479" s="19">
        <f t="shared" si="53"/>
        <v>44306</v>
      </c>
      <c r="C479" s="161">
        <f t="shared" si="53"/>
        <v>475</v>
      </c>
      <c r="D479" s="161">
        <f t="shared" si="49"/>
        <v>49999.800205797015</v>
      </c>
      <c r="E479" s="161">
        <f t="shared" si="50"/>
        <v>5.9047881732112728E-3</v>
      </c>
      <c r="F479" s="74">
        <f t="shared" si="52"/>
        <v>44606</v>
      </c>
    </row>
    <row r="480" spans="1:6">
      <c r="A480" s="41"/>
      <c r="B480" s="19">
        <f t="shared" si="53"/>
        <v>44307</v>
      </c>
      <c r="C480" s="161">
        <f t="shared" si="53"/>
        <v>476</v>
      </c>
      <c r="D480" s="161">
        <f t="shared" si="49"/>
        <v>49999.806110585188</v>
      </c>
      <c r="E480" s="161">
        <f t="shared" si="50"/>
        <v>5.7302766435896046E-3</v>
      </c>
      <c r="F480" s="74">
        <f t="shared" si="52"/>
        <v>44607</v>
      </c>
    </row>
    <row r="481" spans="1:6">
      <c r="A481" s="41"/>
      <c r="B481" s="19">
        <f t="shared" si="53"/>
        <v>44308</v>
      </c>
      <c r="C481" s="161">
        <f t="shared" si="53"/>
        <v>477</v>
      </c>
      <c r="D481" s="161">
        <f t="shared" si="49"/>
        <v>49999.811840861832</v>
      </c>
      <c r="E481" s="161">
        <f t="shared" si="50"/>
        <v>5.5609226183150895E-3</v>
      </c>
      <c r="F481" s="74">
        <f t="shared" si="52"/>
        <v>44608</v>
      </c>
    </row>
    <row r="482" spans="1:6">
      <c r="A482" s="41"/>
      <c r="B482" s="19">
        <f t="shared" si="53"/>
        <v>44309</v>
      </c>
      <c r="C482" s="161">
        <f t="shared" si="53"/>
        <v>478</v>
      </c>
      <c r="D482" s="161">
        <f t="shared" si="49"/>
        <v>49999.81740178445</v>
      </c>
      <c r="E482" s="161">
        <f t="shared" si="50"/>
        <v>5.3965737170074135E-3</v>
      </c>
      <c r="F482" s="74">
        <f t="shared" si="52"/>
        <v>44609</v>
      </c>
    </row>
    <row r="483" spans="1:6">
      <c r="A483" s="41"/>
      <c r="B483" s="19">
        <f t="shared" si="53"/>
        <v>44310</v>
      </c>
      <c r="C483" s="161">
        <f t="shared" si="53"/>
        <v>479</v>
      </c>
      <c r="D483" s="161">
        <f t="shared" si="49"/>
        <v>49999.822798358167</v>
      </c>
      <c r="E483" s="161">
        <f t="shared" si="50"/>
        <v>5.2370819612406194E-3</v>
      </c>
      <c r="F483" s="74">
        <f t="shared" si="52"/>
        <v>44610</v>
      </c>
    </row>
    <row r="484" spans="1:6">
      <c r="A484" s="41"/>
      <c r="B484" s="19">
        <f t="shared" si="53"/>
        <v>44311</v>
      </c>
      <c r="C484" s="161">
        <f t="shared" si="53"/>
        <v>480</v>
      </c>
      <c r="D484" s="161">
        <f t="shared" si="49"/>
        <v>49999.828035440129</v>
      </c>
      <c r="E484" s="161">
        <f t="shared" si="50"/>
        <v>5.0823038545786403E-3</v>
      </c>
      <c r="F484" s="74">
        <f t="shared" si="52"/>
        <v>44611</v>
      </c>
    </row>
    <row r="485" spans="1:6">
      <c r="A485" s="41"/>
      <c r="B485" s="19">
        <f t="shared" si="53"/>
        <v>44312</v>
      </c>
      <c r="C485" s="161">
        <f t="shared" si="53"/>
        <v>481</v>
      </c>
      <c r="D485" s="161">
        <f t="shared" si="49"/>
        <v>49999.833117743983</v>
      </c>
      <c r="E485" s="161">
        <f t="shared" si="50"/>
        <v>4.9321000624331646E-3</v>
      </c>
      <c r="F485" s="74">
        <f t="shared" si="52"/>
        <v>44612</v>
      </c>
    </row>
    <row r="486" spans="1:6">
      <c r="A486" s="41"/>
      <c r="B486" s="19">
        <f t="shared" ref="B486:C501" si="54">B485+1</f>
        <v>44313</v>
      </c>
      <c r="C486" s="161">
        <f t="shared" si="54"/>
        <v>482</v>
      </c>
      <c r="D486" s="161">
        <f t="shared" si="49"/>
        <v>49999.838049844046</v>
      </c>
      <c r="E486" s="161">
        <f t="shared" si="50"/>
        <v>4.7863354047876783E-3</v>
      </c>
      <c r="F486" s="74">
        <f t="shared" si="52"/>
        <v>44613</v>
      </c>
    </row>
    <row r="487" spans="1:6">
      <c r="A487" s="41"/>
      <c r="B487" s="19">
        <f t="shared" si="54"/>
        <v>44314</v>
      </c>
      <c r="C487" s="161">
        <f t="shared" si="54"/>
        <v>483</v>
      </c>
      <c r="D487" s="161">
        <f t="shared" si="49"/>
        <v>49999.84283617945</v>
      </c>
      <c r="E487" s="161">
        <f t="shared" si="50"/>
        <v>4.6448786961263977E-3</v>
      </c>
      <c r="F487" s="74">
        <f t="shared" si="52"/>
        <v>44614</v>
      </c>
    </row>
    <row r="488" spans="1:6">
      <c r="A488" s="41"/>
      <c r="B488" s="19">
        <f t="shared" si="54"/>
        <v>44315</v>
      </c>
      <c r="C488" s="161">
        <f t="shared" si="54"/>
        <v>484</v>
      </c>
      <c r="D488" s="161">
        <f t="shared" si="49"/>
        <v>49999.847481058147</v>
      </c>
      <c r="E488" s="161">
        <f t="shared" si="50"/>
        <v>4.507602599915117E-3</v>
      </c>
      <c r="F488" s="74">
        <f t="shared" si="52"/>
        <v>44615</v>
      </c>
    </row>
    <row r="489" spans="1:6">
      <c r="A489" s="41"/>
      <c r="B489" s="19">
        <f t="shared" si="54"/>
        <v>44316</v>
      </c>
      <c r="C489" s="161">
        <f t="shared" si="54"/>
        <v>485</v>
      </c>
      <c r="D489" s="161">
        <f t="shared" si="49"/>
        <v>49999.851988660746</v>
      </c>
      <c r="E489" s="161">
        <f t="shared" si="50"/>
        <v>4.3743835994973779E-3</v>
      </c>
      <c r="F489" s="74">
        <f t="shared" si="52"/>
        <v>44616</v>
      </c>
    </row>
    <row r="490" spans="1:6">
      <c r="A490" s="41"/>
      <c r="B490" s="19">
        <f t="shared" si="54"/>
        <v>44317</v>
      </c>
      <c r="C490" s="161">
        <f t="shared" si="54"/>
        <v>486</v>
      </c>
      <c r="D490" s="161">
        <f t="shared" si="49"/>
        <v>49999.856363044346</v>
      </c>
      <c r="E490" s="161">
        <f t="shared" si="50"/>
        <v>4.2451017507119104E-3</v>
      </c>
      <c r="F490" s="74">
        <f t="shared" si="52"/>
        <v>44617</v>
      </c>
    </row>
    <row r="491" spans="1:6">
      <c r="A491" s="41"/>
      <c r="B491" s="19">
        <f t="shared" si="54"/>
        <v>44318</v>
      </c>
      <c r="C491" s="161">
        <f t="shared" si="54"/>
        <v>487</v>
      </c>
      <c r="D491" s="161">
        <f t="shared" si="49"/>
        <v>49999.860608146097</v>
      </c>
      <c r="E491" s="161">
        <f t="shared" si="50"/>
        <v>4.1196407255483791E-3</v>
      </c>
      <c r="F491" s="74">
        <f t="shared" si="52"/>
        <v>44618</v>
      </c>
    </row>
    <row r="492" spans="1:6">
      <c r="A492" s="41"/>
      <c r="B492" s="19">
        <f t="shared" si="54"/>
        <v>44319</v>
      </c>
      <c r="C492" s="161">
        <f t="shared" si="54"/>
        <v>488</v>
      </c>
      <c r="D492" s="161">
        <f t="shared" si="49"/>
        <v>49999.864727786822</v>
      </c>
      <c r="E492" s="161">
        <f t="shared" si="50"/>
        <v>3.9978875938686542E-3</v>
      </c>
      <c r="F492" s="74">
        <f t="shared" si="52"/>
        <v>44619</v>
      </c>
    </row>
    <row r="493" spans="1:6">
      <c r="A493" s="41"/>
      <c r="B493" s="19">
        <f t="shared" si="54"/>
        <v>44320</v>
      </c>
      <c r="C493" s="161">
        <f t="shared" si="54"/>
        <v>489</v>
      </c>
      <c r="D493" s="161">
        <f t="shared" si="49"/>
        <v>49999.868725674416</v>
      </c>
      <c r="E493" s="161">
        <f t="shared" si="50"/>
        <v>3.8797327579231933E-3</v>
      </c>
      <c r="F493" s="74">
        <f t="shared" si="52"/>
        <v>44620</v>
      </c>
    </row>
    <row r="494" spans="1:6">
      <c r="A494" s="41"/>
      <c r="B494" s="19">
        <f t="shared" si="54"/>
        <v>44321</v>
      </c>
      <c r="C494" s="161">
        <f t="shared" si="54"/>
        <v>490</v>
      </c>
      <c r="D494" s="161">
        <f t="shared" si="49"/>
        <v>49999.872605407174</v>
      </c>
      <c r="E494" s="161">
        <f t="shared" si="50"/>
        <v>3.7650699159712531E-3</v>
      </c>
      <c r="F494" s="74">
        <f t="shared" si="52"/>
        <v>44621</v>
      </c>
    </row>
    <row r="495" spans="1:6">
      <c r="A495" s="41"/>
      <c r="B495" s="19">
        <f t="shared" si="54"/>
        <v>44322</v>
      </c>
      <c r="C495" s="161">
        <f t="shared" si="54"/>
        <v>491</v>
      </c>
      <c r="D495" s="161">
        <f t="shared" si="49"/>
        <v>49999.87637047709</v>
      </c>
      <c r="E495" s="161">
        <f t="shared" si="50"/>
        <v>3.6537958148983307E-3</v>
      </c>
      <c r="F495" s="74">
        <f t="shared" si="52"/>
        <v>44622</v>
      </c>
    </row>
    <row r="496" spans="1:6">
      <c r="A496" s="41"/>
      <c r="B496" s="19">
        <f t="shared" si="54"/>
        <v>44323</v>
      </c>
      <c r="C496" s="161">
        <f t="shared" si="54"/>
        <v>492</v>
      </c>
      <c r="D496" s="161">
        <f t="shared" si="49"/>
        <v>49999.880024272905</v>
      </c>
      <c r="E496" s="161">
        <f t="shared" si="50"/>
        <v>3.5458103448036127E-3</v>
      </c>
      <c r="F496" s="74">
        <f t="shared" si="52"/>
        <v>44623</v>
      </c>
    </row>
    <row r="497" spans="1:6">
      <c r="A497" s="41"/>
      <c r="B497" s="19">
        <f t="shared" si="54"/>
        <v>44324</v>
      </c>
      <c r="C497" s="161">
        <f t="shared" si="54"/>
        <v>493</v>
      </c>
      <c r="D497" s="161">
        <f t="shared" si="49"/>
        <v>49999.88357008325</v>
      </c>
      <c r="E497" s="161">
        <f t="shared" si="50"/>
        <v>3.4410162916174158E-3</v>
      </c>
      <c r="F497" s="74">
        <f t="shared" si="52"/>
        <v>44624</v>
      </c>
    </row>
    <row r="498" spans="1:6">
      <c r="A498" s="41"/>
      <c r="B498" s="19">
        <f t="shared" si="54"/>
        <v>44325</v>
      </c>
      <c r="C498" s="161">
        <f t="shared" si="54"/>
        <v>494</v>
      </c>
      <c r="D498" s="161">
        <f t="shared" si="49"/>
        <v>49999.887011099541</v>
      </c>
      <c r="E498" s="161">
        <f t="shared" si="50"/>
        <v>3.3393193516531028E-3</v>
      </c>
      <c r="F498" s="74">
        <f t="shared" si="52"/>
        <v>44625</v>
      </c>
    </row>
    <row r="499" spans="1:6">
      <c r="A499" s="41"/>
      <c r="B499" s="19">
        <f t="shared" si="54"/>
        <v>44326</v>
      </c>
      <c r="C499" s="161">
        <f t="shared" si="54"/>
        <v>495</v>
      </c>
      <c r="D499" s="161">
        <f t="shared" si="49"/>
        <v>49999.890350418893</v>
      </c>
      <c r="E499" s="161">
        <f t="shared" si="50"/>
        <v>3.2406279642600566E-3</v>
      </c>
      <c r="F499" s="74">
        <f t="shared" si="52"/>
        <v>44626</v>
      </c>
    </row>
    <row r="500" spans="1:6">
      <c r="A500" s="41"/>
      <c r="B500" s="19">
        <f t="shared" si="54"/>
        <v>44327</v>
      </c>
      <c r="C500" s="161">
        <f t="shared" si="54"/>
        <v>496</v>
      </c>
      <c r="D500" s="161">
        <f t="shared" si="49"/>
        <v>49999.893591046857</v>
      </c>
      <c r="E500" s="161">
        <f t="shared" si="50"/>
        <v>3.1448533482034691E-3</v>
      </c>
      <c r="F500" s="74">
        <f t="shared" si="52"/>
        <v>44627</v>
      </c>
    </row>
    <row r="501" spans="1:6">
      <c r="A501" s="41"/>
      <c r="B501" s="19">
        <f t="shared" si="54"/>
        <v>44328</v>
      </c>
      <c r="C501" s="161">
        <f t="shared" si="54"/>
        <v>497</v>
      </c>
      <c r="D501" s="161">
        <f t="shared" si="49"/>
        <v>49999.896735900205</v>
      </c>
      <c r="E501" s="161">
        <f t="shared" si="50"/>
        <v>3.051909247005824E-3</v>
      </c>
      <c r="F501" s="74">
        <f t="shared" si="52"/>
        <v>44628</v>
      </c>
    </row>
    <row r="502" spans="1:6">
      <c r="A502" s="41"/>
      <c r="B502" s="19">
        <f t="shared" ref="B502:C517" si="55">B501+1</f>
        <v>44329</v>
      </c>
      <c r="C502" s="161">
        <f t="shared" si="55"/>
        <v>498</v>
      </c>
      <c r="D502" s="161">
        <f t="shared" si="49"/>
        <v>49999.899787809452</v>
      </c>
      <c r="E502" s="161">
        <f t="shared" si="50"/>
        <v>2.9617120744660497E-3</v>
      </c>
      <c r="F502" s="74">
        <f t="shared" si="52"/>
        <v>44629</v>
      </c>
    </row>
    <row r="503" spans="1:6">
      <c r="A503" s="41"/>
      <c r="B503" s="19">
        <f t="shared" si="55"/>
        <v>44330</v>
      </c>
      <c r="C503" s="161">
        <f t="shared" si="55"/>
        <v>499</v>
      </c>
      <c r="D503" s="161">
        <f t="shared" si="49"/>
        <v>49999.902749521527</v>
      </c>
      <c r="E503" s="161">
        <f t="shared" si="50"/>
        <v>2.8741805799654685E-3</v>
      </c>
      <c r="F503" s="74">
        <f t="shared" si="52"/>
        <v>44630</v>
      </c>
    </row>
    <row r="504" spans="1:6">
      <c r="A504" s="41"/>
      <c r="B504" s="19">
        <f t="shared" si="55"/>
        <v>44331</v>
      </c>
      <c r="C504" s="161">
        <f t="shared" si="55"/>
        <v>500</v>
      </c>
      <c r="D504" s="161">
        <f t="shared" si="49"/>
        <v>49999.905623702107</v>
      </c>
      <c r="E504" s="161">
        <f t="shared" si="50"/>
        <v>2.7892360158148222E-3</v>
      </c>
      <c r="F504" s="74">
        <f t="shared" si="52"/>
        <v>44631</v>
      </c>
    </row>
    <row r="505" spans="1:6">
      <c r="A505" s="41"/>
      <c r="B505" s="19">
        <f t="shared" si="55"/>
        <v>44332</v>
      </c>
      <c r="C505" s="161">
        <f t="shared" si="55"/>
        <v>501</v>
      </c>
      <c r="D505" s="161">
        <f t="shared" si="49"/>
        <v>49999.908412938123</v>
      </c>
      <c r="E505" s="161">
        <f t="shared" si="50"/>
        <v>2.7068019335274585E-3</v>
      </c>
      <c r="F505" s="74">
        <f t="shared" si="52"/>
        <v>44632</v>
      </c>
    </row>
    <row r="506" spans="1:6">
      <c r="A506" s="41"/>
      <c r="B506" s="19">
        <f t="shared" si="55"/>
        <v>44333</v>
      </c>
      <c r="C506" s="161">
        <f t="shared" si="55"/>
        <v>502</v>
      </c>
      <c r="D506" s="161">
        <f t="shared" si="49"/>
        <v>49999.911119740056</v>
      </c>
      <c r="E506" s="161">
        <f t="shared" si="50"/>
        <v>2.6268041256116703E-3</v>
      </c>
      <c r="F506" s="74">
        <f t="shared" si="52"/>
        <v>44633</v>
      </c>
    </row>
    <row r="507" spans="1:6">
      <c r="A507" s="41"/>
      <c r="B507" s="19">
        <f t="shared" si="55"/>
        <v>44334</v>
      </c>
      <c r="C507" s="161">
        <f t="shared" si="55"/>
        <v>503</v>
      </c>
      <c r="D507" s="161">
        <f t="shared" si="49"/>
        <v>49999.913746544182</v>
      </c>
      <c r="E507" s="161">
        <f t="shared" si="50"/>
        <v>2.5491705964668654E-3</v>
      </c>
      <c r="F507" s="74">
        <f t="shared" si="52"/>
        <v>44634</v>
      </c>
    </row>
    <row r="508" spans="1:6">
      <c r="A508" s="41"/>
      <c r="B508" s="19">
        <f t="shared" si="55"/>
        <v>44335</v>
      </c>
      <c r="C508" s="161">
        <f t="shared" si="55"/>
        <v>504</v>
      </c>
      <c r="D508" s="161">
        <f t="shared" si="49"/>
        <v>49999.916295714778</v>
      </c>
      <c r="E508" s="161">
        <f t="shared" si="50"/>
        <v>2.4738314750720747E-3</v>
      </c>
      <c r="F508" s="74">
        <f t="shared" si="52"/>
        <v>44635</v>
      </c>
    </row>
    <row r="509" spans="1:6">
      <c r="A509" s="41"/>
      <c r="B509" s="19">
        <f t="shared" si="55"/>
        <v>44336</v>
      </c>
      <c r="C509" s="161">
        <f t="shared" si="55"/>
        <v>505</v>
      </c>
      <c r="D509" s="161">
        <f t="shared" si="49"/>
        <v>49999.918769546253</v>
      </c>
      <c r="E509" s="161">
        <f t="shared" si="50"/>
        <v>2.4007189349504188E-3</v>
      </c>
      <c r="F509" s="74">
        <f t="shared" si="52"/>
        <v>44636</v>
      </c>
    </row>
    <row r="510" spans="1:6">
      <c r="A510" s="41"/>
      <c r="B510" s="19">
        <f t="shared" si="55"/>
        <v>44337</v>
      </c>
      <c r="C510" s="161">
        <f t="shared" si="55"/>
        <v>506</v>
      </c>
      <c r="D510" s="161">
        <f t="shared" si="49"/>
        <v>49999.921170265188</v>
      </c>
      <c r="E510" s="161">
        <f t="shared" si="50"/>
        <v>2.3297671868931502E-3</v>
      </c>
      <c r="F510" s="74">
        <f t="shared" si="52"/>
        <v>44637</v>
      </c>
    </row>
    <row r="511" spans="1:6">
      <c r="A511" s="41"/>
      <c r="B511" s="19">
        <f t="shared" si="55"/>
        <v>44338</v>
      </c>
      <c r="C511" s="161">
        <f t="shared" si="55"/>
        <v>507</v>
      </c>
      <c r="D511" s="161">
        <f t="shared" si="49"/>
        <v>49999.923500032375</v>
      </c>
      <c r="E511" s="161">
        <f t="shared" si="50"/>
        <v>2.2609123698202893E-3</v>
      </c>
      <c r="F511" s="74">
        <f t="shared" si="52"/>
        <v>44638</v>
      </c>
    </row>
    <row r="512" spans="1:6">
      <c r="A512" s="41"/>
      <c r="B512" s="19">
        <f t="shared" si="55"/>
        <v>44339</v>
      </c>
      <c r="C512" s="161">
        <f t="shared" si="55"/>
        <v>508</v>
      </c>
      <c r="D512" s="161">
        <f t="shared" si="49"/>
        <v>49999.925760944745</v>
      </c>
      <c r="E512" s="161">
        <f t="shared" si="50"/>
        <v>2.1940925071248785E-3</v>
      </c>
      <c r="F512" s="74">
        <f t="shared" si="52"/>
        <v>44639</v>
      </c>
    </row>
    <row r="513" spans="1:6">
      <c r="A513" s="41"/>
      <c r="B513" s="19">
        <f t="shared" si="55"/>
        <v>44340</v>
      </c>
      <c r="C513" s="161">
        <f t="shared" si="55"/>
        <v>509</v>
      </c>
      <c r="D513" s="161">
        <f t="shared" si="49"/>
        <v>49999.927955037252</v>
      </c>
      <c r="E513" s="161">
        <f t="shared" si="50"/>
        <v>2.1292474630172364E-3</v>
      </c>
      <c r="F513" s="74">
        <f t="shared" si="52"/>
        <v>44640</v>
      </c>
    </row>
    <row r="514" spans="1:6">
      <c r="A514" s="41"/>
      <c r="B514" s="19">
        <f t="shared" si="55"/>
        <v>44341</v>
      </c>
      <c r="C514" s="161">
        <f t="shared" si="55"/>
        <v>510</v>
      </c>
      <c r="D514" s="161">
        <f t="shared" si="49"/>
        <v>49999.930084284715</v>
      </c>
      <c r="E514" s="161">
        <f t="shared" si="50"/>
        <v>2.0663188479375094E-3</v>
      </c>
      <c r="F514" s="74">
        <f t="shared" si="52"/>
        <v>44641</v>
      </c>
    </row>
    <row r="515" spans="1:6">
      <c r="A515" s="41"/>
      <c r="B515" s="19">
        <f t="shared" si="55"/>
        <v>44342</v>
      </c>
      <c r="C515" s="161">
        <f t="shared" si="55"/>
        <v>511</v>
      </c>
      <c r="D515" s="161">
        <f t="shared" si="49"/>
        <v>49999.932150603563</v>
      </c>
      <c r="E515" s="161">
        <f t="shared" si="50"/>
        <v>2.0052500767633319E-3</v>
      </c>
      <c r="F515" s="74">
        <f t="shared" si="52"/>
        <v>44642</v>
      </c>
    </row>
    <row r="516" spans="1:6">
      <c r="A516" s="41"/>
      <c r="B516" s="19">
        <f t="shared" si="55"/>
        <v>44343</v>
      </c>
      <c r="C516" s="161">
        <f t="shared" si="55"/>
        <v>512</v>
      </c>
      <c r="D516" s="161">
        <f t="shared" si="49"/>
        <v>49999.93415585364</v>
      </c>
      <c r="E516" s="161">
        <f t="shared" si="50"/>
        <v>1.9459861214272678E-3</v>
      </c>
      <c r="F516" s="74">
        <f t="shared" si="52"/>
        <v>44643</v>
      </c>
    </row>
    <row r="517" spans="1:6">
      <c r="A517" s="41"/>
      <c r="B517" s="19">
        <f t="shared" si="55"/>
        <v>44344</v>
      </c>
      <c r="C517" s="161">
        <f t="shared" si="55"/>
        <v>513</v>
      </c>
      <c r="D517" s="161">
        <f t="shared" ref="D517:D580" si="56">$D$1/(($D$1-1)*EXP(-$E$1*($F517-$B$4))+1)</f>
        <v>49999.936101839761</v>
      </c>
      <c r="E517" s="161">
        <f t="shared" ref="E517:E580" si="57">D518-D517</f>
        <v>1.8884737000917085E-3</v>
      </c>
      <c r="F517" s="74">
        <f t="shared" si="52"/>
        <v>44644</v>
      </c>
    </row>
    <row r="518" spans="1:6">
      <c r="A518" s="41"/>
      <c r="B518" s="19">
        <f t="shared" ref="B518:C533" si="58">B517+1</f>
        <v>44345</v>
      </c>
      <c r="C518" s="161">
        <f t="shared" si="58"/>
        <v>514</v>
      </c>
      <c r="D518" s="161">
        <f t="shared" si="56"/>
        <v>49999.937990313461</v>
      </c>
      <c r="E518" s="161">
        <f t="shared" si="57"/>
        <v>1.8326609933865257E-3</v>
      </c>
      <c r="F518" s="74">
        <f t="shared" ref="F518:F581" si="59">F517+1</f>
        <v>44645</v>
      </c>
    </row>
    <row r="519" spans="1:6">
      <c r="A519" s="41"/>
      <c r="B519" s="19">
        <f t="shared" si="58"/>
        <v>44346</v>
      </c>
      <c r="C519" s="161">
        <f t="shared" si="58"/>
        <v>515</v>
      </c>
      <c r="D519" s="161">
        <f t="shared" si="56"/>
        <v>49999.939822974455</v>
      </c>
      <c r="E519" s="161">
        <f t="shared" si="57"/>
        <v>1.7784978044801392E-3</v>
      </c>
      <c r="F519" s="74">
        <f t="shared" si="59"/>
        <v>44646</v>
      </c>
    </row>
    <row r="520" spans="1:6">
      <c r="A520" s="41"/>
      <c r="B520" s="19">
        <f t="shared" si="58"/>
        <v>44347</v>
      </c>
      <c r="C520" s="161">
        <f t="shared" si="58"/>
        <v>516</v>
      </c>
      <c r="D520" s="161">
        <f t="shared" si="56"/>
        <v>49999.941601472259</v>
      </c>
      <c r="E520" s="161">
        <f t="shared" si="57"/>
        <v>1.7259353771805763E-3</v>
      </c>
      <c r="F520" s="74">
        <f t="shared" si="59"/>
        <v>44647</v>
      </c>
    </row>
    <row r="521" spans="1:6">
      <c r="A521" s="41"/>
      <c r="B521" s="19">
        <f t="shared" si="58"/>
        <v>44348</v>
      </c>
      <c r="C521" s="161">
        <f t="shared" si="58"/>
        <v>517</v>
      </c>
      <c r="D521" s="161">
        <f t="shared" si="56"/>
        <v>49999.943327407636</v>
      </c>
      <c r="E521" s="161">
        <f t="shared" si="57"/>
        <v>1.6749263886595145E-3</v>
      </c>
      <c r="F521" s="74">
        <f t="shared" si="59"/>
        <v>44648</v>
      </c>
    </row>
    <row r="522" spans="1:6">
      <c r="A522" s="41"/>
      <c r="B522" s="19">
        <f t="shared" si="58"/>
        <v>44349</v>
      </c>
      <c r="C522" s="161">
        <f t="shared" si="58"/>
        <v>518</v>
      </c>
      <c r="D522" s="161">
        <f t="shared" si="56"/>
        <v>49999.945002334025</v>
      </c>
      <c r="E522" s="161">
        <f t="shared" si="57"/>
        <v>1.6254249349003658E-3</v>
      </c>
      <c r="F522" s="74">
        <f t="shared" si="59"/>
        <v>44649</v>
      </c>
    </row>
    <row r="523" spans="1:6">
      <c r="A523" s="41"/>
      <c r="B523" s="19">
        <f t="shared" si="58"/>
        <v>44350</v>
      </c>
      <c r="C523" s="161">
        <f t="shared" si="58"/>
        <v>519</v>
      </c>
      <c r="D523" s="161">
        <f t="shared" si="56"/>
        <v>49999.94662775896</v>
      </c>
      <c r="E523" s="161">
        <f t="shared" si="57"/>
        <v>1.5773864652146585E-3</v>
      </c>
      <c r="F523" s="74">
        <f t="shared" si="59"/>
        <v>44650</v>
      </c>
    </row>
    <row r="524" spans="1:6">
      <c r="A524" s="41"/>
      <c r="B524" s="19">
        <f t="shared" si="58"/>
        <v>44351</v>
      </c>
      <c r="C524" s="161">
        <f t="shared" si="58"/>
        <v>520</v>
      </c>
      <c r="D524" s="161">
        <f t="shared" si="56"/>
        <v>49999.948205145425</v>
      </c>
      <c r="E524" s="161">
        <f t="shared" si="57"/>
        <v>1.5307677604141645E-3</v>
      </c>
      <c r="F524" s="74">
        <f t="shared" si="59"/>
        <v>44651</v>
      </c>
    </row>
    <row r="525" spans="1:6">
      <c r="A525" s="41"/>
      <c r="B525" s="19">
        <f t="shared" si="58"/>
        <v>44352</v>
      </c>
      <c r="C525" s="161">
        <f t="shared" si="58"/>
        <v>521</v>
      </c>
      <c r="D525" s="161">
        <f t="shared" si="56"/>
        <v>49999.949735913186</v>
      </c>
      <c r="E525" s="161">
        <f t="shared" si="57"/>
        <v>1.485526816395577E-3</v>
      </c>
      <c r="F525" s="74">
        <f t="shared" si="59"/>
        <v>44652</v>
      </c>
    </row>
    <row r="526" spans="1:6">
      <c r="A526" s="41"/>
      <c r="B526" s="19">
        <f t="shared" si="58"/>
        <v>44353</v>
      </c>
      <c r="C526" s="161">
        <f t="shared" si="58"/>
        <v>522</v>
      </c>
      <c r="D526" s="161">
        <f t="shared" si="56"/>
        <v>49999.951221440002</v>
      </c>
      <c r="E526" s="161">
        <f t="shared" si="57"/>
        <v>1.4416229460039176E-3</v>
      </c>
      <c r="F526" s="74">
        <f t="shared" si="59"/>
        <v>44653</v>
      </c>
    </row>
    <row r="527" spans="1:6">
      <c r="A527" s="41"/>
      <c r="B527" s="19">
        <f t="shared" si="58"/>
        <v>44354</v>
      </c>
      <c r="C527" s="161">
        <f t="shared" si="58"/>
        <v>523</v>
      </c>
      <c r="D527" s="161">
        <f t="shared" si="56"/>
        <v>49999.952663062948</v>
      </c>
      <c r="E527" s="161">
        <f t="shared" si="57"/>
        <v>1.3990166335133836E-3</v>
      </c>
      <c r="F527" s="74">
        <f t="shared" si="59"/>
        <v>44654</v>
      </c>
    </row>
    <row r="528" spans="1:6">
      <c r="A528" s="41"/>
      <c r="B528" s="19">
        <f t="shared" si="58"/>
        <v>44355</v>
      </c>
      <c r="C528" s="161">
        <f t="shared" si="58"/>
        <v>524</v>
      </c>
      <c r="D528" s="161">
        <f t="shared" si="56"/>
        <v>49999.954062079581</v>
      </c>
      <c r="E528" s="161">
        <f t="shared" si="57"/>
        <v>1.357669520075433E-3</v>
      </c>
      <c r="F528" s="74">
        <f t="shared" si="59"/>
        <v>44655</v>
      </c>
    </row>
    <row r="529" spans="1:6">
      <c r="A529" s="41"/>
      <c r="B529" s="19">
        <f t="shared" si="58"/>
        <v>44356</v>
      </c>
      <c r="C529" s="161">
        <f t="shared" si="58"/>
        <v>525</v>
      </c>
      <c r="D529" s="161">
        <f t="shared" si="56"/>
        <v>49999.955419749102</v>
      </c>
      <c r="E529" s="161">
        <f t="shared" si="57"/>
        <v>1.3175443891668692E-3</v>
      </c>
      <c r="F529" s="74">
        <f t="shared" si="59"/>
        <v>44656</v>
      </c>
    </row>
    <row r="530" spans="1:6">
      <c r="A530" s="41"/>
      <c r="B530" s="19">
        <f t="shared" si="58"/>
        <v>44357</v>
      </c>
      <c r="C530" s="161">
        <f t="shared" si="58"/>
        <v>526</v>
      </c>
      <c r="D530" s="161">
        <f t="shared" si="56"/>
        <v>49999.956737293491</v>
      </c>
      <c r="E530" s="161">
        <f t="shared" si="57"/>
        <v>1.2786051374860108E-3</v>
      </c>
      <c r="F530" s="74">
        <f t="shared" si="59"/>
        <v>44657</v>
      </c>
    </row>
    <row r="531" spans="1:6">
      <c r="A531" s="41"/>
      <c r="B531" s="19">
        <f t="shared" si="58"/>
        <v>44358</v>
      </c>
      <c r="C531" s="161">
        <f t="shared" si="58"/>
        <v>527</v>
      </c>
      <c r="D531" s="161">
        <f t="shared" si="56"/>
        <v>49999.958015898628</v>
      </c>
      <c r="E531" s="161">
        <f t="shared" si="57"/>
        <v>1.2408166949171573E-3</v>
      </c>
      <c r="F531" s="74">
        <f t="shared" si="59"/>
        <v>44658</v>
      </c>
    </row>
    <row r="532" spans="1:6">
      <c r="A532" s="41"/>
      <c r="B532" s="19">
        <f t="shared" si="58"/>
        <v>44359</v>
      </c>
      <c r="C532" s="161">
        <f t="shared" si="58"/>
        <v>528</v>
      </c>
      <c r="D532" s="161">
        <f t="shared" si="56"/>
        <v>49999.959256715323</v>
      </c>
      <c r="E532" s="161">
        <f t="shared" si="57"/>
        <v>1.2041450972901657E-3</v>
      </c>
      <c r="F532" s="74">
        <f t="shared" si="59"/>
        <v>44659</v>
      </c>
    </row>
    <row r="533" spans="1:6">
      <c r="A533" s="41"/>
      <c r="B533" s="19">
        <f t="shared" si="58"/>
        <v>44360</v>
      </c>
      <c r="C533" s="161">
        <f t="shared" si="58"/>
        <v>529</v>
      </c>
      <c r="D533" s="161">
        <f t="shared" si="56"/>
        <v>49999.96046086042</v>
      </c>
      <c r="E533" s="161">
        <f t="shared" si="57"/>
        <v>1.168557268101722E-3</v>
      </c>
      <c r="F533" s="74">
        <f t="shared" si="59"/>
        <v>44660</v>
      </c>
    </row>
    <row r="534" spans="1:6">
      <c r="A534" s="41"/>
      <c r="B534" s="19">
        <f t="shared" ref="B534:C549" si="60">B533+1</f>
        <v>44361</v>
      </c>
      <c r="C534" s="161">
        <f t="shared" si="60"/>
        <v>530</v>
      </c>
      <c r="D534" s="161">
        <f t="shared" si="56"/>
        <v>49999.961629417689</v>
      </c>
      <c r="E534" s="161">
        <f t="shared" si="57"/>
        <v>1.1340212513459846E-3</v>
      </c>
      <c r="F534" s="74">
        <f t="shared" si="59"/>
        <v>44661</v>
      </c>
    </row>
    <row r="535" spans="1:6">
      <c r="A535" s="41"/>
      <c r="B535" s="19">
        <f t="shared" si="60"/>
        <v>44362</v>
      </c>
      <c r="C535" s="161">
        <f t="shared" si="60"/>
        <v>531</v>
      </c>
      <c r="D535" s="161">
        <f t="shared" si="56"/>
        <v>49999.96276343894</v>
      </c>
      <c r="E535" s="161">
        <f t="shared" si="57"/>
        <v>1.1005058913724497E-3</v>
      </c>
      <c r="F535" s="74">
        <f t="shared" si="59"/>
        <v>44662</v>
      </c>
    </row>
    <row r="536" spans="1:6">
      <c r="A536" s="41"/>
      <c r="B536" s="19">
        <f t="shared" si="60"/>
        <v>44363</v>
      </c>
      <c r="C536" s="161">
        <f t="shared" si="60"/>
        <v>532</v>
      </c>
      <c r="D536" s="161">
        <f t="shared" si="56"/>
        <v>49999.963863944831</v>
      </c>
      <c r="E536" s="161">
        <f t="shared" si="57"/>
        <v>1.0679810802685097E-3</v>
      </c>
      <c r="F536" s="74">
        <f t="shared" si="59"/>
        <v>44663</v>
      </c>
    </row>
    <row r="537" spans="1:6">
      <c r="A537" s="41"/>
      <c r="B537" s="19">
        <f t="shared" si="60"/>
        <v>44364</v>
      </c>
      <c r="C537" s="161">
        <f t="shared" si="60"/>
        <v>533</v>
      </c>
      <c r="D537" s="161">
        <f t="shared" si="56"/>
        <v>49999.964931925912</v>
      </c>
      <c r="E537" s="161">
        <f t="shared" si="57"/>
        <v>1.0364175250288099E-3</v>
      </c>
      <c r="F537" s="74">
        <f t="shared" si="59"/>
        <v>44664</v>
      </c>
    </row>
    <row r="538" spans="1:6">
      <c r="A538" s="41"/>
      <c r="B538" s="19">
        <f t="shared" si="60"/>
        <v>44365</v>
      </c>
      <c r="C538" s="161">
        <f t="shared" si="60"/>
        <v>534</v>
      </c>
      <c r="D538" s="161">
        <f t="shared" si="56"/>
        <v>49999.965968343437</v>
      </c>
      <c r="E538" s="161">
        <f t="shared" si="57"/>
        <v>1.0057867766590789E-3</v>
      </c>
      <c r="F538" s="74">
        <f t="shared" si="59"/>
        <v>44665</v>
      </c>
    </row>
    <row r="539" spans="1:6">
      <c r="A539" s="41"/>
      <c r="B539" s="19">
        <f t="shared" si="60"/>
        <v>44366</v>
      </c>
      <c r="C539" s="161">
        <f t="shared" si="60"/>
        <v>535</v>
      </c>
      <c r="D539" s="161">
        <f t="shared" si="56"/>
        <v>49999.966974130213</v>
      </c>
      <c r="E539" s="161">
        <f t="shared" si="57"/>
        <v>9.7606133931549266E-4</v>
      </c>
      <c r="F539" s="74">
        <f t="shared" si="59"/>
        <v>44666</v>
      </c>
    </row>
    <row r="540" spans="1:6">
      <c r="A540" s="41"/>
      <c r="B540" s="19">
        <f t="shared" si="60"/>
        <v>44367</v>
      </c>
      <c r="C540" s="161">
        <f t="shared" si="60"/>
        <v>536</v>
      </c>
      <c r="D540" s="161">
        <f t="shared" si="56"/>
        <v>49999.967950191553</v>
      </c>
      <c r="E540" s="161">
        <f t="shared" si="57"/>
        <v>9.4721440109424293E-4</v>
      </c>
      <c r="F540" s="74">
        <f t="shared" si="59"/>
        <v>44667</v>
      </c>
    </row>
    <row r="541" spans="1:6">
      <c r="A541" s="41"/>
      <c r="B541" s="19">
        <f t="shared" si="60"/>
        <v>44368</v>
      </c>
      <c r="C541" s="161">
        <f t="shared" si="60"/>
        <v>537</v>
      </c>
      <c r="D541" s="161">
        <f t="shared" si="56"/>
        <v>49999.968897405954</v>
      </c>
      <c r="E541" s="161">
        <f t="shared" si="57"/>
        <v>9.1922001593047753E-4</v>
      </c>
      <c r="F541" s="74">
        <f t="shared" si="59"/>
        <v>44668</v>
      </c>
    </row>
    <row r="542" spans="1:6">
      <c r="A542" s="41"/>
      <c r="B542" s="19">
        <f t="shared" si="60"/>
        <v>44369</v>
      </c>
      <c r="C542" s="161">
        <f t="shared" si="60"/>
        <v>538</v>
      </c>
      <c r="D542" s="161">
        <f t="shared" si="56"/>
        <v>49999.96981662597</v>
      </c>
      <c r="E542" s="161">
        <f t="shared" si="57"/>
        <v>8.9205298718297854E-4</v>
      </c>
      <c r="F542" s="74">
        <f t="shared" si="59"/>
        <v>44669</v>
      </c>
    </row>
    <row r="543" spans="1:6">
      <c r="A543" s="41"/>
      <c r="B543" s="19">
        <f t="shared" si="60"/>
        <v>44370</v>
      </c>
      <c r="C543" s="161">
        <f t="shared" si="60"/>
        <v>539</v>
      </c>
      <c r="D543" s="161">
        <f t="shared" si="56"/>
        <v>49999.970708678957</v>
      </c>
      <c r="E543" s="161">
        <f t="shared" si="57"/>
        <v>8.6568888218607754E-4</v>
      </c>
      <c r="F543" s="74">
        <f t="shared" si="59"/>
        <v>44670</v>
      </c>
    </row>
    <row r="544" spans="1:6">
      <c r="A544" s="41"/>
      <c r="B544" s="19">
        <f t="shared" si="60"/>
        <v>44371</v>
      </c>
      <c r="C544" s="161">
        <f t="shared" si="60"/>
        <v>540</v>
      </c>
      <c r="D544" s="161">
        <f t="shared" si="56"/>
        <v>49999.971574367839</v>
      </c>
      <c r="E544" s="161">
        <f t="shared" si="57"/>
        <v>8.4010393038624898E-4</v>
      </c>
      <c r="F544" s="74">
        <f t="shared" si="59"/>
        <v>44671</v>
      </c>
    </row>
    <row r="545" spans="1:6">
      <c r="A545" s="41"/>
      <c r="B545" s="19">
        <f t="shared" si="60"/>
        <v>44372</v>
      </c>
      <c r="C545" s="161">
        <f t="shared" si="60"/>
        <v>541</v>
      </c>
      <c r="D545" s="161">
        <f t="shared" si="56"/>
        <v>49999.972414471769</v>
      </c>
      <c r="E545" s="161">
        <f t="shared" si="57"/>
        <v>8.1527512520551682E-4</v>
      </c>
      <c r="F545" s="74">
        <f t="shared" si="59"/>
        <v>44672</v>
      </c>
    </row>
    <row r="546" spans="1:6">
      <c r="A546" s="41"/>
      <c r="B546" s="19">
        <f t="shared" si="60"/>
        <v>44373</v>
      </c>
      <c r="C546" s="161">
        <f t="shared" si="60"/>
        <v>542</v>
      </c>
      <c r="D546" s="161">
        <f t="shared" si="56"/>
        <v>49999.973229746895</v>
      </c>
      <c r="E546" s="161">
        <f t="shared" si="57"/>
        <v>7.9118014400592074E-4</v>
      </c>
      <c r="F546" s="74">
        <f t="shared" si="59"/>
        <v>44673</v>
      </c>
    </row>
    <row r="547" spans="1:6">
      <c r="A547" s="41"/>
      <c r="B547" s="19">
        <f t="shared" si="60"/>
        <v>44374</v>
      </c>
      <c r="C547" s="161">
        <f t="shared" si="60"/>
        <v>543</v>
      </c>
      <c r="D547" s="161">
        <f t="shared" si="56"/>
        <v>49999.974020927039</v>
      </c>
      <c r="E547" s="161">
        <f t="shared" si="57"/>
        <v>7.6779725350206718E-4</v>
      </c>
      <c r="F547" s="74">
        <f t="shared" si="59"/>
        <v>44674</v>
      </c>
    </row>
    <row r="548" spans="1:6">
      <c r="A548" s="41"/>
      <c r="B548" s="19">
        <f t="shared" si="60"/>
        <v>44375</v>
      </c>
      <c r="C548" s="161">
        <f t="shared" si="60"/>
        <v>544</v>
      </c>
      <c r="D548" s="161">
        <f t="shared" si="56"/>
        <v>49999.974788724292</v>
      </c>
      <c r="E548" s="161">
        <f t="shared" si="57"/>
        <v>7.4510543345240876E-4</v>
      </c>
      <c r="F548" s="74">
        <f t="shared" si="59"/>
        <v>44675</v>
      </c>
    </row>
    <row r="549" spans="1:6">
      <c r="A549" s="41"/>
      <c r="B549" s="19">
        <f t="shared" si="60"/>
        <v>44376</v>
      </c>
      <c r="C549" s="161">
        <f t="shared" si="60"/>
        <v>545</v>
      </c>
      <c r="D549" s="161">
        <f t="shared" si="56"/>
        <v>49999.975533829725</v>
      </c>
      <c r="E549" s="161">
        <f t="shared" si="57"/>
        <v>7.2308426024392247E-4</v>
      </c>
      <c r="F549" s="74">
        <f t="shared" si="59"/>
        <v>44676</v>
      </c>
    </row>
    <row r="550" spans="1:6">
      <c r="A550" s="41"/>
      <c r="B550" s="19">
        <f t="shared" ref="B550:C565" si="61">B549+1</f>
        <v>44377</v>
      </c>
      <c r="C550" s="161">
        <f t="shared" si="61"/>
        <v>546</v>
      </c>
      <c r="D550" s="161">
        <f t="shared" si="56"/>
        <v>49999.976256913986</v>
      </c>
      <c r="E550" s="161">
        <f t="shared" si="57"/>
        <v>7.0171392144402489E-4</v>
      </c>
      <c r="F550" s="74">
        <f t="shared" si="59"/>
        <v>44677</v>
      </c>
    </row>
    <row r="551" spans="1:6">
      <c r="A551" s="41"/>
      <c r="B551" s="19">
        <f t="shared" si="61"/>
        <v>44378</v>
      </c>
      <c r="C551" s="161">
        <f t="shared" si="61"/>
        <v>547</v>
      </c>
      <c r="D551" s="161">
        <f t="shared" si="56"/>
        <v>49999.976958627907</v>
      </c>
      <c r="E551" s="161">
        <f t="shared" si="57"/>
        <v>6.8097515759291127E-4</v>
      </c>
      <c r="F551" s="74">
        <f t="shared" si="59"/>
        <v>44678</v>
      </c>
    </row>
    <row r="552" spans="1:6">
      <c r="A552" s="41"/>
      <c r="B552" s="19">
        <f t="shared" si="61"/>
        <v>44379</v>
      </c>
      <c r="C552" s="161">
        <f t="shared" si="61"/>
        <v>548</v>
      </c>
      <c r="D552" s="161">
        <f t="shared" si="56"/>
        <v>49999.977639603065</v>
      </c>
      <c r="E552" s="161">
        <f t="shared" si="57"/>
        <v>6.6084931313525885E-4</v>
      </c>
      <c r="F552" s="74">
        <f t="shared" si="59"/>
        <v>44679</v>
      </c>
    </row>
    <row r="553" spans="1:6">
      <c r="A553" s="41"/>
      <c r="B553" s="19">
        <f t="shared" si="61"/>
        <v>44380</v>
      </c>
      <c r="C553" s="161">
        <f t="shared" si="61"/>
        <v>549</v>
      </c>
      <c r="D553" s="161">
        <f t="shared" si="56"/>
        <v>49999.978300452378</v>
      </c>
      <c r="E553" s="161">
        <f t="shared" si="57"/>
        <v>6.4131828548852354E-4</v>
      </c>
      <c r="F553" s="74">
        <f t="shared" si="59"/>
        <v>44680</v>
      </c>
    </row>
    <row r="554" spans="1:6">
      <c r="A554" s="41"/>
      <c r="B554" s="19">
        <f t="shared" si="61"/>
        <v>44381</v>
      </c>
      <c r="C554" s="161">
        <f t="shared" si="61"/>
        <v>550</v>
      </c>
      <c r="D554" s="161">
        <f t="shared" si="56"/>
        <v>49999.978941770663</v>
      </c>
      <c r="E554" s="161">
        <f t="shared" si="57"/>
        <v>6.2236447411123663E-4</v>
      </c>
      <c r="F554" s="74">
        <f t="shared" si="59"/>
        <v>44681</v>
      </c>
    </row>
    <row r="555" spans="1:6">
      <c r="A555" s="41"/>
      <c r="B555" s="19">
        <f t="shared" si="61"/>
        <v>44382</v>
      </c>
      <c r="C555" s="161">
        <f t="shared" si="61"/>
        <v>551</v>
      </c>
      <c r="D555" s="161">
        <f t="shared" si="56"/>
        <v>49999.979564135137</v>
      </c>
      <c r="E555" s="161">
        <f t="shared" si="57"/>
        <v>6.039708387106657E-4</v>
      </c>
      <c r="F555" s="74">
        <f t="shared" si="59"/>
        <v>44682</v>
      </c>
    </row>
    <row r="556" spans="1:6">
      <c r="A556" s="41"/>
      <c r="B556" s="19">
        <f t="shared" si="61"/>
        <v>44383</v>
      </c>
      <c r="C556" s="161">
        <f t="shared" si="61"/>
        <v>552</v>
      </c>
      <c r="D556" s="161">
        <f t="shared" si="56"/>
        <v>49999.980168105976</v>
      </c>
      <c r="E556" s="161">
        <f t="shared" si="57"/>
        <v>5.8612081920728087E-4</v>
      </c>
      <c r="F556" s="74">
        <f t="shared" si="59"/>
        <v>44683</v>
      </c>
    </row>
    <row r="557" spans="1:6">
      <c r="A557" s="41"/>
      <c r="B557" s="19">
        <f t="shared" si="61"/>
        <v>44384</v>
      </c>
      <c r="C557" s="161">
        <f t="shared" si="61"/>
        <v>553</v>
      </c>
      <c r="D557" s="161">
        <f t="shared" si="56"/>
        <v>49999.980754226795</v>
      </c>
      <c r="E557" s="161">
        <f t="shared" si="57"/>
        <v>5.6879835028667003E-4</v>
      </c>
      <c r="F557" s="74">
        <f t="shared" si="59"/>
        <v>44684</v>
      </c>
    </row>
    <row r="558" spans="1:6">
      <c r="A558" s="41"/>
      <c r="B558" s="19">
        <f t="shared" si="61"/>
        <v>44385</v>
      </c>
      <c r="C558" s="161">
        <f t="shared" si="61"/>
        <v>554</v>
      </c>
      <c r="D558" s="161">
        <f t="shared" si="56"/>
        <v>49999.981323025146</v>
      </c>
      <c r="E558" s="161">
        <f t="shared" si="57"/>
        <v>5.5198783229570836E-4</v>
      </c>
      <c r="F558" s="74">
        <f t="shared" si="59"/>
        <v>44685</v>
      </c>
    </row>
    <row r="559" spans="1:6">
      <c r="A559" s="41"/>
      <c r="B559" s="19">
        <f t="shared" si="61"/>
        <v>44386</v>
      </c>
      <c r="C559" s="161">
        <f t="shared" si="61"/>
        <v>555</v>
      </c>
      <c r="D559" s="161">
        <f t="shared" si="56"/>
        <v>49999.981875012978</v>
      </c>
      <c r="E559" s="161">
        <f t="shared" si="57"/>
        <v>5.3567413124255836E-4</v>
      </c>
      <c r="F559" s="74">
        <f t="shared" si="59"/>
        <v>44686</v>
      </c>
    </row>
    <row r="560" spans="1:6">
      <c r="A560" s="41"/>
      <c r="B560" s="19">
        <f t="shared" si="61"/>
        <v>44387</v>
      </c>
      <c r="C560" s="161">
        <f t="shared" si="61"/>
        <v>556</v>
      </c>
      <c r="D560" s="161">
        <f t="shared" si="56"/>
        <v>49999.982410687109</v>
      </c>
      <c r="E560" s="161">
        <f t="shared" si="57"/>
        <v>5.1984257152071223E-4</v>
      </c>
      <c r="F560" s="74">
        <f t="shared" si="59"/>
        <v>44687</v>
      </c>
    </row>
    <row r="561" spans="1:6">
      <c r="A561" s="41"/>
      <c r="B561" s="19">
        <f t="shared" si="61"/>
        <v>44388</v>
      </c>
      <c r="C561" s="161">
        <f t="shared" si="61"/>
        <v>557</v>
      </c>
      <c r="D561" s="161">
        <f t="shared" si="56"/>
        <v>49999.982930529681</v>
      </c>
      <c r="E561" s="161">
        <f t="shared" si="57"/>
        <v>5.0447892135707662E-4</v>
      </c>
      <c r="F561" s="74">
        <f t="shared" si="59"/>
        <v>44688</v>
      </c>
    </row>
    <row r="562" spans="1:6">
      <c r="A562" s="41"/>
      <c r="B562" s="19">
        <f t="shared" si="61"/>
        <v>44389</v>
      </c>
      <c r="C562" s="161">
        <f t="shared" si="61"/>
        <v>558</v>
      </c>
      <c r="D562" s="161">
        <f t="shared" si="56"/>
        <v>49999.983435008602</v>
      </c>
      <c r="E562" s="161">
        <f t="shared" si="57"/>
        <v>4.8956933460431173E-4</v>
      </c>
      <c r="F562" s="74">
        <f t="shared" si="59"/>
        <v>44689</v>
      </c>
    </row>
    <row r="563" spans="1:6">
      <c r="A563" s="41"/>
      <c r="B563" s="19">
        <f t="shared" si="61"/>
        <v>44390</v>
      </c>
      <c r="C563" s="161">
        <f t="shared" si="61"/>
        <v>559</v>
      </c>
      <c r="D563" s="161">
        <f t="shared" si="56"/>
        <v>49999.983924577937</v>
      </c>
      <c r="E563" s="161">
        <f t="shared" si="57"/>
        <v>4.7510036529274657E-4</v>
      </c>
      <c r="F563" s="74">
        <f t="shared" si="59"/>
        <v>44690</v>
      </c>
    </row>
    <row r="564" spans="1:6">
      <c r="A564" s="41"/>
      <c r="B564" s="19">
        <f t="shared" si="61"/>
        <v>44391</v>
      </c>
      <c r="C564" s="161">
        <f t="shared" si="61"/>
        <v>560</v>
      </c>
      <c r="D564" s="161">
        <f t="shared" si="56"/>
        <v>49999.984399678302</v>
      </c>
      <c r="E564" s="161">
        <f t="shared" si="57"/>
        <v>4.6105904038995504E-4</v>
      </c>
      <c r="F564" s="74">
        <f t="shared" si="59"/>
        <v>44691</v>
      </c>
    </row>
    <row r="565" spans="1:6">
      <c r="A565" s="41"/>
      <c r="B565" s="19">
        <f t="shared" si="61"/>
        <v>44392</v>
      </c>
      <c r="C565" s="161">
        <f t="shared" si="61"/>
        <v>561</v>
      </c>
      <c r="D565" s="161">
        <f t="shared" si="56"/>
        <v>49999.984860737342</v>
      </c>
      <c r="E565" s="161">
        <f t="shared" si="57"/>
        <v>4.4743269972968847E-4</v>
      </c>
      <c r="F565" s="74">
        <f t="shared" si="59"/>
        <v>44692</v>
      </c>
    </row>
    <row r="566" spans="1:6">
      <c r="A566" s="41"/>
      <c r="B566" s="19">
        <f t="shared" ref="B566:C581" si="62">B565+1</f>
        <v>44393</v>
      </c>
      <c r="C566" s="161">
        <f t="shared" si="62"/>
        <v>562</v>
      </c>
      <c r="D566" s="161">
        <f t="shared" si="56"/>
        <v>49999.985308170042</v>
      </c>
      <c r="E566" s="161">
        <f t="shared" si="57"/>
        <v>4.3420907604740933E-4</v>
      </c>
      <c r="F566" s="74">
        <f t="shared" si="59"/>
        <v>44693</v>
      </c>
    </row>
    <row r="567" spans="1:6">
      <c r="A567" s="41"/>
      <c r="B567" s="19">
        <f t="shared" si="62"/>
        <v>44394</v>
      </c>
      <c r="C567" s="161">
        <f t="shared" si="62"/>
        <v>563</v>
      </c>
      <c r="D567" s="161">
        <f t="shared" si="56"/>
        <v>49999.985742379118</v>
      </c>
      <c r="E567" s="161">
        <f t="shared" si="57"/>
        <v>4.2137626587646082E-4</v>
      </c>
      <c r="F567" s="74">
        <f t="shared" si="59"/>
        <v>44694</v>
      </c>
    </row>
    <row r="568" spans="1:6">
      <c r="A568" s="41"/>
      <c r="B568" s="19">
        <f t="shared" si="62"/>
        <v>44395</v>
      </c>
      <c r="C568" s="161">
        <f t="shared" si="62"/>
        <v>564</v>
      </c>
      <c r="D568" s="161">
        <f t="shared" si="56"/>
        <v>49999.986163755384</v>
      </c>
      <c r="E568" s="161">
        <f t="shared" si="57"/>
        <v>4.0892271499615163E-4</v>
      </c>
      <c r="F568" s="74">
        <f t="shared" si="59"/>
        <v>44695</v>
      </c>
    </row>
    <row r="569" spans="1:6">
      <c r="A569" s="41"/>
      <c r="B569" s="19">
        <f t="shared" si="62"/>
        <v>44396</v>
      </c>
      <c r="C569" s="161">
        <f t="shared" si="62"/>
        <v>565</v>
      </c>
      <c r="D569" s="161">
        <f t="shared" si="56"/>
        <v>49999.986572678099</v>
      </c>
      <c r="E569" s="161">
        <f t="shared" si="57"/>
        <v>3.9683723298367113E-4</v>
      </c>
      <c r="F569" s="74">
        <f t="shared" si="59"/>
        <v>44696</v>
      </c>
    </row>
    <row r="570" spans="1:6">
      <c r="A570" s="41"/>
      <c r="B570" s="19">
        <f t="shared" si="62"/>
        <v>44397</v>
      </c>
      <c r="C570" s="161">
        <f t="shared" si="62"/>
        <v>566</v>
      </c>
      <c r="D570" s="161">
        <f t="shared" si="56"/>
        <v>49999.986969515332</v>
      </c>
      <c r="E570" s="161">
        <f t="shared" si="57"/>
        <v>3.8510892045451328E-4</v>
      </c>
      <c r="F570" s="74">
        <f t="shared" si="59"/>
        <v>44697</v>
      </c>
    </row>
    <row r="571" spans="1:6">
      <c r="A571" s="41"/>
      <c r="B571" s="19">
        <f t="shared" si="62"/>
        <v>44398</v>
      </c>
      <c r="C571" s="161">
        <f t="shared" si="62"/>
        <v>567</v>
      </c>
      <c r="D571" s="161">
        <f t="shared" si="56"/>
        <v>49999.987354624252</v>
      </c>
      <c r="E571" s="161">
        <f t="shared" si="57"/>
        <v>3.7372724182205275E-4</v>
      </c>
      <c r="F571" s="74">
        <f t="shared" si="59"/>
        <v>44698</v>
      </c>
    </row>
    <row r="572" spans="1:6">
      <c r="A572" s="41"/>
      <c r="B572" s="19">
        <f t="shared" si="62"/>
        <v>44399</v>
      </c>
      <c r="C572" s="161">
        <f t="shared" si="62"/>
        <v>568</v>
      </c>
      <c r="D572" s="161">
        <f t="shared" si="56"/>
        <v>49999.987728351494</v>
      </c>
      <c r="E572" s="161">
        <f t="shared" si="57"/>
        <v>3.6268194526201114E-4</v>
      </c>
      <c r="F572" s="74">
        <f t="shared" si="59"/>
        <v>44699</v>
      </c>
    </row>
    <row r="573" spans="1:6">
      <c r="A573" s="41"/>
      <c r="B573" s="19">
        <f t="shared" si="62"/>
        <v>44400</v>
      </c>
      <c r="C573" s="161">
        <f t="shared" si="62"/>
        <v>569</v>
      </c>
      <c r="D573" s="161">
        <f t="shared" si="56"/>
        <v>49999.98809103344</v>
      </c>
      <c r="E573" s="161">
        <f t="shared" si="57"/>
        <v>3.5196306998841465E-4</v>
      </c>
      <c r="F573" s="74">
        <f t="shared" si="59"/>
        <v>44700</v>
      </c>
    </row>
    <row r="574" spans="1:6">
      <c r="A574" s="41"/>
      <c r="B574" s="19">
        <f t="shared" si="62"/>
        <v>44401</v>
      </c>
      <c r="C574" s="161">
        <f t="shared" si="62"/>
        <v>570</v>
      </c>
      <c r="D574" s="161">
        <f t="shared" si="56"/>
        <v>49999.98844299651</v>
      </c>
      <c r="E574" s="161">
        <f t="shared" si="57"/>
        <v>3.415609899093397E-4</v>
      </c>
      <c r="F574" s="74">
        <f t="shared" si="59"/>
        <v>44701</v>
      </c>
    </row>
    <row r="575" spans="1:6">
      <c r="A575" s="41"/>
      <c r="B575" s="19">
        <f t="shared" si="62"/>
        <v>44402</v>
      </c>
      <c r="C575" s="161">
        <f t="shared" si="62"/>
        <v>571</v>
      </c>
      <c r="D575" s="161">
        <f t="shared" si="56"/>
        <v>49999.988784557499</v>
      </c>
      <c r="E575" s="161">
        <f t="shared" si="57"/>
        <v>3.3146634814329445E-4</v>
      </c>
      <c r="F575" s="74">
        <f t="shared" si="59"/>
        <v>44702</v>
      </c>
    </row>
    <row r="576" spans="1:6">
      <c r="A576" s="41"/>
      <c r="B576" s="19">
        <f t="shared" si="62"/>
        <v>44403</v>
      </c>
      <c r="C576" s="161">
        <f t="shared" si="62"/>
        <v>572</v>
      </c>
      <c r="D576" s="161">
        <f t="shared" si="56"/>
        <v>49999.989116023848</v>
      </c>
      <c r="E576" s="161">
        <f t="shared" si="57"/>
        <v>3.2167004246730357E-4</v>
      </c>
      <c r="F576" s="74">
        <f t="shared" si="59"/>
        <v>44703</v>
      </c>
    </row>
    <row r="577" spans="1:6">
      <c r="A577" s="41"/>
      <c r="B577" s="19">
        <f t="shared" si="62"/>
        <v>44404</v>
      </c>
      <c r="C577" s="161">
        <f t="shared" si="62"/>
        <v>573</v>
      </c>
      <c r="D577" s="161">
        <f t="shared" si="56"/>
        <v>49999.98943769389</v>
      </c>
      <c r="E577" s="161">
        <f t="shared" si="57"/>
        <v>3.1216325442073867E-4</v>
      </c>
      <c r="F577" s="74">
        <f t="shared" si="59"/>
        <v>44704</v>
      </c>
    </row>
    <row r="578" spans="1:6">
      <c r="A578" s="41"/>
      <c r="B578" s="19">
        <f t="shared" si="62"/>
        <v>44405</v>
      </c>
      <c r="C578" s="161">
        <f t="shared" si="62"/>
        <v>574</v>
      </c>
      <c r="D578" s="161">
        <f t="shared" si="56"/>
        <v>49999.989749857144</v>
      </c>
      <c r="E578" s="161">
        <f t="shared" si="57"/>
        <v>3.0293744202936068E-4</v>
      </c>
      <c r="F578" s="74">
        <f t="shared" si="59"/>
        <v>44705</v>
      </c>
    </row>
    <row r="579" spans="1:6">
      <c r="A579" s="41"/>
      <c r="B579" s="19">
        <f t="shared" si="62"/>
        <v>44406</v>
      </c>
      <c r="C579" s="161">
        <f t="shared" si="62"/>
        <v>575</v>
      </c>
      <c r="D579" s="161">
        <f t="shared" si="56"/>
        <v>49999.990052794587</v>
      </c>
      <c r="E579" s="161">
        <f t="shared" si="57"/>
        <v>2.9398428887361661E-4</v>
      </c>
      <c r="F579" s="74">
        <f t="shared" si="59"/>
        <v>44706</v>
      </c>
    </row>
    <row r="580" spans="1:6">
      <c r="A580" s="41"/>
      <c r="B580" s="19">
        <f t="shared" si="62"/>
        <v>44407</v>
      </c>
      <c r="C580" s="161">
        <f t="shared" si="62"/>
        <v>576</v>
      </c>
      <c r="D580" s="161">
        <f t="shared" si="56"/>
        <v>49999.990346778875</v>
      </c>
      <c r="E580" s="161">
        <f t="shared" si="57"/>
        <v>2.8529574774438515E-4</v>
      </c>
      <c r="F580" s="74">
        <f t="shared" si="59"/>
        <v>44707</v>
      </c>
    </row>
    <row r="581" spans="1:6">
      <c r="A581" s="41"/>
      <c r="B581" s="19">
        <f t="shared" si="62"/>
        <v>44408</v>
      </c>
      <c r="C581" s="161">
        <f t="shared" si="62"/>
        <v>577</v>
      </c>
      <c r="D581" s="161">
        <f t="shared" ref="D581:D644" si="63">$D$1/(($D$1-1)*EXP(-$E$1*($F581-$B$4))+1)</f>
        <v>49999.990632074623</v>
      </c>
      <c r="E581" s="161">
        <f t="shared" ref="E581:E644" si="64">D582-D581</f>
        <v>2.7686398243531585E-4</v>
      </c>
      <c r="F581" s="74">
        <f t="shared" si="59"/>
        <v>44708</v>
      </c>
    </row>
    <row r="582" spans="1:6">
      <c r="A582" s="41"/>
      <c r="B582" s="19">
        <f t="shared" ref="B582:C597" si="65">B581+1</f>
        <v>44409</v>
      </c>
      <c r="C582" s="161">
        <f t="shared" si="65"/>
        <v>578</v>
      </c>
      <c r="D582" s="161">
        <f t="shared" si="63"/>
        <v>49999.990908938606</v>
      </c>
      <c r="E582" s="161">
        <f t="shared" si="64"/>
        <v>2.6868142595048994E-4</v>
      </c>
      <c r="F582" s="74">
        <f t="shared" ref="F582:F645" si="66">F581+1</f>
        <v>44709</v>
      </c>
    </row>
    <row r="583" spans="1:6">
      <c r="A583" s="41"/>
      <c r="B583" s="19">
        <f t="shared" si="65"/>
        <v>44410</v>
      </c>
      <c r="C583" s="161">
        <f t="shared" si="65"/>
        <v>579</v>
      </c>
      <c r="D583" s="161">
        <f t="shared" si="63"/>
        <v>49999.991177620032</v>
      </c>
      <c r="E583" s="161">
        <f t="shared" si="64"/>
        <v>2.6074069319292903E-4</v>
      </c>
      <c r="F583" s="74">
        <f t="shared" si="66"/>
        <v>44710</v>
      </c>
    </row>
    <row r="584" spans="1:6">
      <c r="A584" s="41"/>
      <c r="B584" s="19">
        <f t="shared" si="65"/>
        <v>44411</v>
      </c>
      <c r="C584" s="161">
        <f t="shared" si="65"/>
        <v>580</v>
      </c>
      <c r="D584" s="161">
        <f t="shared" si="63"/>
        <v>49999.991438360725</v>
      </c>
      <c r="E584" s="161">
        <f t="shared" si="64"/>
        <v>2.5303463189629838E-4</v>
      </c>
      <c r="F584" s="74">
        <f t="shared" si="66"/>
        <v>44711</v>
      </c>
    </row>
    <row r="585" spans="1:6">
      <c r="A585" s="41"/>
      <c r="B585" s="19">
        <f t="shared" si="65"/>
        <v>44412</v>
      </c>
      <c r="C585" s="161">
        <f t="shared" si="65"/>
        <v>581</v>
      </c>
      <c r="D585" s="161">
        <f t="shared" si="63"/>
        <v>49999.991691395357</v>
      </c>
      <c r="E585" s="161">
        <f t="shared" si="64"/>
        <v>2.4555633717682213E-4</v>
      </c>
      <c r="F585" s="74">
        <f t="shared" si="66"/>
        <v>44712</v>
      </c>
    </row>
    <row r="586" spans="1:6">
      <c r="A586" s="41"/>
      <c r="B586" s="19">
        <f t="shared" si="65"/>
        <v>44413</v>
      </c>
      <c r="C586" s="161">
        <f t="shared" si="65"/>
        <v>582</v>
      </c>
      <c r="D586" s="161">
        <f t="shared" si="63"/>
        <v>49999.991936951694</v>
      </c>
      <c r="E586" s="161">
        <f t="shared" si="64"/>
        <v>2.3829906422179192E-4</v>
      </c>
      <c r="F586" s="74">
        <f t="shared" si="66"/>
        <v>44713</v>
      </c>
    </row>
    <row r="587" spans="1:6">
      <c r="A587" s="41"/>
      <c r="B587" s="19">
        <f t="shared" si="65"/>
        <v>44414</v>
      </c>
      <c r="C587" s="161">
        <f t="shared" si="65"/>
        <v>583</v>
      </c>
      <c r="D587" s="161">
        <f t="shared" si="63"/>
        <v>49999.992175250758</v>
      </c>
      <c r="E587" s="161">
        <f t="shared" si="64"/>
        <v>2.3125625011743978E-4</v>
      </c>
      <c r="F587" s="74">
        <f t="shared" si="66"/>
        <v>44714</v>
      </c>
    </row>
    <row r="588" spans="1:6">
      <c r="A588" s="41"/>
      <c r="B588" s="19">
        <f t="shared" si="65"/>
        <v>44415</v>
      </c>
      <c r="C588" s="161">
        <f t="shared" si="65"/>
        <v>584</v>
      </c>
      <c r="D588" s="161">
        <f t="shared" si="63"/>
        <v>49999.992406507008</v>
      </c>
      <c r="E588" s="161">
        <f t="shared" si="64"/>
        <v>2.244215938844718E-4</v>
      </c>
      <c r="F588" s="74">
        <f t="shared" si="66"/>
        <v>44715</v>
      </c>
    </row>
    <row r="589" spans="1:6">
      <c r="A589" s="41"/>
      <c r="B589" s="19">
        <f t="shared" si="65"/>
        <v>44416</v>
      </c>
      <c r="C589" s="161">
        <f t="shared" si="65"/>
        <v>585</v>
      </c>
      <c r="D589" s="161">
        <f t="shared" si="63"/>
        <v>49999.992630928602</v>
      </c>
      <c r="E589" s="161">
        <f t="shared" si="64"/>
        <v>2.1778894733870402E-4</v>
      </c>
      <c r="F589" s="74">
        <f t="shared" si="66"/>
        <v>44716</v>
      </c>
    </row>
    <row r="590" spans="1:6">
      <c r="A590" s="41"/>
      <c r="B590" s="19">
        <f t="shared" si="65"/>
        <v>44417</v>
      </c>
      <c r="C590" s="161">
        <f t="shared" si="65"/>
        <v>586</v>
      </c>
      <c r="D590" s="161">
        <f t="shared" si="63"/>
        <v>49999.992848717549</v>
      </c>
      <c r="E590" s="161">
        <f t="shared" si="64"/>
        <v>2.1135230781510472E-4</v>
      </c>
      <c r="F590" s="74">
        <f t="shared" si="66"/>
        <v>44717</v>
      </c>
    </row>
    <row r="591" spans="1:6">
      <c r="A591" s="52"/>
      <c r="B591" s="19">
        <f t="shared" si="65"/>
        <v>44418</v>
      </c>
      <c r="C591" s="161">
        <f t="shared" si="65"/>
        <v>587</v>
      </c>
      <c r="D591" s="161">
        <f t="shared" si="63"/>
        <v>49999.993060069857</v>
      </c>
      <c r="E591" s="161">
        <f t="shared" si="64"/>
        <v>2.0510590547928587E-4</v>
      </c>
      <c r="F591" s="74">
        <f t="shared" si="66"/>
        <v>44718</v>
      </c>
    </row>
    <row r="592" spans="1:6">
      <c r="A592" s="41"/>
      <c r="B592" s="19">
        <f t="shared" si="65"/>
        <v>44419</v>
      </c>
      <c r="C592" s="161">
        <f t="shared" si="65"/>
        <v>588</v>
      </c>
      <c r="D592" s="161">
        <f t="shared" si="63"/>
        <v>49999.993265175763</v>
      </c>
      <c r="E592" s="161">
        <f t="shared" si="64"/>
        <v>1.9904410874005407E-4</v>
      </c>
      <c r="F592" s="74">
        <f t="shared" si="66"/>
        <v>44719</v>
      </c>
    </row>
    <row r="593" spans="1:6">
      <c r="A593" s="42"/>
      <c r="B593" s="19">
        <f t="shared" si="65"/>
        <v>44420</v>
      </c>
      <c r="C593" s="161">
        <f t="shared" si="65"/>
        <v>589</v>
      </c>
      <c r="D593" s="161">
        <f t="shared" si="63"/>
        <v>49999.993464219871</v>
      </c>
      <c r="E593" s="161">
        <f t="shared" si="64"/>
        <v>1.9316146790515631E-4</v>
      </c>
      <c r="F593" s="74">
        <f t="shared" si="66"/>
        <v>44720</v>
      </c>
    </row>
    <row r="594" spans="1:6">
      <c r="A594" s="41"/>
      <c r="B594" s="19">
        <f t="shared" si="65"/>
        <v>44421</v>
      </c>
      <c r="C594" s="161">
        <f t="shared" si="65"/>
        <v>590</v>
      </c>
      <c r="D594" s="161">
        <f t="shared" si="63"/>
        <v>49999.993657381339</v>
      </c>
      <c r="E594" s="161">
        <f t="shared" si="64"/>
        <v>1.8745268607744947E-4</v>
      </c>
      <c r="F594" s="74">
        <f t="shared" si="66"/>
        <v>44721</v>
      </c>
    </row>
    <row r="595" spans="1:6">
      <c r="A595" s="41"/>
      <c r="B595" s="19">
        <f t="shared" si="65"/>
        <v>44422</v>
      </c>
      <c r="C595" s="161">
        <f t="shared" si="65"/>
        <v>591</v>
      </c>
      <c r="D595" s="161">
        <f t="shared" si="63"/>
        <v>49999.993844834025</v>
      </c>
      <c r="E595" s="161">
        <f t="shared" si="64"/>
        <v>1.8191263370681554E-4</v>
      </c>
      <c r="F595" s="74">
        <f t="shared" si="66"/>
        <v>44722</v>
      </c>
    </row>
    <row r="596" spans="1:6">
      <c r="A596" s="41"/>
      <c r="B596" s="19">
        <f t="shared" si="65"/>
        <v>44423</v>
      </c>
      <c r="C596" s="161">
        <f t="shared" si="65"/>
        <v>592</v>
      </c>
      <c r="D596" s="161">
        <f t="shared" si="63"/>
        <v>49999.994026746659</v>
      </c>
      <c r="E596" s="161">
        <f t="shared" si="64"/>
        <v>1.7653628310654312E-4</v>
      </c>
      <c r="F596" s="74">
        <f t="shared" si="66"/>
        <v>44723</v>
      </c>
    </row>
    <row r="597" spans="1:6">
      <c r="A597" s="41"/>
      <c r="B597" s="19">
        <f t="shared" si="65"/>
        <v>44424</v>
      </c>
      <c r="C597" s="161">
        <f t="shared" si="65"/>
        <v>593</v>
      </c>
      <c r="D597" s="161">
        <f t="shared" si="63"/>
        <v>49999.994203282942</v>
      </c>
      <c r="E597" s="161">
        <f t="shared" si="64"/>
        <v>1.7131886852439493E-4</v>
      </c>
      <c r="F597" s="74">
        <f t="shared" si="66"/>
        <v>44724</v>
      </c>
    </row>
    <row r="598" spans="1:6">
      <c r="A598" s="41"/>
      <c r="B598" s="19">
        <f t="shared" ref="B598:C613" si="67">B597+1</f>
        <v>44425</v>
      </c>
      <c r="C598" s="161">
        <f t="shared" si="67"/>
        <v>594</v>
      </c>
      <c r="D598" s="161">
        <f t="shared" si="63"/>
        <v>49999.994374601811</v>
      </c>
      <c r="E598" s="161">
        <f t="shared" si="64"/>
        <v>1.6625562420813367E-4</v>
      </c>
      <c r="F598" s="74">
        <f t="shared" si="66"/>
        <v>44725</v>
      </c>
    </row>
    <row r="599" spans="1:6">
      <c r="A599" s="41"/>
      <c r="B599" s="19">
        <f t="shared" si="67"/>
        <v>44426</v>
      </c>
      <c r="C599" s="161">
        <f t="shared" si="67"/>
        <v>595</v>
      </c>
      <c r="D599" s="161">
        <f t="shared" si="63"/>
        <v>49999.994540857435</v>
      </c>
      <c r="E599" s="161">
        <f t="shared" si="64"/>
        <v>1.6134203178808093E-4</v>
      </c>
      <c r="F599" s="74">
        <f t="shared" si="66"/>
        <v>44726</v>
      </c>
    </row>
    <row r="600" spans="1:6">
      <c r="A600" s="41"/>
      <c r="B600" s="19">
        <f t="shared" si="67"/>
        <v>44427</v>
      </c>
      <c r="C600" s="161">
        <f t="shared" si="67"/>
        <v>596</v>
      </c>
      <c r="D600" s="161">
        <f t="shared" si="63"/>
        <v>49999.994702199467</v>
      </c>
      <c r="E600" s="161">
        <f t="shared" si="64"/>
        <v>1.5657365293009207E-4</v>
      </c>
      <c r="F600" s="74">
        <f t="shared" si="66"/>
        <v>44727</v>
      </c>
    </row>
    <row r="601" spans="1:6">
      <c r="A601" s="41"/>
      <c r="B601" s="19">
        <f t="shared" si="67"/>
        <v>44428</v>
      </c>
      <c r="C601" s="161">
        <f t="shared" si="67"/>
        <v>597</v>
      </c>
      <c r="D601" s="161">
        <f t="shared" si="63"/>
        <v>49999.99485877312</v>
      </c>
      <c r="E601" s="161">
        <f t="shared" si="64"/>
        <v>1.5194620209513232E-4</v>
      </c>
      <c r="F601" s="74">
        <f t="shared" si="66"/>
        <v>44728</v>
      </c>
    </row>
    <row r="602" spans="1:6">
      <c r="A602" s="41"/>
      <c r="B602" s="19">
        <f t="shared" si="67"/>
        <v>44429</v>
      </c>
      <c r="C602" s="161">
        <f t="shared" si="67"/>
        <v>598</v>
      </c>
      <c r="D602" s="161">
        <f t="shared" si="63"/>
        <v>49999.995010719322</v>
      </c>
      <c r="E602" s="161">
        <f t="shared" si="64"/>
        <v>1.4745551015948877E-4</v>
      </c>
      <c r="F602" s="74">
        <f t="shared" si="66"/>
        <v>44729</v>
      </c>
    </row>
    <row r="603" spans="1:6">
      <c r="A603" s="41"/>
      <c r="B603" s="19">
        <f t="shared" si="67"/>
        <v>44430</v>
      </c>
      <c r="C603" s="161">
        <f t="shared" si="67"/>
        <v>599</v>
      </c>
      <c r="D603" s="161">
        <f t="shared" si="63"/>
        <v>49999.995158174832</v>
      </c>
      <c r="E603" s="161">
        <f t="shared" si="64"/>
        <v>1.4309754624264315E-4</v>
      </c>
      <c r="F603" s="74">
        <f t="shared" si="66"/>
        <v>44730</v>
      </c>
    </row>
    <row r="604" spans="1:6">
      <c r="A604" s="41"/>
      <c r="B604" s="19">
        <f t="shared" si="67"/>
        <v>44431</v>
      </c>
      <c r="C604" s="161">
        <f t="shared" si="67"/>
        <v>600</v>
      </c>
      <c r="D604" s="161">
        <f t="shared" si="63"/>
        <v>49999.995301272378</v>
      </c>
      <c r="E604" s="161">
        <f t="shared" si="64"/>
        <v>1.3886836677556857E-4</v>
      </c>
      <c r="F604" s="74">
        <f t="shared" si="66"/>
        <v>44731</v>
      </c>
    </row>
    <row r="605" spans="1:6">
      <c r="A605" s="41"/>
      <c r="B605" s="19">
        <f t="shared" si="67"/>
        <v>44432</v>
      </c>
      <c r="C605" s="161">
        <f t="shared" si="67"/>
        <v>601</v>
      </c>
      <c r="D605" s="161">
        <f t="shared" si="63"/>
        <v>49999.995440140745</v>
      </c>
      <c r="E605" s="161">
        <f t="shared" si="64"/>
        <v>1.347642028122209E-4</v>
      </c>
      <c r="F605" s="74">
        <f t="shared" si="66"/>
        <v>44732</v>
      </c>
    </row>
    <row r="606" spans="1:6">
      <c r="A606" s="41"/>
      <c r="B606" s="19">
        <f t="shared" si="67"/>
        <v>44433</v>
      </c>
      <c r="C606" s="161">
        <f t="shared" si="67"/>
        <v>602</v>
      </c>
      <c r="D606" s="161">
        <f t="shared" si="63"/>
        <v>49999.995574904948</v>
      </c>
      <c r="E606" s="161">
        <f t="shared" si="64"/>
        <v>1.3078131451038644E-4</v>
      </c>
      <c r="F606" s="74">
        <f t="shared" si="66"/>
        <v>44733</v>
      </c>
    </row>
    <row r="607" spans="1:6">
      <c r="A607" s="41"/>
      <c r="B607" s="19">
        <f t="shared" si="67"/>
        <v>44434</v>
      </c>
      <c r="C607" s="161">
        <f t="shared" si="67"/>
        <v>603</v>
      </c>
      <c r="D607" s="161">
        <f t="shared" si="63"/>
        <v>49999.995705686262</v>
      </c>
      <c r="E607" s="161">
        <f t="shared" si="64"/>
        <v>1.2691613665083423E-4</v>
      </c>
      <c r="F607" s="74">
        <f t="shared" si="66"/>
        <v>44734</v>
      </c>
    </row>
    <row r="608" spans="1:6">
      <c r="A608" s="41"/>
      <c r="B608" s="19">
        <f t="shared" si="67"/>
        <v>44435</v>
      </c>
      <c r="C608" s="161">
        <f t="shared" si="67"/>
        <v>604</v>
      </c>
      <c r="D608" s="161">
        <f t="shared" si="63"/>
        <v>49999.995832602399</v>
      </c>
      <c r="E608" s="161">
        <f t="shared" si="64"/>
        <v>1.2316519860178232E-4</v>
      </c>
      <c r="F608" s="74">
        <f t="shared" si="66"/>
        <v>44735</v>
      </c>
    </row>
    <row r="609" spans="1:6">
      <c r="A609" s="41"/>
      <c r="B609" s="19">
        <f t="shared" si="67"/>
        <v>44436</v>
      </c>
      <c r="C609" s="161">
        <f t="shared" si="67"/>
        <v>605</v>
      </c>
      <c r="D609" s="161">
        <f t="shared" si="63"/>
        <v>49999.995955767597</v>
      </c>
      <c r="E609" s="161">
        <f t="shared" si="64"/>
        <v>1.1952513159485534E-4</v>
      </c>
      <c r="F609" s="74">
        <f t="shared" si="66"/>
        <v>44736</v>
      </c>
    </row>
    <row r="610" spans="1:6">
      <c r="A610" s="41"/>
      <c r="B610" s="19">
        <f t="shared" si="67"/>
        <v>44437</v>
      </c>
      <c r="C610" s="161">
        <f t="shared" si="67"/>
        <v>606</v>
      </c>
      <c r="D610" s="161">
        <f t="shared" si="63"/>
        <v>49999.996075292729</v>
      </c>
      <c r="E610" s="161">
        <f t="shared" si="64"/>
        <v>1.1599261779338121E-4</v>
      </c>
      <c r="F610" s="74">
        <f t="shared" si="66"/>
        <v>44737</v>
      </c>
    </row>
    <row r="611" spans="1:6">
      <c r="A611" s="41"/>
      <c r="B611" s="19">
        <f t="shared" si="67"/>
        <v>44438</v>
      </c>
      <c r="C611" s="161">
        <f t="shared" si="67"/>
        <v>607</v>
      </c>
      <c r="D611" s="161">
        <f t="shared" si="63"/>
        <v>49999.996191285347</v>
      </c>
      <c r="E611" s="161">
        <f t="shared" si="64"/>
        <v>1.1256452125962824E-4</v>
      </c>
      <c r="F611" s="74">
        <f t="shared" si="66"/>
        <v>44738</v>
      </c>
    </row>
    <row r="612" spans="1:6">
      <c r="A612" s="41"/>
      <c r="B612" s="19">
        <f t="shared" si="67"/>
        <v>44439</v>
      </c>
      <c r="C612" s="161">
        <f t="shared" si="67"/>
        <v>608</v>
      </c>
      <c r="D612" s="161">
        <f t="shared" si="63"/>
        <v>49999.996303849868</v>
      </c>
      <c r="E612" s="161">
        <f t="shared" si="64"/>
        <v>1.0923773515969515E-4</v>
      </c>
      <c r="F612" s="74">
        <f t="shared" si="66"/>
        <v>44739</v>
      </c>
    </row>
    <row r="613" spans="1:6">
      <c r="A613" s="41"/>
      <c r="B613" s="19">
        <f t="shared" si="67"/>
        <v>44440</v>
      </c>
      <c r="C613" s="161">
        <f t="shared" si="67"/>
        <v>609</v>
      </c>
      <c r="D613" s="161">
        <f t="shared" si="63"/>
        <v>49999.996413087603</v>
      </c>
      <c r="E613" s="161">
        <f t="shared" si="64"/>
        <v>1.0600927635096014E-4</v>
      </c>
      <c r="F613" s="74">
        <f t="shared" si="66"/>
        <v>44740</v>
      </c>
    </row>
    <row r="614" spans="1:6">
      <c r="A614" s="41"/>
      <c r="B614" s="19">
        <f t="shared" ref="B614:C629" si="68">B613+1</f>
        <v>44441</v>
      </c>
      <c r="C614" s="161">
        <f t="shared" si="68"/>
        <v>610</v>
      </c>
      <c r="D614" s="161">
        <f t="shared" si="63"/>
        <v>49999.99651909688</v>
      </c>
      <c r="E614" s="161">
        <f t="shared" si="64"/>
        <v>1.0287622717441991E-4</v>
      </c>
      <c r="F614" s="74">
        <f t="shared" si="66"/>
        <v>44741</v>
      </c>
    </row>
    <row r="615" spans="1:6">
      <c r="A615" s="41"/>
      <c r="B615" s="19">
        <f t="shared" si="68"/>
        <v>44442</v>
      </c>
      <c r="C615" s="161">
        <f t="shared" si="68"/>
        <v>611</v>
      </c>
      <c r="D615" s="161">
        <f t="shared" si="63"/>
        <v>49999.996621973107</v>
      </c>
      <c r="E615" s="161">
        <f t="shared" si="64"/>
        <v>9.9835779110435396E-5</v>
      </c>
      <c r="F615" s="74">
        <f t="shared" si="66"/>
        <v>44742</v>
      </c>
    </row>
    <row r="616" spans="1:6">
      <c r="A616" s="41"/>
      <c r="B616" s="19">
        <f t="shared" si="68"/>
        <v>44443</v>
      </c>
      <c r="C616" s="161">
        <f t="shared" si="68"/>
        <v>612</v>
      </c>
      <c r="D616" s="161">
        <f t="shared" si="63"/>
        <v>49999.996721808886</v>
      </c>
      <c r="E616" s="161">
        <f t="shared" si="64"/>
        <v>9.688517457107082E-5</v>
      </c>
      <c r="F616" s="74">
        <f t="shared" si="66"/>
        <v>44743</v>
      </c>
    </row>
    <row r="617" spans="1:6">
      <c r="A617" s="41"/>
      <c r="B617" s="19">
        <f t="shared" si="68"/>
        <v>44444</v>
      </c>
      <c r="C617" s="161">
        <f t="shared" si="68"/>
        <v>613</v>
      </c>
      <c r="D617" s="161">
        <f t="shared" si="63"/>
        <v>49999.99681869406</v>
      </c>
      <c r="E617" s="161">
        <f t="shared" si="64"/>
        <v>9.4021801487542689E-5</v>
      </c>
      <c r="F617" s="74">
        <f t="shared" si="66"/>
        <v>44744</v>
      </c>
    </row>
    <row r="618" spans="1:6">
      <c r="A618" s="41"/>
      <c r="B618" s="19">
        <f t="shared" si="68"/>
        <v>44445</v>
      </c>
      <c r="C618" s="161">
        <f t="shared" si="68"/>
        <v>614</v>
      </c>
      <c r="D618" s="161">
        <f t="shared" si="63"/>
        <v>49999.996912715862</v>
      </c>
      <c r="E618" s="161">
        <f t="shared" si="64"/>
        <v>9.1243025963194668E-5</v>
      </c>
      <c r="F618" s="74">
        <f t="shared" si="66"/>
        <v>44745</v>
      </c>
    </row>
    <row r="619" spans="1:6">
      <c r="A619" s="41"/>
      <c r="B619" s="19">
        <f t="shared" si="68"/>
        <v>44446</v>
      </c>
      <c r="C619" s="161">
        <f t="shared" si="68"/>
        <v>615</v>
      </c>
      <c r="D619" s="161">
        <f t="shared" si="63"/>
        <v>49999.997003958888</v>
      </c>
      <c r="E619" s="161">
        <f t="shared" si="64"/>
        <v>8.8546388724353164E-5</v>
      </c>
      <c r="F619" s="74">
        <f t="shared" si="66"/>
        <v>44746</v>
      </c>
    </row>
    <row r="620" spans="1:6">
      <c r="A620" s="41"/>
      <c r="B620" s="19">
        <f t="shared" si="68"/>
        <v>44447</v>
      </c>
      <c r="C620" s="161">
        <f t="shared" si="68"/>
        <v>616</v>
      </c>
      <c r="D620" s="161">
        <f t="shared" si="63"/>
        <v>49999.997092505277</v>
      </c>
      <c r="E620" s="161">
        <f t="shared" si="64"/>
        <v>8.592945960117504E-5</v>
      </c>
      <c r="F620" s="74">
        <f t="shared" si="66"/>
        <v>44747</v>
      </c>
    </row>
    <row r="621" spans="1:6">
      <c r="A621" s="41"/>
      <c r="B621" s="19">
        <f t="shared" si="68"/>
        <v>44448</v>
      </c>
      <c r="C621" s="161">
        <f t="shared" si="68"/>
        <v>617</v>
      </c>
      <c r="D621" s="161">
        <f t="shared" si="63"/>
        <v>49999.997178434736</v>
      </c>
      <c r="E621" s="161">
        <f t="shared" si="64"/>
        <v>8.3389852079562843E-5</v>
      </c>
      <c r="F621" s="74">
        <f t="shared" si="66"/>
        <v>44748</v>
      </c>
    </row>
    <row r="622" spans="1:6">
      <c r="A622" s="41"/>
      <c r="B622" s="19">
        <f t="shared" si="68"/>
        <v>44449</v>
      </c>
      <c r="C622" s="161">
        <f t="shared" si="68"/>
        <v>618</v>
      </c>
      <c r="D622" s="161">
        <f t="shared" si="63"/>
        <v>49999.997261824588</v>
      </c>
      <c r="E622" s="161">
        <f t="shared" si="64"/>
        <v>8.0925303336698562E-5</v>
      </c>
      <c r="F622" s="74">
        <f t="shared" si="66"/>
        <v>44749</v>
      </c>
    </row>
    <row r="623" spans="1:6">
      <c r="A623" s="41"/>
      <c r="B623" s="19">
        <f t="shared" si="68"/>
        <v>44450</v>
      </c>
      <c r="C623" s="161">
        <f t="shared" si="68"/>
        <v>619</v>
      </c>
      <c r="D623" s="161">
        <f t="shared" si="63"/>
        <v>49999.997342749892</v>
      </c>
      <c r="E623" s="161">
        <f t="shared" si="64"/>
        <v>7.8533601481467485E-5</v>
      </c>
      <c r="F623" s="74">
        <f t="shared" si="66"/>
        <v>44750</v>
      </c>
    </row>
    <row r="624" spans="1:6">
      <c r="A624" s="41"/>
      <c r="B624" s="19">
        <f t="shared" si="68"/>
        <v>44451</v>
      </c>
      <c r="C624" s="161">
        <f t="shared" si="68"/>
        <v>620</v>
      </c>
      <c r="D624" s="161">
        <f t="shared" si="63"/>
        <v>49999.997421283493</v>
      </c>
      <c r="E624" s="161">
        <f t="shared" si="64"/>
        <v>7.6212592830415815E-5</v>
      </c>
      <c r="F624" s="74">
        <f t="shared" si="66"/>
        <v>44751</v>
      </c>
    </row>
    <row r="625" spans="1:6">
      <c r="A625" s="41"/>
      <c r="B625" s="19">
        <f t="shared" si="68"/>
        <v>44452</v>
      </c>
      <c r="C625" s="161">
        <f t="shared" si="68"/>
        <v>621</v>
      </c>
      <c r="D625" s="161">
        <f t="shared" si="63"/>
        <v>49999.997497496086</v>
      </c>
      <c r="E625" s="161">
        <f t="shared" si="64"/>
        <v>7.3960167355835438E-5</v>
      </c>
      <c r="F625" s="74">
        <f t="shared" si="66"/>
        <v>44752</v>
      </c>
    </row>
    <row r="626" spans="1:6">
      <c r="A626" s="41"/>
      <c r="B626" s="19">
        <f t="shared" si="68"/>
        <v>44453</v>
      </c>
      <c r="C626" s="161">
        <f t="shared" si="68"/>
        <v>622</v>
      </c>
      <c r="D626" s="161">
        <f t="shared" si="63"/>
        <v>49999.997571456253</v>
      </c>
      <c r="E626" s="161">
        <f t="shared" si="64"/>
        <v>7.177430234150961E-5</v>
      </c>
      <c r="F626" s="74">
        <f t="shared" si="66"/>
        <v>44753</v>
      </c>
    </row>
    <row r="627" spans="1:6">
      <c r="A627" s="41"/>
      <c r="B627" s="19">
        <f t="shared" si="68"/>
        <v>44454</v>
      </c>
      <c r="C627" s="161">
        <f t="shared" si="68"/>
        <v>623</v>
      </c>
      <c r="D627" s="161">
        <f t="shared" si="63"/>
        <v>49999.997643230556</v>
      </c>
      <c r="E627" s="161">
        <f t="shared" si="64"/>
        <v>6.965306238271296E-5</v>
      </c>
      <c r="F627" s="74">
        <f t="shared" si="66"/>
        <v>44754</v>
      </c>
    </row>
    <row r="628" spans="1:6">
      <c r="A628" s="41"/>
      <c r="B628" s="19">
        <f t="shared" si="68"/>
        <v>44455</v>
      </c>
      <c r="C628" s="161">
        <f t="shared" si="68"/>
        <v>624</v>
      </c>
      <c r="D628" s="161">
        <f t="shared" si="63"/>
        <v>49999.997712883618</v>
      </c>
      <c r="E628" s="161">
        <f t="shared" si="64"/>
        <v>6.75945047987625E-5</v>
      </c>
      <c r="F628" s="74">
        <f t="shared" si="66"/>
        <v>44755</v>
      </c>
    </row>
    <row r="629" spans="1:6">
      <c r="A629" s="41"/>
      <c r="B629" s="19">
        <f t="shared" si="68"/>
        <v>44456</v>
      </c>
      <c r="C629" s="161">
        <f t="shared" si="68"/>
        <v>625</v>
      </c>
      <c r="D629" s="161">
        <f t="shared" si="63"/>
        <v>49999.997780478123</v>
      </c>
      <c r="E629" s="161">
        <f t="shared" si="64"/>
        <v>6.5596774220466614E-5</v>
      </c>
      <c r="F629" s="74">
        <f t="shared" si="66"/>
        <v>44756</v>
      </c>
    </row>
    <row r="630" spans="1:6">
      <c r="A630" s="41"/>
      <c r="B630" s="19">
        <f t="shared" ref="B630:C645" si="69">B629+1</f>
        <v>44457</v>
      </c>
      <c r="C630" s="161">
        <f t="shared" si="69"/>
        <v>626</v>
      </c>
      <c r="D630" s="161">
        <f t="shared" si="63"/>
        <v>49999.997846074897</v>
      </c>
      <c r="E630" s="161">
        <f t="shared" si="64"/>
        <v>6.3658109866082668E-5</v>
      </c>
      <c r="F630" s="74">
        <f t="shared" si="66"/>
        <v>44757</v>
      </c>
    </row>
    <row r="631" spans="1:6">
      <c r="A631" s="41"/>
      <c r="B631" s="19">
        <f t="shared" si="69"/>
        <v>44458</v>
      </c>
      <c r="C631" s="161">
        <f t="shared" si="69"/>
        <v>627</v>
      </c>
      <c r="D631" s="161">
        <f t="shared" si="63"/>
        <v>49999.997909733007</v>
      </c>
      <c r="E631" s="161">
        <f t="shared" si="64"/>
        <v>6.1776721850037575E-5</v>
      </c>
      <c r="F631" s="74">
        <f t="shared" si="66"/>
        <v>44758</v>
      </c>
    </row>
    <row r="632" spans="1:6">
      <c r="A632" s="41"/>
      <c r="B632" s="19">
        <f t="shared" si="69"/>
        <v>44459</v>
      </c>
      <c r="C632" s="161">
        <f t="shared" si="69"/>
        <v>628</v>
      </c>
      <c r="D632" s="161">
        <f t="shared" si="63"/>
        <v>49999.997971509729</v>
      </c>
      <c r="E632" s="161">
        <f t="shared" si="64"/>
        <v>5.9950951253995299E-5</v>
      </c>
      <c r="F632" s="74">
        <f t="shared" si="66"/>
        <v>44759</v>
      </c>
    </row>
    <row r="633" spans="1:6">
      <c r="A633" s="41"/>
      <c r="B633" s="19">
        <f t="shared" si="69"/>
        <v>44460</v>
      </c>
      <c r="C633" s="161">
        <f t="shared" si="69"/>
        <v>629</v>
      </c>
      <c r="D633" s="161">
        <f t="shared" si="63"/>
        <v>49999.99803146068</v>
      </c>
      <c r="E633" s="161">
        <f t="shared" si="64"/>
        <v>5.817912460770458E-5</v>
      </c>
      <c r="F633" s="74">
        <f t="shared" si="66"/>
        <v>44760</v>
      </c>
    </row>
    <row r="634" spans="1:6">
      <c r="A634" s="41"/>
      <c r="B634" s="19">
        <f t="shared" si="69"/>
        <v>44461</v>
      </c>
      <c r="C634" s="161">
        <f t="shared" si="69"/>
        <v>630</v>
      </c>
      <c r="D634" s="161">
        <f t="shared" si="63"/>
        <v>49999.998089639805</v>
      </c>
      <c r="E634" s="161">
        <f t="shared" si="64"/>
        <v>5.6459677580278367E-5</v>
      </c>
      <c r="F634" s="74">
        <f t="shared" si="66"/>
        <v>44761</v>
      </c>
    </row>
    <row r="635" spans="1:6">
      <c r="A635" s="41"/>
      <c r="B635" s="19">
        <f t="shared" si="69"/>
        <v>44462</v>
      </c>
      <c r="C635" s="161">
        <f t="shared" si="69"/>
        <v>631</v>
      </c>
      <c r="D635" s="161">
        <f t="shared" si="63"/>
        <v>49999.998146099482</v>
      </c>
      <c r="E635" s="161">
        <f t="shared" si="64"/>
        <v>5.4791031288914382E-5</v>
      </c>
      <c r="F635" s="74">
        <f t="shared" si="66"/>
        <v>44762</v>
      </c>
    </row>
    <row r="636" spans="1:6">
      <c r="A636" s="41"/>
      <c r="B636" s="19">
        <f t="shared" si="69"/>
        <v>44463</v>
      </c>
      <c r="C636" s="161">
        <f t="shared" si="69"/>
        <v>632</v>
      </c>
      <c r="D636" s="161">
        <f t="shared" si="63"/>
        <v>49999.998200890514</v>
      </c>
      <c r="E636" s="161">
        <f t="shared" si="64"/>
        <v>5.3171723266132176E-5</v>
      </c>
      <c r="F636" s="74">
        <f t="shared" si="66"/>
        <v>44763</v>
      </c>
    </row>
    <row r="637" spans="1:6">
      <c r="A637" s="41"/>
      <c r="B637" s="19">
        <f t="shared" si="69"/>
        <v>44464</v>
      </c>
      <c r="C637" s="161">
        <f t="shared" si="69"/>
        <v>633</v>
      </c>
      <c r="D637" s="161">
        <f t="shared" si="63"/>
        <v>49999.998254062237</v>
      </c>
      <c r="E637" s="161">
        <f t="shared" si="64"/>
        <v>5.1600247388705611E-5</v>
      </c>
      <c r="F637" s="74">
        <f t="shared" si="66"/>
        <v>44764</v>
      </c>
    </row>
    <row r="638" spans="1:6">
      <c r="A638" s="41"/>
      <c r="B638" s="19">
        <f t="shared" si="69"/>
        <v>44465</v>
      </c>
      <c r="C638" s="161">
        <f t="shared" si="69"/>
        <v>634</v>
      </c>
      <c r="D638" s="161">
        <f t="shared" si="63"/>
        <v>49999.998305662484</v>
      </c>
      <c r="E638" s="161">
        <f t="shared" si="64"/>
        <v>5.0075243052560836E-5</v>
      </c>
      <c r="F638" s="74">
        <f t="shared" si="66"/>
        <v>44765</v>
      </c>
    </row>
    <row r="639" spans="1:6">
      <c r="A639" s="41"/>
      <c r="B639" s="19">
        <f t="shared" si="69"/>
        <v>44466</v>
      </c>
      <c r="C639" s="161">
        <f t="shared" si="69"/>
        <v>635</v>
      </c>
      <c r="D639" s="161">
        <f t="shared" si="63"/>
        <v>49999.998355737727</v>
      </c>
      <c r="E639" s="161">
        <f t="shared" si="64"/>
        <v>4.8595291445963085E-5</v>
      </c>
      <c r="F639" s="74">
        <f t="shared" si="66"/>
        <v>44766</v>
      </c>
    </row>
    <row r="640" spans="1:6">
      <c r="A640" s="41"/>
      <c r="B640" s="19">
        <f t="shared" si="69"/>
        <v>44467</v>
      </c>
      <c r="C640" s="161">
        <f t="shared" si="69"/>
        <v>636</v>
      </c>
      <c r="D640" s="161">
        <f t="shared" si="63"/>
        <v>49999.998404333019</v>
      </c>
      <c r="E640" s="161">
        <f t="shared" si="64"/>
        <v>4.7159082896541804E-5</v>
      </c>
      <c r="F640" s="74">
        <f t="shared" si="66"/>
        <v>44767</v>
      </c>
    </row>
    <row r="641" spans="1:6">
      <c r="A641" s="41"/>
      <c r="B641" s="19">
        <f t="shared" si="69"/>
        <v>44468</v>
      </c>
      <c r="C641" s="161">
        <f t="shared" si="69"/>
        <v>637</v>
      </c>
      <c r="D641" s="161">
        <f t="shared" si="63"/>
        <v>49999.998451492102</v>
      </c>
      <c r="E641" s="161">
        <f t="shared" si="64"/>
        <v>4.5765336835756898E-5</v>
      </c>
      <c r="F641" s="74">
        <f t="shared" si="66"/>
        <v>44768</v>
      </c>
    </row>
    <row r="642" spans="1:6">
      <c r="A642" s="41"/>
      <c r="B642" s="19">
        <f t="shared" si="69"/>
        <v>44469</v>
      </c>
      <c r="C642" s="161">
        <f t="shared" si="69"/>
        <v>638</v>
      </c>
      <c r="D642" s="161">
        <f t="shared" si="63"/>
        <v>49999.998497257438</v>
      </c>
      <c r="E642" s="161">
        <f t="shared" si="64"/>
        <v>4.4412750867195427E-5</v>
      </c>
      <c r="F642" s="74">
        <f t="shared" si="66"/>
        <v>44769</v>
      </c>
    </row>
    <row r="643" spans="1:6">
      <c r="A643" s="41"/>
      <c r="B643" s="19">
        <f t="shared" si="69"/>
        <v>44470</v>
      </c>
      <c r="C643" s="161">
        <f t="shared" si="69"/>
        <v>639</v>
      </c>
      <c r="D643" s="161">
        <f t="shared" si="63"/>
        <v>49999.998541670189</v>
      </c>
      <c r="E643" s="161">
        <f t="shared" si="64"/>
        <v>4.3100153561681509E-5</v>
      </c>
      <c r="F643" s="74">
        <f t="shared" si="66"/>
        <v>44770</v>
      </c>
    </row>
    <row r="644" spans="1:6">
      <c r="A644" s="41"/>
      <c r="B644" s="19">
        <f t="shared" si="69"/>
        <v>44471</v>
      </c>
      <c r="C644" s="161">
        <f t="shared" si="69"/>
        <v>640</v>
      </c>
      <c r="D644" s="161">
        <f t="shared" si="63"/>
        <v>49999.998584770343</v>
      </c>
      <c r="E644" s="161">
        <f t="shared" si="64"/>
        <v>4.1826358938124031E-5</v>
      </c>
      <c r="F644" s="74">
        <f t="shared" si="66"/>
        <v>44771</v>
      </c>
    </row>
    <row r="645" spans="1:6">
      <c r="A645" s="41"/>
      <c r="B645" s="19">
        <f t="shared" si="69"/>
        <v>44472</v>
      </c>
      <c r="C645" s="161">
        <f t="shared" si="69"/>
        <v>641</v>
      </c>
      <c r="D645" s="161">
        <f t="shared" ref="D645:D708" si="70">$D$1/(($D$1-1)*EXP(-$E$1*($F645-$B$4))+1)</f>
        <v>49999.998626596702</v>
      </c>
      <c r="E645" s="161">
        <f t="shared" ref="E645:E708" si="71">D646-D645</f>
        <v>4.0590195567347109E-5</v>
      </c>
      <c r="F645" s="74">
        <f t="shared" si="66"/>
        <v>44772</v>
      </c>
    </row>
    <row r="646" spans="1:6">
      <c r="A646" s="41"/>
      <c r="B646" s="19">
        <f t="shared" ref="B646:C661" si="72">B645+1</f>
        <v>44473</v>
      </c>
      <c r="C646" s="161">
        <f t="shared" si="72"/>
        <v>642</v>
      </c>
      <c r="D646" s="161">
        <f t="shared" si="70"/>
        <v>49999.998667186897</v>
      </c>
      <c r="E646" s="161">
        <f t="shared" si="71"/>
        <v>3.9390579331666231E-5</v>
      </c>
      <c r="F646" s="74">
        <f t="shared" ref="F646:F709" si="73">F645+1</f>
        <v>44773</v>
      </c>
    </row>
    <row r="647" spans="1:6">
      <c r="A647" s="41"/>
      <c r="B647" s="19">
        <f t="shared" si="72"/>
        <v>44474</v>
      </c>
      <c r="C647" s="161">
        <f t="shared" si="72"/>
        <v>643</v>
      </c>
      <c r="D647" s="161">
        <f t="shared" si="70"/>
        <v>49999.998706577477</v>
      </c>
      <c r="E647" s="161">
        <f t="shared" si="71"/>
        <v>3.8226418837439269E-5</v>
      </c>
      <c r="F647" s="74">
        <f t="shared" si="73"/>
        <v>44774</v>
      </c>
    </row>
    <row r="648" spans="1:6">
      <c r="A648" s="41"/>
      <c r="B648" s="19">
        <f t="shared" si="72"/>
        <v>44475</v>
      </c>
      <c r="C648" s="161">
        <f t="shared" si="72"/>
        <v>644</v>
      </c>
      <c r="D648" s="161">
        <f t="shared" si="70"/>
        <v>49999.998744803896</v>
      </c>
      <c r="E648" s="161">
        <f t="shared" si="71"/>
        <v>3.7096644518896937E-5</v>
      </c>
      <c r="F648" s="74">
        <f t="shared" si="73"/>
        <v>44775</v>
      </c>
    </row>
    <row r="649" spans="1:6">
      <c r="A649" s="41"/>
      <c r="B649" s="19">
        <f t="shared" si="72"/>
        <v>44476</v>
      </c>
      <c r="C649" s="161">
        <f t="shared" si="72"/>
        <v>645</v>
      </c>
      <c r="D649" s="161">
        <f t="shared" si="70"/>
        <v>49999.99878190054</v>
      </c>
      <c r="E649" s="161">
        <f t="shared" si="71"/>
        <v>3.6000281397718936E-5</v>
      </c>
      <c r="F649" s="74">
        <f t="shared" si="73"/>
        <v>44776</v>
      </c>
    </row>
    <row r="650" spans="1:6">
      <c r="A650" s="41"/>
      <c r="B650" s="19">
        <f t="shared" si="72"/>
        <v>44477</v>
      </c>
      <c r="C650" s="161">
        <f t="shared" si="72"/>
        <v>646</v>
      </c>
      <c r="D650" s="161">
        <f t="shared" si="70"/>
        <v>49999.998817900821</v>
      </c>
      <c r="E650" s="161">
        <f t="shared" si="71"/>
        <v>3.4936303563881665E-5</v>
      </c>
      <c r="F650" s="74">
        <f t="shared" si="73"/>
        <v>44777</v>
      </c>
    </row>
    <row r="651" spans="1:6">
      <c r="A651" s="41"/>
      <c r="B651" s="19">
        <f t="shared" si="72"/>
        <v>44478</v>
      </c>
      <c r="C651" s="161">
        <f t="shared" si="72"/>
        <v>647</v>
      </c>
      <c r="D651" s="161">
        <f t="shared" si="70"/>
        <v>49999.998852837125</v>
      </c>
      <c r="E651" s="161">
        <f t="shared" si="71"/>
        <v>3.3903794246725738E-5</v>
      </c>
      <c r="F651" s="74">
        <f t="shared" si="73"/>
        <v>44778</v>
      </c>
    </row>
    <row r="652" spans="1:6">
      <c r="A652" s="41"/>
      <c r="B652" s="19">
        <f t="shared" si="72"/>
        <v>44479</v>
      </c>
      <c r="C652" s="161">
        <f t="shared" si="72"/>
        <v>648</v>
      </c>
      <c r="D652" s="161">
        <f t="shared" si="70"/>
        <v>49999.998886740919</v>
      </c>
      <c r="E652" s="161">
        <f t="shared" si="71"/>
        <v>3.2901778467930853E-5</v>
      </c>
      <c r="F652" s="74">
        <f t="shared" si="73"/>
        <v>44779</v>
      </c>
    </row>
    <row r="653" spans="1:6">
      <c r="A653" s="41"/>
      <c r="B653" s="19">
        <f t="shared" si="72"/>
        <v>44480</v>
      </c>
      <c r="C653" s="161">
        <f t="shared" si="72"/>
        <v>649</v>
      </c>
      <c r="D653" s="161">
        <f t="shared" si="70"/>
        <v>49999.998919642698</v>
      </c>
      <c r="E653" s="161">
        <f t="shared" si="71"/>
        <v>3.1929383112583309E-5</v>
      </c>
      <c r="F653" s="74">
        <f t="shared" si="73"/>
        <v>44780</v>
      </c>
    </row>
    <row r="654" spans="1:6">
      <c r="A654" s="41"/>
      <c r="B654" s="19">
        <f t="shared" si="72"/>
        <v>44481</v>
      </c>
      <c r="C654" s="161">
        <f t="shared" si="72"/>
        <v>650</v>
      </c>
      <c r="D654" s="161">
        <f t="shared" si="70"/>
        <v>49999.998951572081</v>
      </c>
      <c r="E654" s="161">
        <f t="shared" si="71"/>
        <v>3.0985720513854176E-5</v>
      </c>
      <c r="F654" s="74">
        <f t="shared" si="73"/>
        <v>44781</v>
      </c>
    </row>
    <row r="655" spans="1:6">
      <c r="A655" s="41"/>
      <c r="B655" s="19">
        <f t="shared" si="72"/>
        <v>44482</v>
      </c>
      <c r="C655" s="161">
        <f t="shared" si="72"/>
        <v>651</v>
      </c>
      <c r="D655" s="161">
        <f t="shared" si="70"/>
        <v>49999.998982557801</v>
      </c>
      <c r="E655" s="161">
        <f t="shared" si="71"/>
        <v>3.006996848853305E-5</v>
      </c>
      <c r="F655" s="74">
        <f t="shared" si="73"/>
        <v>44782</v>
      </c>
    </row>
    <row r="656" spans="1:6">
      <c r="A656" s="41"/>
      <c r="B656" s="19">
        <f t="shared" si="72"/>
        <v>44483</v>
      </c>
      <c r="C656" s="161">
        <f t="shared" si="72"/>
        <v>652</v>
      </c>
      <c r="D656" s="161">
        <f t="shared" si="70"/>
        <v>49999.99901262777</v>
      </c>
      <c r="E656" s="161">
        <f t="shared" si="71"/>
        <v>2.9181253921706229E-5</v>
      </c>
      <c r="F656" s="74">
        <f t="shared" si="73"/>
        <v>44783</v>
      </c>
    </row>
    <row r="657" spans="1:6">
      <c r="A657" s="41"/>
      <c r="B657" s="19">
        <f t="shared" si="72"/>
        <v>44484</v>
      </c>
      <c r="C657" s="161">
        <f t="shared" si="72"/>
        <v>653</v>
      </c>
      <c r="D657" s="161">
        <f t="shared" si="70"/>
        <v>49999.999041809024</v>
      </c>
      <c r="E657" s="161">
        <f t="shared" si="71"/>
        <v>2.8318827389739454E-5</v>
      </c>
      <c r="F657" s="74">
        <f t="shared" si="73"/>
        <v>44784</v>
      </c>
    </row>
    <row r="658" spans="1:6">
      <c r="A658" s="41"/>
      <c r="B658" s="19">
        <f t="shared" si="72"/>
        <v>44485</v>
      </c>
      <c r="C658" s="161">
        <f t="shared" si="72"/>
        <v>654</v>
      </c>
      <c r="D658" s="161">
        <f t="shared" si="70"/>
        <v>49999.999070127851</v>
      </c>
      <c r="E658" s="161">
        <f t="shared" si="71"/>
        <v>2.748186670942232E-5</v>
      </c>
      <c r="F658" s="74">
        <f t="shared" si="73"/>
        <v>44785</v>
      </c>
    </row>
    <row r="659" spans="1:6">
      <c r="A659" s="41"/>
      <c r="B659" s="19">
        <f t="shared" si="72"/>
        <v>44486</v>
      </c>
      <c r="C659" s="161">
        <f t="shared" si="72"/>
        <v>655</v>
      </c>
      <c r="D659" s="161">
        <f t="shared" si="70"/>
        <v>49999.999097609718</v>
      </c>
      <c r="E659" s="161">
        <f t="shared" si="71"/>
        <v>2.6669666112866253E-5</v>
      </c>
      <c r="F659" s="74">
        <f t="shared" si="73"/>
        <v>44786</v>
      </c>
    </row>
    <row r="660" spans="1:6">
      <c r="A660" s="41"/>
      <c r="B660" s="19">
        <f t="shared" si="72"/>
        <v>44487</v>
      </c>
      <c r="C660" s="161">
        <f t="shared" si="72"/>
        <v>656</v>
      </c>
      <c r="D660" s="161">
        <f t="shared" si="70"/>
        <v>49999.999124279384</v>
      </c>
      <c r="E660" s="161">
        <f t="shared" si="71"/>
        <v>2.5881454348564148E-5</v>
      </c>
      <c r="F660" s="74">
        <f t="shared" si="73"/>
        <v>44787</v>
      </c>
    </row>
    <row r="661" spans="1:6">
      <c r="A661" s="41"/>
      <c r="B661" s="19">
        <f t="shared" si="72"/>
        <v>44488</v>
      </c>
      <c r="C661" s="161">
        <f t="shared" si="72"/>
        <v>657</v>
      </c>
      <c r="D661" s="161">
        <f t="shared" si="70"/>
        <v>49999.999150160838</v>
      </c>
      <c r="E661" s="161">
        <f t="shared" si="71"/>
        <v>2.5116540200542659E-5</v>
      </c>
      <c r="F661" s="74">
        <f t="shared" si="73"/>
        <v>44788</v>
      </c>
    </row>
    <row r="662" spans="1:6">
      <c r="A662" s="41"/>
      <c r="B662" s="19">
        <f t="shared" ref="B662:C677" si="74">B661+1</f>
        <v>44489</v>
      </c>
      <c r="C662" s="161">
        <f t="shared" si="74"/>
        <v>658</v>
      </c>
      <c r="D662" s="161">
        <f t="shared" si="70"/>
        <v>49999.999175277379</v>
      </c>
      <c r="E662" s="161">
        <f t="shared" si="71"/>
        <v>2.4374232452828437E-5</v>
      </c>
      <c r="F662" s="74">
        <f t="shared" si="73"/>
        <v>44789</v>
      </c>
    </row>
    <row r="663" spans="1:6">
      <c r="A663" s="41"/>
      <c r="B663" s="19">
        <f t="shared" si="74"/>
        <v>44490</v>
      </c>
      <c r="C663" s="161">
        <f t="shared" si="74"/>
        <v>659</v>
      </c>
      <c r="D663" s="161">
        <f t="shared" si="70"/>
        <v>49999.999199651611</v>
      </c>
      <c r="E663" s="161">
        <f t="shared" si="71"/>
        <v>2.3653883545193821E-5</v>
      </c>
      <c r="F663" s="74">
        <f t="shared" si="73"/>
        <v>44790</v>
      </c>
    </row>
    <row r="664" spans="1:6">
      <c r="A664" s="41"/>
      <c r="B664" s="19">
        <f t="shared" si="74"/>
        <v>44491</v>
      </c>
      <c r="C664" s="161">
        <f t="shared" si="74"/>
        <v>660</v>
      </c>
      <c r="D664" s="161">
        <f t="shared" si="70"/>
        <v>49999.999223305495</v>
      </c>
      <c r="E664" s="161">
        <f t="shared" si="71"/>
        <v>2.2954780433792621E-5</v>
      </c>
      <c r="F664" s="74">
        <f t="shared" si="73"/>
        <v>44791</v>
      </c>
    </row>
    <row r="665" spans="1:6">
      <c r="A665" s="41"/>
      <c r="B665" s="19">
        <f t="shared" si="74"/>
        <v>44492</v>
      </c>
      <c r="C665" s="161">
        <f t="shared" si="74"/>
        <v>661</v>
      </c>
      <c r="D665" s="161">
        <f t="shared" si="70"/>
        <v>49999.999246260275</v>
      </c>
      <c r="E665" s="161">
        <f t="shared" si="71"/>
        <v>2.2276377421803772E-5</v>
      </c>
      <c r="F665" s="74">
        <f t="shared" si="73"/>
        <v>44792</v>
      </c>
    </row>
    <row r="666" spans="1:6">
      <c r="A666" s="41"/>
      <c r="B666" s="19">
        <f t="shared" si="74"/>
        <v>44493</v>
      </c>
      <c r="C666" s="161">
        <f t="shared" si="74"/>
        <v>662</v>
      </c>
      <c r="D666" s="161">
        <f t="shared" si="70"/>
        <v>49999.999268536652</v>
      </c>
      <c r="E666" s="161">
        <f t="shared" si="71"/>
        <v>2.1618005121126771E-5</v>
      </c>
      <c r="F666" s="74">
        <f t="shared" si="73"/>
        <v>44793</v>
      </c>
    </row>
    <row r="667" spans="1:6">
      <c r="A667" s="41"/>
      <c r="B667" s="19">
        <f t="shared" si="74"/>
        <v>44494</v>
      </c>
      <c r="C667" s="161">
        <f t="shared" si="74"/>
        <v>663</v>
      </c>
      <c r="D667" s="161">
        <f t="shared" si="70"/>
        <v>49999.999290154658</v>
      </c>
      <c r="E667" s="161">
        <f t="shared" si="71"/>
        <v>2.097909600706771E-5</v>
      </c>
      <c r="F667" s="74">
        <f t="shared" si="73"/>
        <v>44794</v>
      </c>
    </row>
    <row r="668" spans="1:6">
      <c r="A668" s="41"/>
      <c r="B668" s="19">
        <f t="shared" si="74"/>
        <v>44495</v>
      </c>
      <c r="C668" s="161">
        <f t="shared" si="74"/>
        <v>664</v>
      </c>
      <c r="D668" s="161">
        <f t="shared" si="70"/>
        <v>49999.999311133754</v>
      </c>
      <c r="E668" s="161">
        <f t="shared" si="71"/>
        <v>2.0359082554932684E-5</v>
      </c>
      <c r="F668" s="74">
        <f t="shared" si="73"/>
        <v>44795</v>
      </c>
    </row>
    <row r="669" spans="1:6">
      <c r="A669" s="41"/>
      <c r="B669" s="19">
        <f t="shared" si="74"/>
        <v>44496</v>
      </c>
      <c r="C669" s="161">
        <f t="shared" si="74"/>
        <v>665</v>
      </c>
      <c r="D669" s="161">
        <f t="shared" si="70"/>
        <v>49999.999331492836</v>
      </c>
      <c r="E669" s="161">
        <f t="shared" si="71"/>
        <v>1.9757375412154943E-5</v>
      </c>
      <c r="F669" s="74">
        <f t="shared" si="73"/>
        <v>44796</v>
      </c>
    </row>
    <row r="670" spans="1:6">
      <c r="A670" s="41"/>
      <c r="B670" s="19">
        <f t="shared" si="74"/>
        <v>44497</v>
      </c>
      <c r="C670" s="161">
        <f t="shared" si="74"/>
        <v>666</v>
      </c>
      <c r="D670" s="161">
        <f t="shared" si="70"/>
        <v>49999.999351250211</v>
      </c>
      <c r="E670" s="161">
        <f t="shared" si="71"/>
        <v>1.9173450709786266E-5</v>
      </c>
      <c r="F670" s="74">
        <f t="shared" si="73"/>
        <v>44797</v>
      </c>
    </row>
    <row r="671" spans="1:6">
      <c r="A671" s="41"/>
      <c r="B671" s="19">
        <f t="shared" si="74"/>
        <v>44498</v>
      </c>
      <c r="C671" s="161">
        <f t="shared" si="74"/>
        <v>667</v>
      </c>
      <c r="D671" s="161">
        <f t="shared" si="70"/>
        <v>49999.999370423662</v>
      </c>
      <c r="E671" s="161">
        <f t="shared" si="71"/>
        <v>1.8606791854836047E-5</v>
      </c>
      <c r="F671" s="74">
        <f t="shared" si="73"/>
        <v>44798</v>
      </c>
    </row>
    <row r="672" spans="1:6">
      <c r="A672" s="41"/>
      <c r="B672" s="19">
        <f t="shared" si="74"/>
        <v>44499</v>
      </c>
      <c r="C672" s="161">
        <f t="shared" si="74"/>
        <v>668</v>
      </c>
      <c r="D672" s="161">
        <f t="shared" si="70"/>
        <v>49999.999389030454</v>
      </c>
      <c r="E672" s="161">
        <f t="shared" si="71"/>
        <v>1.8056874978356063E-5</v>
      </c>
      <c r="F672" s="74">
        <f t="shared" si="73"/>
        <v>44799</v>
      </c>
    </row>
    <row r="673" spans="1:6">
      <c r="A673" s="41"/>
      <c r="B673" s="19">
        <f t="shared" si="74"/>
        <v>44500</v>
      </c>
      <c r="C673" s="161">
        <f t="shared" si="74"/>
        <v>669</v>
      </c>
      <c r="D673" s="161">
        <f t="shared" si="70"/>
        <v>49999.999407087329</v>
      </c>
      <c r="E673" s="161">
        <f t="shared" si="71"/>
        <v>1.752321986714378E-5</v>
      </c>
      <c r="F673" s="74">
        <f t="shared" si="73"/>
        <v>44800</v>
      </c>
    </row>
    <row r="674" spans="1:6">
      <c r="A674" s="41"/>
      <c r="B674" s="19">
        <f t="shared" si="74"/>
        <v>44501</v>
      </c>
      <c r="C674" s="161">
        <f t="shared" si="74"/>
        <v>670</v>
      </c>
      <c r="D674" s="161">
        <f t="shared" si="70"/>
        <v>49999.999424610549</v>
      </c>
      <c r="E674" s="161">
        <f t="shared" si="71"/>
        <v>1.7005331756081432E-5</v>
      </c>
      <c r="F674" s="74">
        <f t="shared" si="73"/>
        <v>44801</v>
      </c>
    </row>
    <row r="675" spans="1:6">
      <c r="A675" s="41"/>
      <c r="B675" s="19">
        <f t="shared" si="74"/>
        <v>44502</v>
      </c>
      <c r="C675" s="161">
        <f t="shared" si="74"/>
        <v>671</v>
      </c>
      <c r="D675" s="161">
        <f t="shared" si="70"/>
        <v>49999.999441615881</v>
      </c>
      <c r="E675" s="161">
        <f t="shared" si="71"/>
        <v>1.6502737707924098E-5</v>
      </c>
      <c r="F675" s="74">
        <f t="shared" si="73"/>
        <v>44802</v>
      </c>
    </row>
    <row r="676" spans="1:6">
      <c r="A676" s="41"/>
      <c r="B676" s="19">
        <f t="shared" si="74"/>
        <v>44503</v>
      </c>
      <c r="C676" s="161">
        <f t="shared" si="74"/>
        <v>672</v>
      </c>
      <c r="D676" s="161">
        <f t="shared" si="70"/>
        <v>49999.999458118618</v>
      </c>
      <c r="E676" s="161">
        <f t="shared" si="71"/>
        <v>1.6015015717130154E-5</v>
      </c>
      <c r="F676" s="74">
        <f t="shared" si="73"/>
        <v>44803</v>
      </c>
    </row>
    <row r="677" spans="1:6">
      <c r="A677" s="41"/>
      <c r="B677" s="19">
        <f t="shared" si="74"/>
        <v>44504</v>
      </c>
      <c r="C677" s="161">
        <f t="shared" si="74"/>
        <v>673</v>
      </c>
      <c r="D677" s="161">
        <f t="shared" si="70"/>
        <v>49999.999474133634</v>
      </c>
      <c r="E677" s="161">
        <f t="shared" si="71"/>
        <v>1.5541700122412294E-5</v>
      </c>
      <c r="F677" s="74">
        <f t="shared" si="73"/>
        <v>44804</v>
      </c>
    </row>
    <row r="678" spans="1:6">
      <c r="A678" s="41"/>
      <c r="B678" s="19">
        <f t="shared" ref="B678:C693" si="75">B677+1</f>
        <v>44505</v>
      </c>
      <c r="C678" s="161">
        <f t="shared" si="75"/>
        <v>674</v>
      </c>
      <c r="D678" s="161">
        <f t="shared" si="70"/>
        <v>49999.999489675334</v>
      </c>
      <c r="E678" s="161">
        <f t="shared" si="71"/>
        <v>1.5082376194186509E-5</v>
      </c>
      <c r="F678" s="74">
        <f t="shared" si="73"/>
        <v>44805</v>
      </c>
    </row>
    <row r="679" spans="1:6">
      <c r="A679" s="41"/>
      <c r="B679" s="19">
        <f t="shared" si="75"/>
        <v>44506</v>
      </c>
      <c r="C679" s="161">
        <f t="shared" si="75"/>
        <v>675</v>
      </c>
      <c r="D679" s="161">
        <f t="shared" si="70"/>
        <v>49999.99950475771</v>
      </c>
      <c r="E679" s="161">
        <f t="shared" si="71"/>
        <v>1.4636614650953561E-5</v>
      </c>
      <c r="F679" s="74">
        <f t="shared" si="73"/>
        <v>44806</v>
      </c>
    </row>
    <row r="680" spans="1:6">
      <c r="A680" s="41"/>
      <c r="B680" s="19">
        <f t="shared" si="75"/>
        <v>44507</v>
      </c>
      <c r="C680" s="161">
        <f t="shared" si="75"/>
        <v>676</v>
      </c>
      <c r="D680" s="161">
        <f t="shared" si="70"/>
        <v>49999.999519394325</v>
      </c>
      <c r="E680" s="161">
        <f t="shared" si="71"/>
        <v>1.4204051694832742E-5</v>
      </c>
      <c r="F680" s="74">
        <f t="shared" si="73"/>
        <v>44807</v>
      </c>
    </row>
    <row r="681" spans="1:6">
      <c r="A681" s="41"/>
      <c r="B681" s="19">
        <f t="shared" si="75"/>
        <v>44508</v>
      </c>
      <c r="C681" s="161">
        <f t="shared" si="75"/>
        <v>677</v>
      </c>
      <c r="D681" s="161">
        <f t="shared" si="70"/>
        <v>49999.999533598377</v>
      </c>
      <c r="E681" s="161">
        <f t="shared" si="71"/>
        <v>1.3784250768367201E-5</v>
      </c>
      <c r="F681" s="74">
        <f t="shared" si="73"/>
        <v>44808</v>
      </c>
    </row>
    <row r="682" spans="1:6">
      <c r="A682" s="41"/>
      <c r="B682" s="19">
        <f t="shared" si="75"/>
        <v>44509</v>
      </c>
      <c r="C682" s="161">
        <f t="shared" si="75"/>
        <v>678</v>
      </c>
      <c r="D682" s="161">
        <f t="shared" si="70"/>
        <v>49999.999547382627</v>
      </c>
      <c r="E682" s="161">
        <f t="shared" si="71"/>
        <v>1.3376862625591457E-5</v>
      </c>
      <c r="F682" s="74">
        <f t="shared" si="73"/>
        <v>44809</v>
      </c>
    </row>
    <row r="683" spans="1:6">
      <c r="A683" s="41"/>
      <c r="B683" s="19">
        <f t="shared" si="75"/>
        <v>44510</v>
      </c>
      <c r="C683" s="161">
        <f t="shared" si="75"/>
        <v>679</v>
      </c>
      <c r="D683" s="161">
        <f t="shared" si="70"/>
        <v>49999.99956075949</v>
      </c>
      <c r="E683" s="161">
        <f t="shared" si="71"/>
        <v>1.2981516192667186E-5</v>
      </c>
      <c r="F683" s="74">
        <f t="shared" si="73"/>
        <v>44810</v>
      </c>
    </row>
    <row r="684" spans="1:6">
      <c r="A684" s="41"/>
      <c r="B684" s="19">
        <f t="shared" si="75"/>
        <v>44511</v>
      </c>
      <c r="C684" s="161">
        <f t="shared" si="75"/>
        <v>680</v>
      </c>
      <c r="D684" s="161">
        <f t="shared" si="70"/>
        <v>49999.999573741006</v>
      </c>
      <c r="E684" s="161">
        <f t="shared" si="71"/>
        <v>1.2597854947671294E-5</v>
      </c>
      <c r="F684" s="74">
        <f t="shared" si="73"/>
        <v>44811</v>
      </c>
    </row>
    <row r="685" spans="1:6">
      <c r="A685" s="41"/>
      <c r="B685" s="19">
        <f t="shared" si="75"/>
        <v>44512</v>
      </c>
      <c r="C685" s="161">
        <f t="shared" si="75"/>
        <v>681</v>
      </c>
      <c r="D685" s="161">
        <f t="shared" si="70"/>
        <v>49999.999586338861</v>
      </c>
      <c r="E685" s="161">
        <f t="shared" si="71"/>
        <v>1.2225536920595914E-5</v>
      </c>
      <c r="F685" s="74">
        <f t="shared" si="73"/>
        <v>44812</v>
      </c>
    </row>
    <row r="686" spans="1:6">
      <c r="A686" s="41"/>
      <c r="B686" s="19">
        <f t="shared" si="75"/>
        <v>44513</v>
      </c>
      <c r="C686" s="161">
        <f t="shared" si="75"/>
        <v>682</v>
      </c>
      <c r="D686" s="161">
        <f t="shared" si="70"/>
        <v>49999.999598564398</v>
      </c>
      <c r="E686" s="161">
        <f t="shared" si="71"/>
        <v>1.1864220141433179E-5</v>
      </c>
      <c r="F686" s="74">
        <f t="shared" si="73"/>
        <v>44813</v>
      </c>
    </row>
    <row r="687" spans="1:6">
      <c r="A687" s="41"/>
      <c r="B687" s="19">
        <f t="shared" si="75"/>
        <v>44514</v>
      </c>
      <c r="C687" s="161">
        <f t="shared" si="75"/>
        <v>683</v>
      </c>
      <c r="D687" s="161">
        <f t="shared" si="70"/>
        <v>49999.999610428618</v>
      </c>
      <c r="E687" s="161">
        <f t="shared" si="71"/>
        <v>1.1513577192090452E-5</v>
      </c>
      <c r="F687" s="74">
        <f t="shared" si="73"/>
        <v>44814</v>
      </c>
    </row>
    <row r="688" spans="1:6">
      <c r="A688" s="41"/>
      <c r="B688" s="19">
        <f t="shared" si="75"/>
        <v>44515</v>
      </c>
      <c r="C688" s="161">
        <f t="shared" si="75"/>
        <v>684</v>
      </c>
      <c r="D688" s="161">
        <f t="shared" si="70"/>
        <v>49999.999621942196</v>
      </c>
      <c r="E688" s="161">
        <f t="shared" si="71"/>
        <v>1.1173295206390321E-5</v>
      </c>
      <c r="F688" s="74">
        <f t="shared" si="73"/>
        <v>44815</v>
      </c>
    </row>
    <row r="689" spans="1:6">
      <c r="A689" s="41"/>
      <c r="B689" s="19">
        <f t="shared" si="75"/>
        <v>44516</v>
      </c>
      <c r="C689" s="161">
        <f t="shared" si="75"/>
        <v>685</v>
      </c>
      <c r="D689" s="161">
        <f t="shared" si="70"/>
        <v>49999.999633115491</v>
      </c>
      <c r="E689" s="161">
        <f t="shared" si="71"/>
        <v>1.0843068594112992E-5</v>
      </c>
      <c r="F689" s="74">
        <f t="shared" si="73"/>
        <v>44816</v>
      </c>
    </row>
    <row r="690" spans="1:6">
      <c r="A690" s="41"/>
      <c r="B690" s="19">
        <f t="shared" si="75"/>
        <v>44517</v>
      </c>
      <c r="C690" s="161">
        <f t="shared" si="75"/>
        <v>686</v>
      </c>
      <c r="D690" s="161">
        <f t="shared" si="70"/>
        <v>49999.999643958559</v>
      </c>
      <c r="E690" s="161">
        <f t="shared" si="71"/>
        <v>1.0522620868869126E-5</v>
      </c>
      <c r="F690" s="74">
        <f t="shared" si="73"/>
        <v>44817</v>
      </c>
    </row>
    <row r="691" spans="1:6">
      <c r="A691" s="41"/>
      <c r="B691" s="19">
        <f t="shared" si="75"/>
        <v>44518</v>
      </c>
      <c r="C691" s="161">
        <f t="shared" si="75"/>
        <v>687</v>
      </c>
      <c r="D691" s="161">
        <f t="shared" si="70"/>
        <v>49999.99965448118</v>
      </c>
      <c r="E691" s="161">
        <f t="shared" si="71"/>
        <v>1.0211617336608469E-5</v>
      </c>
      <c r="F691" s="74">
        <f t="shared" si="73"/>
        <v>44818</v>
      </c>
    </row>
    <row r="692" spans="1:6">
      <c r="A692" s="41"/>
      <c r="B692" s="19">
        <f t="shared" si="75"/>
        <v>44519</v>
      </c>
      <c r="C692" s="161">
        <f t="shared" si="75"/>
        <v>688</v>
      </c>
      <c r="D692" s="161">
        <f t="shared" si="70"/>
        <v>49999.999664692798</v>
      </c>
      <c r="E692" s="161">
        <f t="shared" si="71"/>
        <v>9.9098324426449835E-6</v>
      </c>
      <c r="F692" s="74">
        <f t="shared" si="73"/>
        <v>44819</v>
      </c>
    </row>
    <row r="693" spans="1:6">
      <c r="A693" s="41"/>
      <c r="B693" s="19">
        <f t="shared" si="75"/>
        <v>44520</v>
      </c>
      <c r="C693" s="161">
        <f t="shared" si="75"/>
        <v>689</v>
      </c>
      <c r="D693" s="161">
        <f t="shared" si="70"/>
        <v>49999.99967460263</v>
      </c>
      <c r="E693" s="161">
        <f t="shared" si="71"/>
        <v>9.6169460448436439E-6</v>
      </c>
      <c r="F693" s="74">
        <f t="shared" si="73"/>
        <v>44820</v>
      </c>
    </row>
    <row r="694" spans="1:6">
      <c r="A694" s="41"/>
      <c r="B694" s="19">
        <f t="shared" ref="B694:C709" si="76">B693+1</f>
        <v>44521</v>
      </c>
      <c r="C694" s="161">
        <f t="shared" si="76"/>
        <v>690</v>
      </c>
      <c r="D694" s="161">
        <f t="shared" si="70"/>
        <v>49999.999684219576</v>
      </c>
      <c r="E694" s="161">
        <f t="shared" si="71"/>
        <v>9.3327107606455684E-6</v>
      </c>
      <c r="F694" s="74">
        <f t="shared" si="73"/>
        <v>44821</v>
      </c>
    </row>
    <row r="695" spans="1:6">
      <c r="A695" s="41"/>
      <c r="B695" s="19">
        <f t="shared" si="76"/>
        <v>44522</v>
      </c>
      <c r="C695" s="161">
        <f t="shared" si="76"/>
        <v>691</v>
      </c>
      <c r="D695" s="161">
        <f t="shared" si="70"/>
        <v>49999.999693552287</v>
      </c>
      <c r="E695" s="161">
        <f t="shared" si="71"/>
        <v>9.0569010353647172E-6</v>
      </c>
      <c r="F695" s="74">
        <f t="shared" si="73"/>
        <v>44822</v>
      </c>
    </row>
    <row r="696" spans="1:6">
      <c r="A696" s="41"/>
      <c r="B696" s="19">
        <f t="shared" si="76"/>
        <v>44523</v>
      </c>
      <c r="C696" s="161">
        <f t="shared" si="76"/>
        <v>692</v>
      </c>
      <c r="D696" s="161">
        <f t="shared" si="70"/>
        <v>49999.999702609188</v>
      </c>
      <c r="E696" s="161">
        <f t="shared" si="71"/>
        <v>8.7892258306965232E-6</v>
      </c>
      <c r="F696" s="74">
        <f t="shared" si="73"/>
        <v>44823</v>
      </c>
    </row>
    <row r="697" spans="1:6">
      <c r="A697" s="41"/>
      <c r="B697" s="19">
        <f t="shared" si="76"/>
        <v>44524</v>
      </c>
      <c r="C697" s="161">
        <f t="shared" si="76"/>
        <v>693</v>
      </c>
      <c r="D697" s="161">
        <f t="shared" si="70"/>
        <v>49999.999711398414</v>
      </c>
      <c r="E697" s="161">
        <f t="shared" si="71"/>
        <v>8.5294668679125607E-6</v>
      </c>
      <c r="F697" s="74">
        <f t="shared" si="73"/>
        <v>44824</v>
      </c>
    </row>
    <row r="698" spans="1:6">
      <c r="A698" s="41"/>
      <c r="B698" s="19">
        <f t="shared" si="76"/>
        <v>44525</v>
      </c>
      <c r="C698" s="161">
        <f t="shared" si="76"/>
        <v>694</v>
      </c>
      <c r="D698" s="161">
        <f t="shared" si="70"/>
        <v>49999.999719927881</v>
      </c>
      <c r="E698" s="161">
        <f t="shared" si="71"/>
        <v>8.2773913163691759E-6</v>
      </c>
      <c r="F698" s="74">
        <f t="shared" si="73"/>
        <v>44825</v>
      </c>
    </row>
    <row r="699" spans="1:6">
      <c r="A699" s="41"/>
      <c r="B699" s="19">
        <f t="shared" si="76"/>
        <v>44526</v>
      </c>
      <c r="C699" s="161">
        <f t="shared" si="76"/>
        <v>695</v>
      </c>
      <c r="D699" s="161">
        <f t="shared" si="70"/>
        <v>49999.999728205272</v>
      </c>
      <c r="E699" s="161">
        <f t="shared" si="71"/>
        <v>8.0327372415922582E-6</v>
      </c>
      <c r="F699" s="74">
        <f t="shared" si="73"/>
        <v>44826</v>
      </c>
    </row>
    <row r="700" spans="1:6">
      <c r="A700" s="41"/>
      <c r="B700" s="19">
        <f t="shared" si="76"/>
        <v>44527</v>
      </c>
      <c r="C700" s="161">
        <f t="shared" si="76"/>
        <v>696</v>
      </c>
      <c r="D700" s="161">
        <f t="shared" si="70"/>
        <v>49999.999736238009</v>
      </c>
      <c r="E700" s="161">
        <f t="shared" si="71"/>
        <v>7.7953518484719098E-6</v>
      </c>
      <c r="F700" s="74">
        <f t="shared" si="73"/>
        <v>44827</v>
      </c>
    </row>
    <row r="701" spans="1:6">
      <c r="A701" s="41"/>
      <c r="B701" s="19">
        <f t="shared" si="76"/>
        <v>44528</v>
      </c>
      <c r="C701" s="161">
        <f t="shared" si="76"/>
        <v>697</v>
      </c>
      <c r="D701" s="161">
        <f t="shared" si="70"/>
        <v>49999.999744033361</v>
      </c>
      <c r="E701" s="161">
        <f t="shared" si="71"/>
        <v>7.5649513746611774E-6</v>
      </c>
      <c r="F701" s="74">
        <f t="shared" si="73"/>
        <v>44828</v>
      </c>
    </row>
    <row r="702" spans="1:6">
      <c r="A702" s="41"/>
      <c r="B702" s="19">
        <f t="shared" si="76"/>
        <v>44529</v>
      </c>
      <c r="C702" s="161">
        <f t="shared" si="76"/>
        <v>698</v>
      </c>
      <c r="D702" s="161">
        <f t="shared" si="70"/>
        <v>49999.999751598312</v>
      </c>
      <c r="E702" s="161">
        <f t="shared" si="71"/>
        <v>7.3413830250501633E-6</v>
      </c>
      <c r="F702" s="74">
        <f t="shared" si="73"/>
        <v>44829</v>
      </c>
    </row>
    <row r="703" spans="1:6">
      <c r="A703" s="41"/>
      <c r="B703" s="19">
        <f t="shared" si="76"/>
        <v>44530</v>
      </c>
      <c r="C703" s="161">
        <f t="shared" si="76"/>
        <v>699</v>
      </c>
      <c r="D703" s="161">
        <f t="shared" si="70"/>
        <v>49999.999758939695</v>
      </c>
      <c r="E703" s="161">
        <f t="shared" si="71"/>
        <v>7.1244139689952135E-6</v>
      </c>
      <c r="F703" s="74">
        <f t="shared" si="73"/>
        <v>44830</v>
      </c>
    </row>
    <row r="704" spans="1:6">
      <c r="A704" s="41"/>
      <c r="B704" s="19">
        <f t="shared" si="76"/>
        <v>44531</v>
      </c>
      <c r="C704" s="161">
        <f t="shared" si="76"/>
        <v>700</v>
      </c>
      <c r="D704" s="161">
        <f t="shared" si="70"/>
        <v>49999.999766064109</v>
      </c>
      <c r="E704" s="161">
        <f t="shared" si="71"/>
        <v>6.9138477556407452E-6</v>
      </c>
      <c r="F704" s="74">
        <f t="shared" si="73"/>
        <v>44831</v>
      </c>
    </row>
    <row r="705" spans="1:6">
      <c r="A705" s="41"/>
      <c r="B705" s="19">
        <f t="shared" si="76"/>
        <v>44532</v>
      </c>
      <c r="C705" s="161">
        <f t="shared" si="76"/>
        <v>701</v>
      </c>
      <c r="D705" s="161">
        <f t="shared" si="70"/>
        <v>49999.999772977957</v>
      </c>
      <c r="E705" s="161">
        <f t="shared" si="71"/>
        <v>6.7095097620040178E-6</v>
      </c>
      <c r="F705" s="74">
        <f t="shared" si="73"/>
        <v>44832</v>
      </c>
    </row>
    <row r="706" spans="1:6">
      <c r="A706" s="41"/>
      <c r="B706" s="19">
        <f t="shared" si="76"/>
        <v>44533</v>
      </c>
      <c r="C706" s="161">
        <f t="shared" si="76"/>
        <v>702</v>
      </c>
      <c r="D706" s="161">
        <f t="shared" si="70"/>
        <v>49999.999779687467</v>
      </c>
      <c r="E706" s="161">
        <f t="shared" si="71"/>
        <v>6.5112253651022911E-6</v>
      </c>
      <c r="F706" s="74">
        <f t="shared" si="73"/>
        <v>44833</v>
      </c>
    </row>
    <row r="707" spans="1:6">
      <c r="A707" s="41"/>
      <c r="B707" s="19">
        <f t="shared" si="76"/>
        <v>44534</v>
      </c>
      <c r="C707" s="161">
        <f t="shared" si="76"/>
        <v>703</v>
      </c>
      <c r="D707" s="161">
        <f t="shared" si="70"/>
        <v>49999.999786198692</v>
      </c>
      <c r="E707" s="161">
        <f t="shared" si="71"/>
        <v>6.3187762862071395E-6</v>
      </c>
      <c r="F707" s="74">
        <f t="shared" si="73"/>
        <v>44834</v>
      </c>
    </row>
    <row r="708" spans="1:6">
      <c r="A708" s="41"/>
      <c r="B708" s="19">
        <f t="shared" si="76"/>
        <v>44535</v>
      </c>
      <c r="C708" s="161">
        <f t="shared" si="76"/>
        <v>704</v>
      </c>
      <c r="D708" s="161">
        <f t="shared" si="70"/>
        <v>49999.999792517468</v>
      </c>
      <c r="E708" s="161">
        <f t="shared" si="71"/>
        <v>6.1320388340391219E-6</v>
      </c>
      <c r="F708" s="74">
        <f t="shared" si="73"/>
        <v>44835</v>
      </c>
    </row>
    <row r="709" spans="1:6">
      <c r="A709" s="41"/>
      <c r="B709" s="19">
        <f t="shared" si="76"/>
        <v>44536</v>
      </c>
      <c r="C709" s="161">
        <f t="shared" si="76"/>
        <v>705</v>
      </c>
      <c r="D709" s="161">
        <f t="shared" ref="D709:D772" si="77">$D$1/(($D$1-1)*EXP(-$E$1*($F709-$B$4))+1)</f>
        <v>49999.999798649507</v>
      </c>
      <c r="E709" s="161">
        <f t="shared" ref="E709:E772" si="78">D710-D709</f>
        <v>5.9508092817850411E-6</v>
      </c>
      <c r="F709" s="74">
        <f t="shared" si="73"/>
        <v>44836</v>
      </c>
    </row>
    <row r="710" spans="1:6">
      <c r="A710" s="41"/>
      <c r="B710" s="19">
        <f t="shared" ref="B710:C725" si="79">B709+1</f>
        <v>44537</v>
      </c>
      <c r="C710" s="161">
        <f t="shared" si="79"/>
        <v>706</v>
      </c>
      <c r="D710" s="161">
        <f t="shared" si="77"/>
        <v>49999.999804600317</v>
      </c>
      <c r="E710" s="161">
        <f t="shared" si="78"/>
        <v>5.7749348343349993E-6</v>
      </c>
      <c r="F710" s="74">
        <f t="shared" ref="F710:F773" si="80">F709+1</f>
        <v>44837</v>
      </c>
    </row>
    <row r="711" spans="1:6">
      <c r="A711" s="41"/>
      <c r="B711" s="19">
        <f t="shared" si="79"/>
        <v>44538</v>
      </c>
      <c r="C711" s="161">
        <f t="shared" si="79"/>
        <v>707</v>
      </c>
      <c r="D711" s="161">
        <f t="shared" si="77"/>
        <v>49999.999810375251</v>
      </c>
      <c r="E711" s="161">
        <f t="shared" si="78"/>
        <v>5.6042626965790987E-6</v>
      </c>
      <c r="F711" s="74">
        <f t="shared" si="80"/>
        <v>44838</v>
      </c>
    </row>
    <row r="712" spans="1:6">
      <c r="A712" s="41"/>
      <c r="B712" s="19">
        <f t="shared" si="79"/>
        <v>44539</v>
      </c>
      <c r="C712" s="161">
        <f t="shared" si="79"/>
        <v>708</v>
      </c>
      <c r="D712" s="161">
        <f t="shared" si="77"/>
        <v>49999.999815979514</v>
      </c>
      <c r="E712" s="161">
        <f t="shared" si="78"/>
        <v>5.438625521492213E-6</v>
      </c>
      <c r="F712" s="74">
        <f t="shared" si="80"/>
        <v>44839</v>
      </c>
    </row>
    <row r="713" spans="1:6">
      <c r="A713" s="41"/>
      <c r="B713" s="19">
        <f t="shared" si="79"/>
        <v>44540</v>
      </c>
      <c r="C713" s="161">
        <f t="shared" si="79"/>
        <v>709</v>
      </c>
      <c r="D713" s="161">
        <f t="shared" si="77"/>
        <v>49999.99982141814</v>
      </c>
      <c r="E713" s="161">
        <f t="shared" si="78"/>
        <v>5.2778923418372869E-6</v>
      </c>
      <c r="F713" s="74">
        <f t="shared" si="80"/>
        <v>44840</v>
      </c>
    </row>
    <row r="714" spans="1:6">
      <c r="A714" s="41"/>
      <c r="B714" s="19">
        <f t="shared" si="79"/>
        <v>44541</v>
      </c>
      <c r="C714" s="161">
        <f t="shared" si="79"/>
        <v>710</v>
      </c>
      <c r="D714" s="161">
        <f t="shared" si="77"/>
        <v>49999.999826696032</v>
      </c>
      <c r="E714" s="161">
        <f t="shared" si="78"/>
        <v>5.1219030865468085E-6</v>
      </c>
      <c r="F714" s="74">
        <f t="shared" si="80"/>
        <v>44841</v>
      </c>
    </row>
    <row r="715" spans="1:6">
      <c r="A715" s="41"/>
      <c r="B715" s="19">
        <f t="shared" si="79"/>
        <v>44542</v>
      </c>
      <c r="C715" s="161">
        <f t="shared" si="79"/>
        <v>711</v>
      </c>
      <c r="D715" s="161">
        <f t="shared" si="77"/>
        <v>49999.999831817935</v>
      </c>
      <c r="E715" s="161">
        <f t="shared" si="78"/>
        <v>4.9705340643413365E-6</v>
      </c>
      <c r="F715" s="74">
        <f t="shared" si="80"/>
        <v>44842</v>
      </c>
    </row>
    <row r="716" spans="1:6">
      <c r="A716" s="41"/>
      <c r="B716" s="19">
        <f t="shared" si="79"/>
        <v>44543</v>
      </c>
      <c r="C716" s="161">
        <f t="shared" si="79"/>
        <v>712</v>
      </c>
      <c r="D716" s="161">
        <f t="shared" si="77"/>
        <v>49999.999836788469</v>
      </c>
      <c r="E716" s="161">
        <f t="shared" si="78"/>
        <v>4.8236252041533589E-6</v>
      </c>
      <c r="F716" s="74">
        <f t="shared" si="80"/>
        <v>44843</v>
      </c>
    </row>
    <row r="717" spans="1:6">
      <c r="A717" s="41"/>
      <c r="B717" s="19">
        <f t="shared" si="79"/>
        <v>44544</v>
      </c>
      <c r="C717" s="161">
        <f t="shared" si="79"/>
        <v>713</v>
      </c>
      <c r="D717" s="161">
        <f t="shared" si="77"/>
        <v>49999.999841612094</v>
      </c>
      <c r="E717" s="161">
        <f t="shared" si="78"/>
        <v>4.6810673666186631E-6</v>
      </c>
      <c r="F717" s="74">
        <f t="shared" si="80"/>
        <v>44844</v>
      </c>
    </row>
    <row r="718" spans="1:6">
      <c r="A718" s="41"/>
      <c r="B718" s="19">
        <f t="shared" si="79"/>
        <v>44545</v>
      </c>
      <c r="C718" s="161">
        <f t="shared" si="79"/>
        <v>714</v>
      </c>
      <c r="D718" s="161">
        <f t="shared" si="77"/>
        <v>49999.999846293162</v>
      </c>
      <c r="E718" s="161">
        <f t="shared" si="78"/>
        <v>4.5427223085425794E-6</v>
      </c>
      <c r="F718" s="74">
        <f t="shared" si="80"/>
        <v>44845</v>
      </c>
    </row>
    <row r="719" spans="1:6">
      <c r="A719" s="41"/>
      <c r="B719" s="19">
        <f t="shared" si="79"/>
        <v>44546</v>
      </c>
      <c r="C719" s="161">
        <f t="shared" si="79"/>
        <v>715</v>
      </c>
      <c r="D719" s="161">
        <f t="shared" si="77"/>
        <v>49999.999850835884</v>
      </c>
      <c r="E719" s="161">
        <f t="shared" si="78"/>
        <v>4.4084663386456668E-6</v>
      </c>
      <c r="F719" s="74">
        <f t="shared" si="80"/>
        <v>44846</v>
      </c>
    </row>
    <row r="720" spans="1:6">
      <c r="A720" s="41"/>
      <c r="B720" s="19">
        <f t="shared" si="79"/>
        <v>44547</v>
      </c>
      <c r="C720" s="161">
        <f t="shared" si="79"/>
        <v>716</v>
      </c>
      <c r="D720" s="161">
        <f t="shared" si="77"/>
        <v>49999.99985524435</v>
      </c>
      <c r="E720" s="161">
        <f t="shared" si="78"/>
        <v>4.2781757656484842E-6</v>
      </c>
      <c r="F720" s="74">
        <f t="shared" si="80"/>
        <v>44847</v>
      </c>
    </row>
    <row r="721" spans="1:6">
      <c r="A721" s="41"/>
      <c r="B721" s="19">
        <f t="shared" si="79"/>
        <v>44548</v>
      </c>
      <c r="C721" s="161">
        <f t="shared" si="79"/>
        <v>717</v>
      </c>
      <c r="D721" s="161">
        <f t="shared" si="77"/>
        <v>49999.999859522526</v>
      </c>
      <c r="E721" s="161">
        <f t="shared" si="78"/>
        <v>4.1517341742292047E-6</v>
      </c>
      <c r="F721" s="74">
        <f t="shared" si="80"/>
        <v>44848</v>
      </c>
    </row>
    <row r="722" spans="1:6">
      <c r="A722" s="41"/>
      <c r="B722" s="19">
        <f t="shared" si="79"/>
        <v>44549</v>
      </c>
      <c r="C722" s="161">
        <f t="shared" si="79"/>
        <v>718</v>
      </c>
      <c r="D722" s="161">
        <f t="shared" si="77"/>
        <v>49999.99986367426</v>
      </c>
      <c r="E722" s="161">
        <f t="shared" si="78"/>
        <v>4.0290469769388437E-6</v>
      </c>
      <c r="F722" s="74">
        <f t="shared" si="80"/>
        <v>44849</v>
      </c>
    </row>
    <row r="723" spans="1:6">
      <c r="A723" s="41"/>
      <c r="B723" s="19">
        <f t="shared" si="79"/>
        <v>44550</v>
      </c>
      <c r="C723" s="161">
        <f t="shared" si="79"/>
        <v>719</v>
      </c>
      <c r="D723" s="161">
        <f t="shared" si="77"/>
        <v>49999.999867703307</v>
      </c>
      <c r="E723" s="161">
        <f t="shared" si="78"/>
        <v>3.9099468267522752E-6</v>
      </c>
      <c r="F723" s="74">
        <f t="shared" si="80"/>
        <v>44850</v>
      </c>
    </row>
    <row r="724" spans="1:6">
      <c r="A724" s="41"/>
      <c r="B724" s="19">
        <f t="shared" si="79"/>
        <v>44551</v>
      </c>
      <c r="C724" s="161">
        <f t="shared" si="79"/>
        <v>720</v>
      </c>
      <c r="D724" s="161">
        <f t="shared" si="77"/>
        <v>49999.999871613254</v>
      </c>
      <c r="E724" s="161">
        <f t="shared" si="78"/>
        <v>3.7944118957966566E-6</v>
      </c>
      <c r="F724" s="74">
        <f t="shared" si="80"/>
        <v>44851</v>
      </c>
    </row>
    <row r="725" spans="1:6">
      <c r="A725" s="41"/>
      <c r="B725" s="19">
        <f t="shared" si="79"/>
        <v>44552</v>
      </c>
      <c r="C725" s="161">
        <f t="shared" si="79"/>
        <v>721</v>
      </c>
      <c r="D725" s="161">
        <f t="shared" si="77"/>
        <v>49999.999875407666</v>
      </c>
      <c r="E725" s="161">
        <f t="shared" si="78"/>
        <v>3.6822530091740191E-6</v>
      </c>
      <c r="F725" s="74">
        <f t="shared" si="80"/>
        <v>44852</v>
      </c>
    </row>
    <row r="726" spans="1:6">
      <c r="A726" s="41"/>
      <c r="B726" s="19">
        <f t="shared" ref="B726:C741" si="81">B725+1</f>
        <v>44553</v>
      </c>
      <c r="C726" s="161">
        <f t="shared" si="81"/>
        <v>722</v>
      </c>
      <c r="D726" s="161">
        <f t="shared" si="77"/>
        <v>49999.999879089919</v>
      </c>
      <c r="E726" s="161">
        <f t="shared" si="78"/>
        <v>3.5734265111386776E-6</v>
      </c>
      <c r="F726" s="74">
        <f t="shared" si="80"/>
        <v>44853</v>
      </c>
    </row>
    <row r="727" spans="1:6">
      <c r="A727" s="41"/>
      <c r="B727" s="19">
        <f t="shared" si="81"/>
        <v>44554</v>
      </c>
      <c r="C727" s="161">
        <f t="shared" si="81"/>
        <v>723</v>
      </c>
      <c r="D727" s="161">
        <f t="shared" si="77"/>
        <v>49999.999882663345</v>
      </c>
      <c r="E727" s="161">
        <f t="shared" si="78"/>
        <v>3.4678305382840335E-6</v>
      </c>
      <c r="F727" s="74">
        <f t="shared" si="80"/>
        <v>44854</v>
      </c>
    </row>
    <row r="728" spans="1:6">
      <c r="A728" s="41"/>
      <c r="B728" s="19">
        <f t="shared" si="81"/>
        <v>44555</v>
      </c>
      <c r="C728" s="161">
        <f t="shared" si="81"/>
        <v>724</v>
      </c>
      <c r="D728" s="161">
        <f t="shared" si="77"/>
        <v>49999.999886131176</v>
      </c>
      <c r="E728" s="161">
        <f t="shared" si="78"/>
        <v>3.3653268474154174E-6</v>
      </c>
      <c r="F728" s="74">
        <f t="shared" si="80"/>
        <v>44855</v>
      </c>
    </row>
    <row r="729" spans="1:6">
      <c r="A729" s="41"/>
      <c r="B729" s="19">
        <f t="shared" si="81"/>
        <v>44556</v>
      </c>
      <c r="C729" s="161">
        <f t="shared" si="81"/>
        <v>725</v>
      </c>
      <c r="D729" s="161">
        <f t="shared" si="77"/>
        <v>49999.999889496503</v>
      </c>
      <c r="E729" s="161">
        <f t="shared" si="78"/>
        <v>3.2658790587447584E-6</v>
      </c>
      <c r="F729" s="74">
        <f t="shared" si="80"/>
        <v>44856</v>
      </c>
    </row>
    <row r="730" spans="1:6">
      <c r="A730" s="41"/>
      <c r="B730" s="19">
        <f t="shared" si="81"/>
        <v>44557</v>
      </c>
      <c r="C730" s="161">
        <f t="shared" si="81"/>
        <v>726</v>
      </c>
      <c r="D730" s="161">
        <f t="shared" si="77"/>
        <v>49999.999892762382</v>
      </c>
      <c r="E730" s="161">
        <f t="shared" si="78"/>
        <v>3.169356205035001E-6</v>
      </c>
      <c r="F730" s="74">
        <f t="shared" si="80"/>
        <v>44857</v>
      </c>
    </row>
    <row r="731" spans="1:6">
      <c r="A731" s="41"/>
      <c r="B731" s="19">
        <f t="shared" si="81"/>
        <v>44558</v>
      </c>
      <c r="C731" s="161">
        <f t="shared" si="81"/>
        <v>727</v>
      </c>
      <c r="D731" s="161">
        <f t="shared" si="77"/>
        <v>49999.999895931738</v>
      </c>
      <c r="E731" s="161">
        <f t="shared" si="78"/>
        <v>3.0756709747947752E-6</v>
      </c>
      <c r="F731" s="74">
        <f t="shared" si="80"/>
        <v>44858</v>
      </c>
    </row>
    <row r="732" spans="1:6">
      <c r="A732" s="41"/>
      <c r="B732" s="19">
        <f t="shared" si="81"/>
        <v>44559</v>
      </c>
      <c r="C732" s="161">
        <f t="shared" si="81"/>
        <v>728</v>
      </c>
      <c r="D732" s="161">
        <f t="shared" si="77"/>
        <v>49999.999899007409</v>
      </c>
      <c r="E732" s="161">
        <f t="shared" si="78"/>
        <v>2.9847869882360101E-6</v>
      </c>
      <c r="F732" s="74">
        <f t="shared" si="80"/>
        <v>44859</v>
      </c>
    </row>
    <row r="733" spans="1:6">
      <c r="A733" s="41"/>
      <c r="B733" s="19">
        <f t="shared" si="81"/>
        <v>44560</v>
      </c>
      <c r="C733" s="161">
        <f t="shared" si="81"/>
        <v>729</v>
      </c>
      <c r="D733" s="161">
        <f t="shared" si="77"/>
        <v>49999.999901992196</v>
      </c>
      <c r="E733" s="161">
        <f t="shared" si="78"/>
        <v>2.896566002164036E-6</v>
      </c>
      <c r="F733" s="74">
        <f t="shared" si="80"/>
        <v>44860</v>
      </c>
    </row>
    <row r="734" spans="1:6">
      <c r="A734" s="41"/>
      <c r="B734" s="19">
        <f t="shared" si="81"/>
        <v>44561</v>
      </c>
      <c r="C734" s="161">
        <f t="shared" si="81"/>
        <v>730</v>
      </c>
      <c r="D734" s="161">
        <f t="shared" si="77"/>
        <v>49999.999904888762</v>
      </c>
      <c r="E734" s="161">
        <f t="shared" si="78"/>
        <v>2.8109570848755538E-6</v>
      </c>
      <c r="F734" s="74">
        <f t="shared" si="80"/>
        <v>44861</v>
      </c>
    </row>
    <row r="735" spans="1:6">
      <c r="A735" s="15" t="s">
        <v>95</v>
      </c>
      <c r="B735" s="40">
        <f t="shared" si="81"/>
        <v>44562</v>
      </c>
      <c r="C735" s="39">
        <f t="shared" si="81"/>
        <v>731</v>
      </c>
      <c r="D735" s="39">
        <f t="shared" si="77"/>
        <v>49999.999907699719</v>
      </c>
      <c r="E735" s="39">
        <f t="shared" si="78"/>
        <v>2.7278874767944217E-6</v>
      </c>
      <c r="F735" s="74">
        <f t="shared" si="80"/>
        <v>44862</v>
      </c>
    </row>
    <row r="736" spans="1:6">
      <c r="A736" s="39"/>
      <c r="B736" s="19">
        <f t="shared" si="81"/>
        <v>44563</v>
      </c>
      <c r="C736" s="161">
        <f t="shared" si="81"/>
        <v>732</v>
      </c>
      <c r="D736" s="161">
        <f t="shared" si="77"/>
        <v>49999.999910427607</v>
      </c>
      <c r="E736" s="161">
        <f t="shared" si="78"/>
        <v>2.6472698664292693E-6</v>
      </c>
      <c r="F736" s="74">
        <f t="shared" si="80"/>
        <v>44863</v>
      </c>
    </row>
    <row r="737" spans="1:6">
      <c r="A737" s="39"/>
      <c r="B737" s="19">
        <f t="shared" si="81"/>
        <v>44564</v>
      </c>
      <c r="C737" s="161">
        <f t="shared" si="81"/>
        <v>733</v>
      </c>
      <c r="D737" s="161">
        <f t="shared" si="77"/>
        <v>49999.999913074877</v>
      </c>
      <c r="E737" s="161">
        <f t="shared" si="78"/>
        <v>2.5690242182463408E-6</v>
      </c>
      <c r="F737" s="74">
        <f t="shared" si="80"/>
        <v>44864</v>
      </c>
    </row>
    <row r="738" spans="1:6">
      <c r="A738" s="39"/>
      <c r="B738" s="19">
        <f t="shared" si="81"/>
        <v>44565</v>
      </c>
      <c r="C738" s="161">
        <f t="shared" si="81"/>
        <v>734</v>
      </c>
      <c r="D738" s="161">
        <f t="shared" si="77"/>
        <v>49999.999915643901</v>
      </c>
      <c r="E738" s="161">
        <f t="shared" si="78"/>
        <v>2.4930923245847225E-6</v>
      </c>
      <c r="F738" s="74">
        <f t="shared" si="80"/>
        <v>44865</v>
      </c>
    </row>
    <row r="739" spans="1:6">
      <c r="A739" s="39"/>
      <c r="B739" s="19">
        <f t="shared" si="81"/>
        <v>44566</v>
      </c>
      <c r="C739" s="161">
        <f t="shared" si="81"/>
        <v>735</v>
      </c>
      <c r="D739" s="161">
        <f t="shared" si="77"/>
        <v>49999.999918136993</v>
      </c>
      <c r="E739" s="161">
        <f t="shared" si="78"/>
        <v>2.4194232537411153E-6</v>
      </c>
      <c r="F739" s="74">
        <f t="shared" si="80"/>
        <v>44866</v>
      </c>
    </row>
    <row r="740" spans="1:6">
      <c r="A740" s="39"/>
      <c r="B740" s="19">
        <f t="shared" si="81"/>
        <v>44567</v>
      </c>
      <c r="C740" s="161">
        <f t="shared" si="81"/>
        <v>736</v>
      </c>
      <c r="D740" s="161">
        <f t="shared" si="77"/>
        <v>49999.999920556416</v>
      </c>
      <c r="E740" s="161">
        <f t="shared" si="78"/>
        <v>2.3479078663513064E-6</v>
      </c>
      <c r="F740" s="74">
        <f t="shared" si="80"/>
        <v>44867</v>
      </c>
    </row>
    <row r="741" spans="1:6">
      <c r="A741" s="39"/>
      <c r="B741" s="19">
        <f t="shared" si="81"/>
        <v>44568</v>
      </c>
      <c r="C741" s="161">
        <f t="shared" si="81"/>
        <v>737</v>
      </c>
      <c r="D741" s="161">
        <f t="shared" si="77"/>
        <v>49999.999922904324</v>
      </c>
      <c r="E741" s="161">
        <f t="shared" si="78"/>
        <v>2.2785243345424533E-6</v>
      </c>
      <c r="F741" s="74">
        <f t="shared" si="80"/>
        <v>44868</v>
      </c>
    </row>
    <row r="742" spans="1:6">
      <c r="A742" s="39"/>
      <c r="B742" s="19">
        <f t="shared" ref="B742:C757" si="82">B741+1</f>
        <v>44569</v>
      </c>
      <c r="C742" s="161">
        <f t="shared" si="82"/>
        <v>738</v>
      </c>
      <c r="D742" s="161">
        <f t="shared" si="77"/>
        <v>49999.999925182849</v>
      </c>
      <c r="E742" s="161">
        <f t="shared" si="78"/>
        <v>2.2111853468231857E-6</v>
      </c>
      <c r="F742" s="74">
        <f t="shared" si="80"/>
        <v>44869</v>
      </c>
    </row>
    <row r="743" spans="1:6">
      <c r="A743" s="39"/>
      <c r="B743" s="19">
        <f t="shared" si="82"/>
        <v>44570</v>
      </c>
      <c r="C743" s="161">
        <f t="shared" si="82"/>
        <v>739</v>
      </c>
      <c r="D743" s="161">
        <f t="shared" si="77"/>
        <v>49999.999927394034</v>
      </c>
      <c r="E743" s="161">
        <f t="shared" si="78"/>
        <v>2.145825419574976E-6</v>
      </c>
      <c r="F743" s="74">
        <f t="shared" si="80"/>
        <v>44870</v>
      </c>
    </row>
    <row r="744" spans="1:6">
      <c r="A744" s="39"/>
      <c r="B744" s="19">
        <f t="shared" si="82"/>
        <v>44571</v>
      </c>
      <c r="C744" s="161">
        <f t="shared" si="82"/>
        <v>740</v>
      </c>
      <c r="D744" s="161">
        <f t="shared" si="77"/>
        <v>49999.999929539859</v>
      </c>
      <c r="E744" s="161">
        <f t="shared" si="78"/>
        <v>2.0824154489673674E-6</v>
      </c>
      <c r="F744" s="74">
        <f t="shared" si="80"/>
        <v>44871</v>
      </c>
    </row>
    <row r="745" spans="1:6">
      <c r="A745" s="39"/>
      <c r="B745" s="19">
        <f t="shared" si="82"/>
        <v>44572</v>
      </c>
      <c r="C745" s="161">
        <f t="shared" si="82"/>
        <v>741</v>
      </c>
      <c r="D745" s="161">
        <f t="shared" si="77"/>
        <v>49999.999931622275</v>
      </c>
      <c r="E745" s="161">
        <f t="shared" si="78"/>
        <v>2.020875399466604E-6</v>
      </c>
      <c r="F745" s="74">
        <f t="shared" si="80"/>
        <v>44872</v>
      </c>
    </row>
    <row r="746" spans="1:6">
      <c r="A746" s="39"/>
      <c r="B746" s="19">
        <f t="shared" si="82"/>
        <v>44573</v>
      </c>
      <c r="C746" s="161">
        <f t="shared" si="82"/>
        <v>742</v>
      </c>
      <c r="D746" s="161">
        <f t="shared" si="77"/>
        <v>49999.99993364315</v>
      </c>
      <c r="E746" s="161">
        <f t="shared" si="78"/>
        <v>1.9611252355389297E-6</v>
      </c>
      <c r="F746" s="74">
        <f t="shared" si="80"/>
        <v>44873</v>
      </c>
    </row>
    <row r="747" spans="1:6">
      <c r="A747" s="39"/>
      <c r="B747" s="19">
        <f t="shared" si="82"/>
        <v>44574</v>
      </c>
      <c r="C747" s="161">
        <f t="shared" si="82"/>
        <v>743</v>
      </c>
      <c r="D747" s="161">
        <f t="shared" si="77"/>
        <v>49999.999935604275</v>
      </c>
      <c r="E747" s="161">
        <f t="shared" si="78"/>
        <v>1.9031940610148013E-6</v>
      </c>
      <c r="F747" s="74">
        <f t="shared" si="80"/>
        <v>44874</v>
      </c>
    </row>
    <row r="748" spans="1:6">
      <c r="A748" s="39"/>
      <c r="B748" s="19">
        <f t="shared" si="82"/>
        <v>44575</v>
      </c>
      <c r="C748" s="161">
        <f t="shared" si="82"/>
        <v>744</v>
      </c>
      <c r="D748" s="161">
        <f t="shared" si="77"/>
        <v>49999.999937507469</v>
      </c>
      <c r="E748" s="161">
        <f t="shared" si="78"/>
        <v>1.8469290807843208E-6</v>
      </c>
      <c r="F748" s="74">
        <f t="shared" si="80"/>
        <v>44875</v>
      </c>
    </row>
    <row r="749" spans="1:6">
      <c r="A749" s="39"/>
      <c r="B749" s="19">
        <f t="shared" si="82"/>
        <v>44576</v>
      </c>
      <c r="C749" s="161">
        <f t="shared" si="82"/>
        <v>745</v>
      </c>
      <c r="D749" s="161">
        <f t="shared" si="77"/>
        <v>49999.999939354399</v>
      </c>
      <c r="E749" s="161">
        <f t="shared" si="78"/>
        <v>1.7923448467627168E-6</v>
      </c>
      <c r="F749" s="74">
        <f t="shared" si="80"/>
        <v>44876</v>
      </c>
    </row>
    <row r="750" spans="1:6">
      <c r="A750" s="39"/>
      <c r="B750" s="19">
        <f t="shared" si="82"/>
        <v>44577</v>
      </c>
      <c r="C750" s="161">
        <f t="shared" si="82"/>
        <v>746</v>
      </c>
      <c r="D750" s="161">
        <f t="shared" si="77"/>
        <v>49999.999941146743</v>
      </c>
      <c r="E750" s="161">
        <f t="shared" si="78"/>
        <v>1.7393758753314614E-6</v>
      </c>
      <c r="F750" s="74">
        <f t="shared" si="80"/>
        <v>44877</v>
      </c>
    </row>
    <row r="751" spans="1:6">
      <c r="A751" s="39"/>
      <c r="B751" s="19">
        <f t="shared" si="82"/>
        <v>44578</v>
      </c>
      <c r="C751" s="161">
        <f t="shared" si="82"/>
        <v>747</v>
      </c>
      <c r="D751" s="161">
        <f t="shared" si="77"/>
        <v>49999.999942886119</v>
      </c>
      <c r="E751" s="161">
        <f t="shared" si="78"/>
        <v>1.6879712347872555E-6</v>
      </c>
      <c r="F751" s="74">
        <f t="shared" si="80"/>
        <v>44878</v>
      </c>
    </row>
    <row r="752" spans="1:6">
      <c r="A752" s="39"/>
      <c r="B752" s="19">
        <f t="shared" si="82"/>
        <v>44579</v>
      </c>
      <c r="C752" s="161">
        <f t="shared" si="82"/>
        <v>748</v>
      </c>
      <c r="D752" s="161">
        <f t="shared" si="77"/>
        <v>49999.99994457409</v>
      </c>
      <c r="E752" s="161">
        <f t="shared" si="78"/>
        <v>1.6380799934267998E-6</v>
      </c>
      <c r="F752" s="74">
        <f t="shared" si="80"/>
        <v>44879</v>
      </c>
    </row>
    <row r="753" spans="1:6">
      <c r="A753" s="39"/>
      <c r="B753" s="19">
        <f t="shared" si="82"/>
        <v>44580</v>
      </c>
      <c r="C753" s="161">
        <f t="shared" si="82"/>
        <v>749</v>
      </c>
      <c r="D753" s="161">
        <f t="shared" si="77"/>
        <v>49999.99994621217</v>
      </c>
      <c r="E753" s="161">
        <f t="shared" si="78"/>
        <v>1.5896730474196374E-6</v>
      </c>
      <c r="F753" s="74">
        <f t="shared" si="80"/>
        <v>44880</v>
      </c>
    </row>
    <row r="754" spans="1:6">
      <c r="A754" s="39"/>
      <c r="B754" s="19">
        <f t="shared" si="82"/>
        <v>44581</v>
      </c>
      <c r="C754" s="161">
        <f t="shared" si="82"/>
        <v>750</v>
      </c>
      <c r="D754" s="161">
        <f t="shared" si="77"/>
        <v>49999.999947801844</v>
      </c>
      <c r="E754" s="161">
        <f t="shared" si="78"/>
        <v>1.5426849131472409E-6</v>
      </c>
      <c r="F754" s="74">
        <f t="shared" si="80"/>
        <v>44881</v>
      </c>
    </row>
    <row r="755" spans="1:6">
      <c r="A755" s="39"/>
      <c r="B755" s="19">
        <f t="shared" si="82"/>
        <v>44582</v>
      </c>
      <c r="C755" s="161">
        <f t="shared" si="82"/>
        <v>751</v>
      </c>
      <c r="D755" s="161">
        <f t="shared" si="77"/>
        <v>49999.999949344528</v>
      </c>
      <c r="E755" s="161">
        <f t="shared" si="78"/>
        <v>1.4971083146519959E-6</v>
      </c>
      <c r="F755" s="74">
        <f t="shared" si="80"/>
        <v>44882</v>
      </c>
    </row>
    <row r="756" spans="1:6">
      <c r="A756" s="39"/>
      <c r="B756" s="19">
        <f t="shared" si="82"/>
        <v>44583</v>
      </c>
      <c r="C756" s="161">
        <f t="shared" si="82"/>
        <v>752</v>
      </c>
      <c r="D756" s="161">
        <f t="shared" si="77"/>
        <v>49999.999950841637</v>
      </c>
      <c r="E756" s="161">
        <f t="shared" si="78"/>
        <v>1.4528486644849181E-6</v>
      </c>
      <c r="F756" s="74">
        <f t="shared" si="80"/>
        <v>44883</v>
      </c>
    </row>
    <row r="757" spans="1:6">
      <c r="A757" s="39"/>
      <c r="B757" s="19">
        <f t="shared" si="82"/>
        <v>44584</v>
      </c>
      <c r="C757" s="161">
        <f t="shared" si="82"/>
        <v>753</v>
      </c>
      <c r="D757" s="161">
        <f t="shared" si="77"/>
        <v>49999.999952294485</v>
      </c>
      <c r="E757" s="161">
        <f t="shared" si="78"/>
        <v>1.4099059626460075E-6</v>
      </c>
      <c r="F757" s="74">
        <f t="shared" si="80"/>
        <v>44884</v>
      </c>
    </row>
    <row r="758" spans="1:6">
      <c r="A758" s="39"/>
      <c r="B758" s="19">
        <f t="shared" ref="B758:C773" si="83">B757+1</f>
        <v>44585</v>
      </c>
      <c r="C758" s="161">
        <f t="shared" si="83"/>
        <v>754</v>
      </c>
      <c r="D758" s="161">
        <f t="shared" si="77"/>
        <v>49999.999953704391</v>
      </c>
      <c r="E758" s="161">
        <f t="shared" si="78"/>
        <v>1.3682438293471932E-6</v>
      </c>
      <c r="F758" s="74">
        <f t="shared" si="80"/>
        <v>44885</v>
      </c>
    </row>
    <row r="759" spans="1:6">
      <c r="A759" s="39"/>
      <c r="B759" s="19">
        <f t="shared" si="83"/>
        <v>44586</v>
      </c>
      <c r="C759" s="161">
        <f t="shared" si="83"/>
        <v>755</v>
      </c>
      <c r="D759" s="161">
        <f t="shared" si="77"/>
        <v>49999.999955072635</v>
      </c>
      <c r="E759" s="161">
        <f t="shared" si="78"/>
        <v>1.3277967809699476E-6</v>
      </c>
      <c r="F759" s="74">
        <f t="shared" si="80"/>
        <v>44886</v>
      </c>
    </row>
    <row r="760" spans="1:6">
      <c r="A760" s="39"/>
      <c r="B760" s="19">
        <f t="shared" si="83"/>
        <v>44587</v>
      </c>
      <c r="C760" s="161">
        <f t="shared" si="83"/>
        <v>756</v>
      </c>
      <c r="D760" s="161">
        <f t="shared" si="77"/>
        <v>49999.999956400432</v>
      </c>
      <c r="E760" s="161">
        <f t="shared" si="78"/>
        <v>1.2885720934718847E-6</v>
      </c>
      <c r="F760" s="74">
        <f t="shared" si="80"/>
        <v>44887</v>
      </c>
    </row>
    <row r="761" spans="1:6">
      <c r="A761" s="39"/>
      <c r="B761" s="19">
        <f t="shared" si="83"/>
        <v>44588</v>
      </c>
      <c r="C761" s="161">
        <f t="shared" si="83"/>
        <v>757</v>
      </c>
      <c r="D761" s="161">
        <f t="shared" si="77"/>
        <v>49999.999957689004</v>
      </c>
      <c r="E761" s="161">
        <f t="shared" si="78"/>
        <v>1.2504751794040203E-6</v>
      </c>
      <c r="F761" s="74">
        <f t="shared" si="80"/>
        <v>44888</v>
      </c>
    </row>
    <row r="762" spans="1:6">
      <c r="A762" s="39"/>
      <c r="B762" s="19">
        <f t="shared" si="83"/>
        <v>44589</v>
      </c>
      <c r="C762" s="161">
        <f t="shared" si="83"/>
        <v>758</v>
      </c>
      <c r="D762" s="161">
        <f t="shared" si="77"/>
        <v>49999.999958939479</v>
      </c>
      <c r="E762" s="161">
        <f t="shared" si="78"/>
        <v>1.2135205906815827E-6</v>
      </c>
      <c r="F762" s="74">
        <f t="shared" si="80"/>
        <v>44889</v>
      </c>
    </row>
    <row r="763" spans="1:6">
      <c r="A763" s="39"/>
      <c r="B763" s="19">
        <f t="shared" si="83"/>
        <v>44590</v>
      </c>
      <c r="C763" s="161">
        <f t="shared" si="83"/>
        <v>759</v>
      </c>
      <c r="D763" s="161">
        <f t="shared" si="77"/>
        <v>49999.999960153</v>
      </c>
      <c r="E763" s="161">
        <f t="shared" si="78"/>
        <v>1.1776573956012726E-6</v>
      </c>
      <c r="F763" s="74">
        <f t="shared" si="80"/>
        <v>44890</v>
      </c>
    </row>
    <row r="764" spans="1:6">
      <c r="A764" s="39"/>
      <c r="B764" s="19">
        <f t="shared" si="83"/>
        <v>44591</v>
      </c>
      <c r="C764" s="161">
        <f t="shared" si="83"/>
        <v>760</v>
      </c>
      <c r="D764" s="161">
        <f t="shared" si="77"/>
        <v>49999.999961330657</v>
      </c>
      <c r="E764" s="161">
        <f t="shared" si="78"/>
        <v>1.1428492143750191E-6</v>
      </c>
      <c r="F764" s="74">
        <f t="shared" si="80"/>
        <v>44891</v>
      </c>
    </row>
    <row r="765" spans="1:6">
      <c r="A765" s="39"/>
      <c r="B765" s="19">
        <f t="shared" si="83"/>
        <v>44592</v>
      </c>
      <c r="C765" s="161">
        <f t="shared" si="83"/>
        <v>761</v>
      </c>
      <c r="D765" s="161">
        <f t="shared" si="77"/>
        <v>49999.999962473506</v>
      </c>
      <c r="E765" s="161">
        <f t="shared" si="78"/>
        <v>1.1090814950875938E-6</v>
      </c>
      <c r="F765" s="74">
        <f t="shared" si="80"/>
        <v>44892</v>
      </c>
    </row>
    <row r="766" spans="1:6">
      <c r="A766" s="39"/>
      <c r="B766" s="19">
        <f t="shared" si="83"/>
        <v>44593</v>
      </c>
      <c r="C766" s="161">
        <f t="shared" si="83"/>
        <v>762</v>
      </c>
      <c r="D766" s="161">
        <f t="shared" si="77"/>
        <v>49999.999963582588</v>
      </c>
      <c r="E766" s="161">
        <f t="shared" si="78"/>
        <v>1.0762960300780833E-6</v>
      </c>
      <c r="F766" s="74">
        <f t="shared" si="80"/>
        <v>44893</v>
      </c>
    </row>
    <row r="767" spans="1:6">
      <c r="A767" s="39"/>
      <c r="B767" s="19">
        <f t="shared" si="83"/>
        <v>44594</v>
      </c>
      <c r="C767" s="161">
        <f t="shared" si="83"/>
        <v>763</v>
      </c>
      <c r="D767" s="161">
        <f t="shared" si="77"/>
        <v>49999.999964658884</v>
      </c>
      <c r="E767" s="161">
        <f t="shared" si="78"/>
        <v>1.0444855433888733E-6</v>
      </c>
      <c r="F767" s="74">
        <f t="shared" si="80"/>
        <v>44894</v>
      </c>
    </row>
    <row r="768" spans="1:6">
      <c r="A768" s="39"/>
      <c r="B768" s="19">
        <f t="shared" si="83"/>
        <v>44595</v>
      </c>
      <c r="C768" s="161">
        <f t="shared" si="83"/>
        <v>764</v>
      </c>
      <c r="D768" s="161">
        <f t="shared" si="77"/>
        <v>49999.99996570337</v>
      </c>
      <c r="E768" s="161">
        <f t="shared" si="78"/>
        <v>1.0136209311895072E-6</v>
      </c>
      <c r="F768" s="74">
        <f t="shared" si="80"/>
        <v>44895</v>
      </c>
    </row>
    <row r="769" spans="1:6">
      <c r="A769" s="39"/>
      <c r="B769" s="19">
        <f t="shared" si="83"/>
        <v>44596</v>
      </c>
      <c r="C769" s="161">
        <f t="shared" si="83"/>
        <v>765</v>
      </c>
      <c r="D769" s="161">
        <f t="shared" si="77"/>
        <v>49999.99996671699</v>
      </c>
      <c r="E769" s="161">
        <f t="shared" si="78"/>
        <v>9.836585377342999E-7</v>
      </c>
      <c r="F769" s="74">
        <f t="shared" si="80"/>
        <v>44896</v>
      </c>
    </row>
    <row r="770" spans="1:6">
      <c r="A770" s="39"/>
      <c r="B770" s="19">
        <f t="shared" si="83"/>
        <v>44597</v>
      </c>
      <c r="C770" s="161">
        <f t="shared" si="83"/>
        <v>766</v>
      </c>
      <c r="D770" s="161">
        <f t="shared" si="77"/>
        <v>49999.999967700649</v>
      </c>
      <c r="E770" s="161">
        <f t="shared" si="78"/>
        <v>9.5459108706563711E-7</v>
      </c>
      <c r="F770" s="74">
        <f t="shared" si="80"/>
        <v>44897</v>
      </c>
    </row>
    <row r="771" spans="1:6">
      <c r="A771" s="39"/>
      <c r="B771" s="19">
        <f t="shared" si="83"/>
        <v>44598</v>
      </c>
      <c r="C771" s="161">
        <f t="shared" si="83"/>
        <v>767</v>
      </c>
      <c r="D771" s="161">
        <f t="shared" si="77"/>
        <v>49999.99996865524</v>
      </c>
      <c r="E771" s="161">
        <f t="shared" si="78"/>
        <v>9.2638219939544797E-7</v>
      </c>
      <c r="F771" s="74">
        <f t="shared" si="80"/>
        <v>44898</v>
      </c>
    </row>
    <row r="772" spans="1:6">
      <c r="A772" s="39"/>
      <c r="B772" s="19">
        <f t="shared" si="83"/>
        <v>44599</v>
      </c>
      <c r="C772" s="161">
        <f t="shared" si="83"/>
        <v>768</v>
      </c>
      <c r="D772" s="161">
        <f t="shared" si="77"/>
        <v>49999.999969581622</v>
      </c>
      <c r="E772" s="161">
        <f t="shared" si="78"/>
        <v>8.9898821897804737E-7</v>
      </c>
      <c r="F772" s="74">
        <f t="shared" si="80"/>
        <v>44899</v>
      </c>
    </row>
    <row r="773" spans="1:6">
      <c r="A773" s="39"/>
      <c r="B773" s="19">
        <f t="shared" si="83"/>
        <v>44600</v>
      </c>
      <c r="C773" s="161">
        <f t="shared" si="83"/>
        <v>769</v>
      </c>
      <c r="D773" s="161">
        <f t="shared" ref="D773:D836" si="84">$D$1/(($D$1-1)*EXP(-$E$1*($F773-$B$4))+1)</f>
        <v>49999.999970480611</v>
      </c>
      <c r="E773" s="161">
        <f t="shared" ref="E773:E836" si="85">D774-D773</f>
        <v>8.7243824964389205E-7</v>
      </c>
      <c r="F773" s="74">
        <f t="shared" si="80"/>
        <v>44900</v>
      </c>
    </row>
    <row r="774" spans="1:6">
      <c r="A774" s="39"/>
      <c r="B774" s="19">
        <f t="shared" ref="B774:C789" si="86">B773+1</f>
        <v>44601</v>
      </c>
      <c r="C774" s="161">
        <f t="shared" si="86"/>
        <v>770</v>
      </c>
      <c r="D774" s="161">
        <f t="shared" si="84"/>
        <v>49999.999971353049</v>
      </c>
      <c r="E774" s="161">
        <f t="shared" si="85"/>
        <v>8.466449799016118E-7</v>
      </c>
      <c r="F774" s="74">
        <f t="shared" ref="F774:F837" si="87">F773+1</f>
        <v>44901</v>
      </c>
    </row>
    <row r="775" spans="1:6">
      <c r="A775" s="39"/>
      <c r="B775" s="19">
        <f t="shared" si="86"/>
        <v>44602</v>
      </c>
      <c r="C775" s="161">
        <f t="shared" si="86"/>
        <v>771</v>
      </c>
      <c r="D775" s="161">
        <f t="shared" si="84"/>
        <v>49999.999972199694</v>
      </c>
      <c r="E775" s="161">
        <f t="shared" si="85"/>
        <v>8.21622961666435E-7</v>
      </c>
      <c r="F775" s="74">
        <f t="shared" si="87"/>
        <v>44902</v>
      </c>
    </row>
    <row r="776" spans="1:6">
      <c r="A776" s="39"/>
      <c r="B776" s="19">
        <f t="shared" si="86"/>
        <v>44603</v>
      </c>
      <c r="C776" s="161">
        <f t="shared" si="86"/>
        <v>772</v>
      </c>
      <c r="D776" s="161">
        <f t="shared" si="84"/>
        <v>49999.999973021317</v>
      </c>
      <c r="E776" s="161">
        <f t="shared" si="85"/>
        <v>7.9733581515029073E-7</v>
      </c>
      <c r="F776" s="74">
        <f t="shared" si="87"/>
        <v>44903</v>
      </c>
    </row>
    <row r="777" spans="1:6">
      <c r="A777" s="39"/>
      <c r="B777" s="19">
        <f t="shared" si="86"/>
        <v>44604</v>
      </c>
      <c r="C777" s="161">
        <f t="shared" si="86"/>
        <v>773</v>
      </c>
      <c r="D777" s="161">
        <f t="shared" si="84"/>
        <v>49999.999973818653</v>
      </c>
      <c r="E777" s="161">
        <f t="shared" si="85"/>
        <v>7.7378354035317898E-7</v>
      </c>
      <c r="F777" s="74">
        <f t="shared" si="87"/>
        <v>44904</v>
      </c>
    </row>
    <row r="778" spans="1:6">
      <c r="A778" s="39"/>
      <c r="B778" s="19">
        <f t="shared" si="86"/>
        <v>44605</v>
      </c>
      <c r="C778" s="161">
        <f t="shared" si="86"/>
        <v>774</v>
      </c>
      <c r="D778" s="161">
        <f t="shared" si="84"/>
        <v>49999.999974592436</v>
      </c>
      <c r="E778" s="161">
        <f t="shared" si="85"/>
        <v>7.509006536565721E-7</v>
      </c>
      <c r="F778" s="74">
        <f t="shared" si="87"/>
        <v>44905</v>
      </c>
    </row>
    <row r="779" spans="1:6">
      <c r="A779" s="39"/>
      <c r="B779" s="19">
        <f t="shared" si="86"/>
        <v>44606</v>
      </c>
      <c r="C779" s="161">
        <f t="shared" si="86"/>
        <v>775</v>
      </c>
      <c r="D779" s="161">
        <f t="shared" si="84"/>
        <v>49999.999975343337</v>
      </c>
      <c r="E779" s="161">
        <f t="shared" si="85"/>
        <v>7.2871625889092684E-7</v>
      </c>
      <c r="F779" s="74">
        <f t="shared" si="87"/>
        <v>44906</v>
      </c>
    </row>
    <row r="780" spans="1:6">
      <c r="A780" s="39"/>
      <c r="B780" s="19">
        <f t="shared" si="86"/>
        <v>44607</v>
      </c>
      <c r="C780" s="161">
        <f t="shared" si="86"/>
        <v>776</v>
      </c>
      <c r="D780" s="161">
        <f t="shared" si="84"/>
        <v>49999.999976072053</v>
      </c>
      <c r="E780" s="161">
        <f t="shared" si="85"/>
        <v>7.071794243529439E-7</v>
      </c>
      <c r="F780" s="74">
        <f t="shared" si="87"/>
        <v>44907</v>
      </c>
    </row>
    <row r="781" spans="1:6">
      <c r="A781" s="39"/>
      <c r="B781" s="19">
        <f t="shared" si="86"/>
        <v>44608</v>
      </c>
      <c r="C781" s="161">
        <f t="shared" si="86"/>
        <v>777</v>
      </c>
      <c r="D781" s="161">
        <f t="shared" si="84"/>
        <v>49999.999976779232</v>
      </c>
      <c r="E781" s="161">
        <f t="shared" si="85"/>
        <v>6.8626832216978073E-7</v>
      </c>
      <c r="F781" s="74">
        <f t="shared" si="87"/>
        <v>44908</v>
      </c>
    </row>
    <row r="782" spans="1:6">
      <c r="A782" s="39"/>
      <c r="B782" s="19">
        <f t="shared" si="86"/>
        <v>44609</v>
      </c>
      <c r="C782" s="161">
        <f t="shared" si="86"/>
        <v>778</v>
      </c>
      <c r="D782" s="161">
        <f t="shared" si="84"/>
        <v>49999.999977465501</v>
      </c>
      <c r="E782" s="161">
        <f t="shared" si="85"/>
        <v>6.6600478021427989E-7</v>
      </c>
      <c r="F782" s="74">
        <f t="shared" si="87"/>
        <v>44909</v>
      </c>
    </row>
    <row r="783" spans="1:6">
      <c r="A783" s="39"/>
      <c r="B783" s="19">
        <f t="shared" si="86"/>
        <v>44610</v>
      </c>
      <c r="C783" s="161">
        <f t="shared" si="86"/>
        <v>779</v>
      </c>
      <c r="D783" s="161">
        <f t="shared" si="84"/>
        <v>49999.999978131505</v>
      </c>
      <c r="E783" s="161">
        <f t="shared" si="85"/>
        <v>6.4630148699507117E-7</v>
      </c>
      <c r="F783" s="74">
        <f t="shared" si="87"/>
        <v>44910</v>
      </c>
    </row>
    <row r="784" spans="1:6">
      <c r="A784" s="39"/>
      <c r="B784" s="19">
        <f t="shared" si="86"/>
        <v>44611</v>
      </c>
      <c r="C784" s="161">
        <f t="shared" si="86"/>
        <v>780</v>
      </c>
      <c r="D784" s="161">
        <f t="shared" si="84"/>
        <v>49999.999978777807</v>
      </c>
      <c r="E784" s="161">
        <f t="shared" si="85"/>
        <v>6.2722392613068223E-7</v>
      </c>
      <c r="F784" s="74">
        <f t="shared" si="87"/>
        <v>44911</v>
      </c>
    </row>
    <row r="785" spans="1:6">
      <c r="A785" s="39"/>
      <c r="B785" s="19">
        <f t="shared" si="86"/>
        <v>44612</v>
      </c>
      <c r="C785" s="161">
        <f t="shared" si="86"/>
        <v>781</v>
      </c>
      <c r="D785" s="161">
        <f t="shared" si="84"/>
        <v>49999.999979405031</v>
      </c>
      <c r="E785" s="161">
        <f t="shared" si="85"/>
        <v>6.0867023421451449E-7</v>
      </c>
      <c r="F785" s="74">
        <f t="shared" si="87"/>
        <v>44912</v>
      </c>
    </row>
    <row r="786" spans="1:6">
      <c r="A786" s="39"/>
      <c r="B786" s="19">
        <f t="shared" si="86"/>
        <v>44613</v>
      </c>
      <c r="C786" s="161">
        <f t="shared" si="86"/>
        <v>782</v>
      </c>
      <c r="D786" s="161">
        <f t="shared" si="84"/>
        <v>49999.999980013701</v>
      </c>
      <c r="E786" s="15">
        <f t="shared" si="85"/>
        <v>5.9068406699225307E-7</v>
      </c>
      <c r="F786" s="74">
        <f t="shared" si="87"/>
        <v>44913</v>
      </c>
    </row>
    <row r="787" spans="1:6">
      <c r="A787" s="39"/>
      <c r="B787" s="19">
        <f t="shared" si="86"/>
        <v>44614</v>
      </c>
      <c r="C787" s="161">
        <f t="shared" si="86"/>
        <v>783</v>
      </c>
      <c r="D787" s="161">
        <f t="shared" si="84"/>
        <v>49999.999980604385</v>
      </c>
      <c r="E787" s="161">
        <f t="shared" si="85"/>
        <v>5.7322904467582703E-7</v>
      </c>
      <c r="F787" s="74">
        <f t="shared" si="87"/>
        <v>44914</v>
      </c>
    </row>
    <row r="788" spans="1:6">
      <c r="A788" s="39"/>
      <c r="B788" s="19">
        <f t="shared" si="86"/>
        <v>44615</v>
      </c>
      <c r="C788" s="161">
        <f t="shared" si="86"/>
        <v>784</v>
      </c>
      <c r="D788" s="161">
        <f t="shared" si="84"/>
        <v>49999.999981177614</v>
      </c>
      <c r="E788" s="161">
        <f t="shared" si="85"/>
        <v>5.5628333939239383E-7</v>
      </c>
      <c r="F788" s="74">
        <f t="shared" si="87"/>
        <v>44915</v>
      </c>
    </row>
    <row r="789" spans="1:6">
      <c r="A789" s="39"/>
      <c r="B789" s="19">
        <f t="shared" si="86"/>
        <v>44616</v>
      </c>
      <c r="C789" s="161">
        <f t="shared" si="86"/>
        <v>785</v>
      </c>
      <c r="D789" s="161">
        <f t="shared" si="84"/>
        <v>49999.999981733898</v>
      </c>
      <c r="E789" s="161">
        <f t="shared" si="85"/>
        <v>5.3983967518433928E-7</v>
      </c>
      <c r="F789" s="74">
        <f t="shared" si="87"/>
        <v>44916</v>
      </c>
    </row>
    <row r="790" spans="1:6">
      <c r="A790" s="39"/>
      <c r="B790" s="19">
        <f t="shared" ref="B790:C805" si="88">B789+1</f>
        <v>44617</v>
      </c>
      <c r="C790" s="161">
        <f t="shared" si="88"/>
        <v>786</v>
      </c>
      <c r="D790" s="161">
        <f t="shared" si="84"/>
        <v>49999.999982273737</v>
      </c>
      <c r="E790" s="161">
        <f t="shared" si="85"/>
        <v>5.2389077609404922E-7</v>
      </c>
      <c r="F790" s="74">
        <f t="shared" si="87"/>
        <v>44917</v>
      </c>
    </row>
    <row r="791" spans="1:6">
      <c r="A791" s="39"/>
      <c r="B791" s="19">
        <f t="shared" si="88"/>
        <v>44618</v>
      </c>
      <c r="C791" s="161">
        <f t="shared" si="88"/>
        <v>787</v>
      </c>
      <c r="D791" s="161">
        <f t="shared" si="84"/>
        <v>49999.999982797628</v>
      </c>
      <c r="E791" s="161">
        <f t="shared" si="85"/>
        <v>5.0841481424868107E-7</v>
      </c>
      <c r="F791" s="74">
        <f t="shared" si="87"/>
        <v>44918</v>
      </c>
    </row>
    <row r="792" spans="1:6">
      <c r="A792" s="39"/>
      <c r="B792" s="19">
        <f t="shared" si="88"/>
        <v>44619</v>
      </c>
      <c r="C792" s="161">
        <f t="shared" si="88"/>
        <v>788</v>
      </c>
      <c r="D792" s="161">
        <f t="shared" si="84"/>
        <v>49999.999983306043</v>
      </c>
      <c r="E792" s="161">
        <f t="shared" si="85"/>
        <v>4.9337540986016393E-7</v>
      </c>
      <c r="F792" s="74">
        <f t="shared" si="87"/>
        <v>44919</v>
      </c>
    </row>
    <row r="793" spans="1:6">
      <c r="A793" s="39"/>
      <c r="B793" s="19">
        <f t="shared" si="88"/>
        <v>44620</v>
      </c>
      <c r="C793" s="161">
        <f t="shared" si="88"/>
        <v>789</v>
      </c>
      <c r="D793" s="161">
        <f t="shared" si="84"/>
        <v>49999.999983799418</v>
      </c>
      <c r="E793" s="161">
        <f t="shared" si="85"/>
        <v>4.7880166675895452E-7</v>
      </c>
      <c r="F793" s="74">
        <f t="shared" si="87"/>
        <v>44920</v>
      </c>
    </row>
    <row r="794" spans="1:6">
      <c r="A794" s="39"/>
      <c r="B794" s="19">
        <f t="shared" si="88"/>
        <v>44621</v>
      </c>
      <c r="C794" s="161">
        <f t="shared" si="88"/>
        <v>790</v>
      </c>
      <c r="D794" s="161">
        <f t="shared" si="84"/>
        <v>49999.99998427822</v>
      </c>
      <c r="E794" s="161">
        <f t="shared" si="85"/>
        <v>4.6464992919936776E-7</v>
      </c>
      <c r="F794" s="74">
        <f t="shared" si="87"/>
        <v>44921</v>
      </c>
    </row>
    <row r="795" spans="1:6">
      <c r="A795" s="39"/>
      <c r="B795" s="19">
        <f t="shared" si="88"/>
        <v>44622</v>
      </c>
      <c r="C795" s="161">
        <f t="shared" si="88"/>
        <v>791</v>
      </c>
      <c r="D795" s="161">
        <f t="shared" si="84"/>
        <v>49999.99998474287</v>
      </c>
      <c r="E795" s="161">
        <f t="shared" si="85"/>
        <v>4.5092019718140364E-7</v>
      </c>
      <c r="F795" s="74">
        <f t="shared" si="87"/>
        <v>44922</v>
      </c>
    </row>
    <row r="796" spans="1:6">
      <c r="A796" s="39"/>
      <c r="B796" s="19">
        <f t="shared" si="88"/>
        <v>44623</v>
      </c>
      <c r="C796" s="161">
        <f t="shared" si="88"/>
        <v>792</v>
      </c>
      <c r="D796" s="161">
        <f t="shared" si="84"/>
        <v>49999.99998519379</v>
      </c>
      <c r="E796" s="161">
        <f t="shared" si="85"/>
        <v>4.3758336687460542E-7</v>
      </c>
      <c r="F796" s="74">
        <f t="shared" si="87"/>
        <v>44923</v>
      </c>
    </row>
    <row r="797" spans="1:6">
      <c r="A797" s="39"/>
      <c r="B797" s="19">
        <f t="shared" si="88"/>
        <v>44624</v>
      </c>
      <c r="C797" s="13">
        <f t="shared" si="88"/>
        <v>793</v>
      </c>
      <c r="D797" s="13">
        <f t="shared" si="84"/>
        <v>49999.999985631373</v>
      </c>
      <c r="E797" s="13">
        <f t="shared" si="85"/>
        <v>4.2466126615181565E-7</v>
      </c>
      <c r="F797" s="74">
        <f t="shared" si="87"/>
        <v>44924</v>
      </c>
    </row>
    <row r="798" spans="1:6">
      <c r="A798" s="39"/>
      <c r="B798" s="19">
        <f t="shared" si="88"/>
        <v>44625</v>
      </c>
      <c r="C798" s="161">
        <f t="shared" si="88"/>
        <v>794</v>
      </c>
      <c r="D798" s="161">
        <f t="shared" si="84"/>
        <v>49999.999986056035</v>
      </c>
      <c r="E798" s="161">
        <f t="shared" si="85"/>
        <v>4.1210296330973506E-7</v>
      </c>
      <c r="F798" s="74">
        <f t="shared" si="87"/>
        <v>44925</v>
      </c>
    </row>
    <row r="799" spans="1:6">
      <c r="A799" s="39"/>
      <c r="B799" s="19">
        <f t="shared" si="88"/>
        <v>44626</v>
      </c>
      <c r="C799" s="161">
        <f t="shared" si="88"/>
        <v>795</v>
      </c>
      <c r="D799" s="161">
        <f t="shared" si="84"/>
        <v>49999.999986468138</v>
      </c>
      <c r="E799" s="161">
        <f t="shared" si="85"/>
        <v>3.99923010263592E-7</v>
      </c>
      <c r="F799" s="74">
        <f t="shared" si="87"/>
        <v>44926</v>
      </c>
    </row>
    <row r="800" spans="1:6">
      <c r="A800" s="39"/>
      <c r="B800" s="19">
        <f t="shared" si="88"/>
        <v>44627</v>
      </c>
      <c r="C800" s="161">
        <f t="shared" si="88"/>
        <v>796</v>
      </c>
      <c r="D800" s="161">
        <f t="shared" si="84"/>
        <v>49999.999986868061</v>
      </c>
      <c r="E800" s="161">
        <f t="shared" si="85"/>
        <v>3.881141310557723E-7</v>
      </c>
      <c r="F800" s="74">
        <f t="shared" si="87"/>
        <v>44927</v>
      </c>
    </row>
    <row r="801" spans="1:6">
      <c r="A801" s="39"/>
      <c r="B801" s="19">
        <f t="shared" si="88"/>
        <v>44628</v>
      </c>
      <c r="C801" s="161">
        <f t="shared" si="88"/>
        <v>797</v>
      </c>
      <c r="D801" s="161">
        <f t="shared" si="84"/>
        <v>49999.999987256175</v>
      </c>
      <c r="E801" s="161">
        <f t="shared" si="85"/>
        <v>3.7663266994059086E-7</v>
      </c>
      <c r="F801" s="74">
        <f t="shared" si="87"/>
        <v>44928</v>
      </c>
    </row>
    <row r="802" spans="1:6">
      <c r="A802" s="39"/>
      <c r="B802" s="19">
        <f t="shared" si="88"/>
        <v>44629</v>
      </c>
      <c r="C802" s="161">
        <f t="shared" si="88"/>
        <v>798</v>
      </c>
      <c r="D802" s="161">
        <f t="shared" si="84"/>
        <v>49999.999987632807</v>
      </c>
      <c r="E802" s="161">
        <f t="shared" si="85"/>
        <v>3.6550045479089022E-7</v>
      </c>
      <c r="F802" s="74">
        <f t="shared" si="87"/>
        <v>44929</v>
      </c>
    </row>
    <row r="803" spans="1:6">
      <c r="A803" s="39"/>
      <c r="B803" s="19">
        <f t="shared" si="88"/>
        <v>44630</v>
      </c>
      <c r="C803" s="161">
        <f t="shared" si="88"/>
        <v>799</v>
      </c>
      <c r="D803" s="161">
        <f t="shared" si="84"/>
        <v>49999.999987998308</v>
      </c>
      <c r="E803" s="161">
        <f t="shared" si="85"/>
        <v>3.547102096490562E-7</v>
      </c>
      <c r="F803" s="74">
        <f t="shared" si="87"/>
        <v>44930</v>
      </c>
    </row>
    <row r="804" spans="1:6">
      <c r="A804" s="39"/>
      <c r="B804" s="19">
        <f t="shared" si="88"/>
        <v>44631</v>
      </c>
      <c r="C804" s="161">
        <f t="shared" si="88"/>
        <v>800</v>
      </c>
      <c r="D804" s="161">
        <f t="shared" si="84"/>
        <v>49999.999988353018</v>
      </c>
      <c r="E804" s="161">
        <f t="shared" si="85"/>
        <v>3.4422555472701788E-7</v>
      </c>
      <c r="F804" s="74">
        <f t="shared" si="87"/>
        <v>44931</v>
      </c>
    </row>
    <row r="805" spans="1:6">
      <c r="A805" s="39"/>
      <c r="B805" s="19">
        <f t="shared" si="88"/>
        <v>44632</v>
      </c>
      <c r="C805" s="161">
        <f t="shared" si="88"/>
        <v>801</v>
      </c>
      <c r="D805" s="161">
        <f t="shared" si="84"/>
        <v>49999.999988697244</v>
      </c>
      <c r="E805" s="161">
        <f t="shared" si="85"/>
        <v>3.3403921406716108E-7</v>
      </c>
      <c r="F805" s="74">
        <f t="shared" si="87"/>
        <v>44932</v>
      </c>
    </row>
    <row r="806" spans="1:6">
      <c r="A806" s="39"/>
      <c r="B806" s="19">
        <f t="shared" ref="B806:C821" si="89">B805+1</f>
        <v>44633</v>
      </c>
      <c r="C806" s="161">
        <f t="shared" si="89"/>
        <v>802</v>
      </c>
      <c r="D806" s="161">
        <f t="shared" si="84"/>
        <v>49999.999989031283</v>
      </c>
      <c r="E806" s="161">
        <f t="shared" si="85"/>
        <v>3.2417301554232836E-7</v>
      </c>
      <c r="F806" s="74">
        <f t="shared" si="87"/>
        <v>44933</v>
      </c>
    </row>
    <row r="807" spans="1:6">
      <c r="A807" s="39"/>
      <c r="B807" s="19">
        <f t="shared" si="89"/>
        <v>44634</v>
      </c>
      <c r="C807" s="161">
        <f t="shared" si="89"/>
        <v>803</v>
      </c>
      <c r="D807" s="161">
        <f t="shared" si="84"/>
        <v>49999.999989355456</v>
      </c>
      <c r="E807" s="161">
        <f t="shared" si="85"/>
        <v>3.1459785532206297E-7</v>
      </c>
      <c r="F807" s="74">
        <f t="shared" si="87"/>
        <v>44934</v>
      </c>
    </row>
    <row r="808" spans="1:6">
      <c r="A808" s="39"/>
      <c r="B808" s="19">
        <f t="shared" si="89"/>
        <v>44635</v>
      </c>
      <c r="C808" s="161">
        <f t="shared" si="89"/>
        <v>804</v>
      </c>
      <c r="D808" s="161">
        <f t="shared" si="84"/>
        <v>49999.999989670054</v>
      </c>
      <c r="E808" s="161">
        <f t="shared" si="85"/>
        <v>3.0529918149113655E-7</v>
      </c>
      <c r="F808" s="74">
        <f t="shared" si="87"/>
        <v>44935</v>
      </c>
    </row>
    <row r="809" spans="1:6">
      <c r="A809" s="39"/>
      <c r="B809" s="19">
        <f t="shared" si="89"/>
        <v>44636</v>
      </c>
      <c r="C809" s="161">
        <f t="shared" si="89"/>
        <v>805</v>
      </c>
      <c r="D809" s="161">
        <f t="shared" si="84"/>
        <v>49999.999989975353</v>
      </c>
      <c r="E809" s="161">
        <f t="shared" si="85"/>
        <v>2.962769940495491E-7</v>
      </c>
      <c r="F809" s="74">
        <f t="shared" si="87"/>
        <v>44936</v>
      </c>
    </row>
    <row r="810" spans="1:6">
      <c r="A810" s="39"/>
      <c r="B810" s="19">
        <f t="shared" si="89"/>
        <v>44637</v>
      </c>
      <c r="C810" s="161">
        <f t="shared" si="89"/>
        <v>806</v>
      </c>
      <c r="D810" s="161">
        <f t="shared" si="84"/>
        <v>49999.99999027163</v>
      </c>
      <c r="E810" s="161">
        <f t="shared" si="85"/>
        <v>2.8750946512445807E-7</v>
      </c>
      <c r="F810" s="74">
        <f t="shared" si="87"/>
        <v>44937</v>
      </c>
    </row>
    <row r="811" spans="1:6">
      <c r="A811" s="39"/>
      <c r="B811" s="19">
        <f t="shared" si="89"/>
        <v>44638</v>
      </c>
      <c r="C811" s="161">
        <f t="shared" si="89"/>
        <v>807</v>
      </c>
      <c r="D811" s="161">
        <f t="shared" si="84"/>
        <v>49999.999990559139</v>
      </c>
      <c r="E811" s="161">
        <f t="shared" si="85"/>
        <v>2.790256985463202E-7</v>
      </c>
      <c r="F811" s="74">
        <f t="shared" si="87"/>
        <v>44938</v>
      </c>
    </row>
    <row r="812" spans="1:6">
      <c r="A812" s="39"/>
      <c r="B812" s="19">
        <f t="shared" si="89"/>
        <v>44639</v>
      </c>
      <c r="C812" s="161">
        <f t="shared" si="89"/>
        <v>808</v>
      </c>
      <c r="D812" s="161">
        <f t="shared" si="84"/>
        <v>49999.999990838165</v>
      </c>
      <c r="E812" s="161">
        <f t="shared" si="85"/>
        <v>2.7076748665422201E-7</v>
      </c>
      <c r="F812" s="74">
        <f t="shared" si="87"/>
        <v>44939</v>
      </c>
    </row>
    <row r="813" spans="1:6">
      <c r="A813" s="39"/>
      <c r="B813" s="19">
        <f t="shared" si="89"/>
        <v>44640</v>
      </c>
      <c r="C813" s="161">
        <f t="shared" si="89"/>
        <v>809</v>
      </c>
      <c r="D813" s="161">
        <f t="shared" si="84"/>
        <v>49999.999991108933</v>
      </c>
      <c r="E813" s="161">
        <f t="shared" si="85"/>
        <v>2.6277120923623443E-7</v>
      </c>
      <c r="F813" s="74">
        <f t="shared" si="87"/>
        <v>44940</v>
      </c>
    </row>
    <row r="814" spans="1:6">
      <c r="A814" s="39"/>
      <c r="B814" s="19">
        <f t="shared" si="89"/>
        <v>44641</v>
      </c>
      <c r="C814" s="161">
        <f t="shared" si="89"/>
        <v>810</v>
      </c>
      <c r="D814" s="161">
        <f t="shared" si="84"/>
        <v>49999.999991371704</v>
      </c>
      <c r="E814" s="161">
        <f t="shared" si="85"/>
        <v>2.5500776246190071E-7</v>
      </c>
      <c r="F814" s="74">
        <f t="shared" si="87"/>
        <v>44941</v>
      </c>
    </row>
    <row r="815" spans="1:6">
      <c r="A815" s="39"/>
      <c r="B815" s="19">
        <f t="shared" si="89"/>
        <v>44642</v>
      </c>
      <c r="C815" s="161">
        <f t="shared" si="89"/>
        <v>811</v>
      </c>
      <c r="D815" s="161">
        <f t="shared" si="84"/>
        <v>49999.999991626712</v>
      </c>
      <c r="E815" s="161">
        <f t="shared" si="85"/>
        <v>2.474625944159925E-7</v>
      </c>
      <c r="F815" s="74">
        <f t="shared" si="87"/>
        <v>44942</v>
      </c>
    </row>
    <row r="816" spans="1:6">
      <c r="A816" s="39"/>
      <c r="B816" s="19">
        <f t="shared" si="89"/>
        <v>44643</v>
      </c>
      <c r="C816" s="161">
        <f t="shared" si="89"/>
        <v>812</v>
      </c>
      <c r="D816" s="161">
        <f t="shared" si="84"/>
        <v>49999.999991874174</v>
      </c>
      <c r="E816" s="161">
        <f t="shared" si="85"/>
        <v>2.4015753297135234E-7</v>
      </c>
      <c r="F816" s="74">
        <f t="shared" si="87"/>
        <v>44943</v>
      </c>
    </row>
    <row r="817" spans="1:6">
      <c r="A817" s="39"/>
      <c r="B817" s="19">
        <f t="shared" si="89"/>
        <v>44644</v>
      </c>
      <c r="C817" s="161">
        <f t="shared" si="89"/>
        <v>813</v>
      </c>
      <c r="D817" s="161">
        <f t="shared" si="84"/>
        <v>49999.999992114332</v>
      </c>
      <c r="E817" s="161">
        <f t="shared" si="85"/>
        <v>2.3305619833990932E-7</v>
      </c>
      <c r="F817" s="74">
        <f t="shared" si="87"/>
        <v>44944</v>
      </c>
    </row>
    <row r="818" spans="1:6">
      <c r="A818" s="39"/>
      <c r="B818" s="19">
        <f t="shared" si="89"/>
        <v>44645</v>
      </c>
      <c r="C818" s="161">
        <f t="shared" si="89"/>
        <v>814</v>
      </c>
      <c r="D818" s="161">
        <f t="shared" si="84"/>
        <v>49999.999992347388</v>
      </c>
      <c r="E818" s="161">
        <f t="shared" si="85"/>
        <v>2.2616586647927761E-7</v>
      </c>
      <c r="F818" s="74">
        <f t="shared" si="87"/>
        <v>44945</v>
      </c>
    </row>
    <row r="819" spans="1:6">
      <c r="A819" s="39"/>
      <c r="B819" s="19">
        <f t="shared" si="89"/>
        <v>44646</v>
      </c>
      <c r="C819" s="161">
        <f t="shared" si="89"/>
        <v>815</v>
      </c>
      <c r="D819" s="161">
        <f t="shared" si="84"/>
        <v>49999.999992573554</v>
      </c>
      <c r="E819" s="161">
        <f t="shared" si="85"/>
        <v>2.1948653738945723E-7</v>
      </c>
      <c r="F819" s="74">
        <f t="shared" si="87"/>
        <v>44946</v>
      </c>
    </row>
    <row r="820" spans="1:6">
      <c r="A820" s="39"/>
      <c r="B820" s="19">
        <f t="shared" si="89"/>
        <v>44647</v>
      </c>
      <c r="C820" s="161">
        <f t="shared" si="89"/>
        <v>816</v>
      </c>
      <c r="D820" s="161">
        <f t="shared" si="84"/>
        <v>49999.99999279304</v>
      </c>
      <c r="E820" s="161">
        <f t="shared" si="85"/>
        <v>2.1299638319760561E-7</v>
      </c>
      <c r="F820" s="74">
        <f t="shared" si="87"/>
        <v>44947</v>
      </c>
    </row>
    <row r="821" spans="1:6">
      <c r="A821" s="39"/>
      <c r="B821" s="19">
        <f t="shared" si="89"/>
        <v>44648</v>
      </c>
      <c r="C821" s="161">
        <f t="shared" si="89"/>
        <v>817</v>
      </c>
      <c r="D821" s="161">
        <f t="shared" si="84"/>
        <v>49999.999993006037</v>
      </c>
      <c r="E821" s="161">
        <f t="shared" si="85"/>
        <v>2.0670267986133695E-7</v>
      </c>
      <c r="F821" s="74">
        <f t="shared" si="87"/>
        <v>44948</v>
      </c>
    </row>
    <row r="822" spans="1:6">
      <c r="A822" s="39"/>
      <c r="B822" s="19">
        <f t="shared" ref="B822:C837" si="90">B821+1</f>
        <v>44649</v>
      </c>
      <c r="C822" s="161">
        <f t="shared" si="90"/>
        <v>818</v>
      </c>
      <c r="D822" s="161">
        <f t="shared" si="84"/>
        <v>49999.999993212739</v>
      </c>
      <c r="E822" s="161">
        <f t="shared" si="85"/>
        <v>2.0059815142303705E-7</v>
      </c>
      <c r="F822" s="74">
        <f t="shared" si="87"/>
        <v>44949</v>
      </c>
    </row>
    <row r="823" spans="1:6">
      <c r="A823" s="39"/>
      <c r="B823" s="19">
        <f t="shared" si="90"/>
        <v>44650</v>
      </c>
      <c r="C823" s="161">
        <f t="shared" si="90"/>
        <v>819</v>
      </c>
      <c r="D823" s="161">
        <f t="shared" si="84"/>
        <v>49999.999993413338</v>
      </c>
      <c r="E823" s="161">
        <f t="shared" si="85"/>
        <v>1.9466097000986338E-7</v>
      </c>
      <c r="F823" s="74">
        <f t="shared" si="87"/>
        <v>44950</v>
      </c>
    </row>
    <row r="824" spans="1:6">
      <c r="A824" s="39"/>
      <c r="B824" s="19">
        <f t="shared" si="90"/>
        <v>44651</v>
      </c>
      <c r="C824" s="161">
        <f t="shared" si="90"/>
        <v>820</v>
      </c>
      <c r="D824" s="161">
        <f t="shared" si="84"/>
        <v>49999.999993607998</v>
      </c>
      <c r="E824" s="161">
        <f t="shared" si="85"/>
        <v>1.8892023945227265E-7</v>
      </c>
      <c r="F824" s="74">
        <f t="shared" si="87"/>
        <v>44951</v>
      </c>
    </row>
    <row r="825" spans="1:6">
      <c r="A825" s="39"/>
      <c r="B825" s="19">
        <f t="shared" si="90"/>
        <v>44652</v>
      </c>
      <c r="C825" s="161">
        <f t="shared" si="90"/>
        <v>821</v>
      </c>
      <c r="D825" s="161">
        <f t="shared" si="84"/>
        <v>49999.999993796919</v>
      </c>
      <c r="E825" s="161">
        <f t="shared" si="85"/>
        <v>1.8331775208935142E-7</v>
      </c>
      <c r="F825" s="74">
        <f t="shared" si="87"/>
        <v>44952</v>
      </c>
    </row>
    <row r="826" spans="1:6">
      <c r="A826" s="39"/>
      <c r="B826" s="19">
        <f t="shared" si="90"/>
        <v>44653</v>
      </c>
      <c r="C826" s="161">
        <f t="shared" si="90"/>
        <v>822</v>
      </c>
      <c r="D826" s="161">
        <f t="shared" si="84"/>
        <v>49999.999993980236</v>
      </c>
      <c r="E826" s="161">
        <f t="shared" si="85"/>
        <v>1.7791171558201313E-7</v>
      </c>
      <c r="F826" s="74">
        <f t="shared" si="87"/>
        <v>44953</v>
      </c>
    </row>
    <row r="827" spans="1:6">
      <c r="A827" s="39"/>
      <c r="B827" s="19">
        <f t="shared" si="90"/>
        <v>44654</v>
      </c>
      <c r="C827" s="161">
        <f t="shared" si="90"/>
        <v>823</v>
      </c>
      <c r="D827" s="161">
        <f t="shared" si="84"/>
        <v>49999.999994158148</v>
      </c>
      <c r="E827" s="161">
        <f t="shared" si="85"/>
        <v>1.7265119822695851E-7</v>
      </c>
      <c r="F827" s="74">
        <f t="shared" si="87"/>
        <v>44954</v>
      </c>
    </row>
    <row r="828" spans="1:6">
      <c r="A828" s="39"/>
      <c r="B828" s="19">
        <f t="shared" si="90"/>
        <v>44655</v>
      </c>
      <c r="C828" s="161">
        <f t="shared" si="90"/>
        <v>824</v>
      </c>
      <c r="D828" s="161">
        <f t="shared" si="84"/>
        <v>49999.999994330799</v>
      </c>
      <c r="E828" s="161">
        <f t="shared" si="85"/>
        <v>1.6755802789703012E-7</v>
      </c>
      <c r="F828" s="74">
        <f t="shared" si="87"/>
        <v>44955</v>
      </c>
    </row>
    <row r="829" spans="1:6">
      <c r="A829" s="39"/>
      <c r="B829" s="19">
        <f t="shared" si="90"/>
        <v>44656</v>
      </c>
      <c r="C829" s="161">
        <f t="shared" si="90"/>
        <v>825</v>
      </c>
      <c r="D829" s="161">
        <f t="shared" si="84"/>
        <v>49999.999994498357</v>
      </c>
      <c r="E829" s="161">
        <f t="shared" si="85"/>
        <v>1.6258854884654284E-7</v>
      </c>
      <c r="F829" s="74">
        <f t="shared" si="87"/>
        <v>44956</v>
      </c>
    </row>
    <row r="830" spans="1:6">
      <c r="A830" s="39"/>
      <c r="B830" s="19">
        <f t="shared" si="90"/>
        <v>44657</v>
      </c>
      <c r="C830" s="161">
        <f t="shared" si="90"/>
        <v>826</v>
      </c>
      <c r="D830" s="161">
        <f t="shared" si="84"/>
        <v>49999.999994660946</v>
      </c>
      <c r="E830" s="161">
        <f t="shared" si="85"/>
        <v>1.5780096873641014E-7</v>
      </c>
      <c r="F830" s="74">
        <f t="shared" si="87"/>
        <v>44957</v>
      </c>
    </row>
    <row r="831" spans="1:6">
      <c r="A831" s="39"/>
      <c r="B831" s="19">
        <f t="shared" si="90"/>
        <v>44658</v>
      </c>
      <c r="C831" s="161">
        <f t="shared" si="90"/>
        <v>827</v>
      </c>
      <c r="D831" s="161">
        <f t="shared" si="84"/>
        <v>49999.999994818747</v>
      </c>
      <c r="E831" s="161">
        <f t="shared" si="85"/>
        <v>1.5312980394810438E-7</v>
      </c>
      <c r="F831" s="74">
        <f t="shared" si="87"/>
        <v>44958</v>
      </c>
    </row>
    <row r="832" spans="1:6">
      <c r="A832" s="39"/>
      <c r="B832" s="19">
        <f t="shared" si="90"/>
        <v>44659</v>
      </c>
      <c r="C832" s="161">
        <f t="shared" si="90"/>
        <v>828</v>
      </c>
      <c r="D832" s="161">
        <f t="shared" si="84"/>
        <v>49999.999994971877</v>
      </c>
      <c r="E832" s="161">
        <f t="shared" si="85"/>
        <v>1.4860415831208229E-7</v>
      </c>
      <c r="F832" s="74">
        <f t="shared" si="87"/>
        <v>44959</v>
      </c>
    </row>
    <row r="833" spans="1:6">
      <c r="A833" s="39"/>
      <c r="B833" s="19">
        <f t="shared" si="90"/>
        <v>44660</v>
      </c>
      <c r="C833" s="161">
        <f t="shared" si="90"/>
        <v>829</v>
      </c>
      <c r="D833" s="161">
        <f t="shared" si="84"/>
        <v>49999.999995120481</v>
      </c>
      <c r="E833" s="161">
        <f t="shared" si="85"/>
        <v>1.442094799131155E-7</v>
      </c>
      <c r="F833" s="74">
        <f t="shared" si="87"/>
        <v>44960</v>
      </c>
    </row>
    <row r="834" spans="1:6">
      <c r="A834" s="39"/>
      <c r="B834" s="19">
        <f t="shared" si="90"/>
        <v>44661</v>
      </c>
      <c r="C834" s="161">
        <f t="shared" si="90"/>
        <v>830</v>
      </c>
      <c r="D834" s="161">
        <f t="shared" si="84"/>
        <v>49999.99999526469</v>
      </c>
      <c r="E834" s="161">
        <f t="shared" si="85"/>
        <v>1.399530447088182E-7</v>
      </c>
      <c r="F834" s="74">
        <f t="shared" si="87"/>
        <v>44961</v>
      </c>
    </row>
    <row r="835" spans="1:6">
      <c r="A835" s="39"/>
      <c r="B835" s="19">
        <f t="shared" si="90"/>
        <v>44662</v>
      </c>
      <c r="C835" s="161">
        <f t="shared" si="90"/>
        <v>831</v>
      </c>
      <c r="D835" s="161">
        <f t="shared" si="84"/>
        <v>49999.999995404643</v>
      </c>
      <c r="E835" s="161">
        <f t="shared" si="85"/>
        <v>1.3581302482634783E-7</v>
      </c>
      <c r="F835" s="74">
        <f t="shared" si="87"/>
        <v>44962</v>
      </c>
    </row>
    <row r="836" spans="1:6">
      <c r="A836" s="39"/>
      <c r="B836" s="19">
        <f t="shared" si="90"/>
        <v>44663</v>
      </c>
      <c r="C836" s="161">
        <f t="shared" si="90"/>
        <v>832</v>
      </c>
      <c r="D836" s="161">
        <f t="shared" si="84"/>
        <v>49999.999995540456</v>
      </c>
      <c r="E836" s="161">
        <f t="shared" si="85"/>
        <v>1.3179669622331858E-7</v>
      </c>
      <c r="F836" s="74">
        <f t="shared" si="87"/>
        <v>44963</v>
      </c>
    </row>
    <row r="837" spans="1:6">
      <c r="A837" s="39"/>
      <c r="B837" s="19">
        <f t="shared" si="90"/>
        <v>44664</v>
      </c>
      <c r="C837" s="161">
        <f t="shared" si="90"/>
        <v>833</v>
      </c>
      <c r="D837" s="161">
        <f t="shared" ref="D837:D900" si="91">$D$1/(($D$1-1)*EXP(-$E$1*($F837-$B$4))+1)</f>
        <v>49999.999995672253</v>
      </c>
      <c r="E837" s="161">
        <f t="shared" ref="E837:E900" si="92">D838-D837</f>
        <v>1.2790405889973044E-7</v>
      </c>
      <c r="F837" s="74">
        <f t="shared" si="87"/>
        <v>44964</v>
      </c>
    </row>
    <row r="838" spans="1:6">
      <c r="A838" s="39"/>
      <c r="B838" s="19">
        <f t="shared" ref="B838:C853" si="93">B837+1</f>
        <v>44665</v>
      </c>
      <c r="C838" s="161">
        <f t="shared" si="93"/>
        <v>834</v>
      </c>
      <c r="D838" s="161">
        <f t="shared" si="91"/>
        <v>49999.999995800157</v>
      </c>
      <c r="E838" s="161">
        <f t="shared" si="92"/>
        <v>1.2412783689796925E-7</v>
      </c>
      <c r="F838" s="74">
        <f t="shared" ref="F838:F901" si="94">F837+1</f>
        <v>44965</v>
      </c>
    </row>
    <row r="839" spans="1:6">
      <c r="A839" s="39"/>
      <c r="B839" s="19">
        <f t="shared" si="93"/>
        <v>44666</v>
      </c>
      <c r="C839" s="161">
        <f t="shared" si="93"/>
        <v>835</v>
      </c>
      <c r="D839" s="161">
        <f t="shared" si="91"/>
        <v>49999.999995924285</v>
      </c>
      <c r="E839" s="161">
        <f t="shared" si="92"/>
        <v>1.2045347830280662E-7</v>
      </c>
      <c r="F839" s="74">
        <f t="shared" si="94"/>
        <v>44966</v>
      </c>
    </row>
    <row r="840" spans="1:6">
      <c r="A840" s="39"/>
      <c r="B840" s="19">
        <f t="shared" si="93"/>
        <v>44667</v>
      </c>
      <c r="C840" s="161">
        <f t="shared" si="93"/>
        <v>836</v>
      </c>
      <c r="D840" s="161">
        <f t="shared" si="91"/>
        <v>49999.999996044739</v>
      </c>
      <c r="E840" s="161">
        <f t="shared" si="92"/>
        <v>1.1689553502947092E-7</v>
      </c>
      <c r="F840" s="74">
        <f t="shared" si="94"/>
        <v>44967</v>
      </c>
    </row>
    <row r="841" spans="1:6">
      <c r="A841" s="39"/>
      <c r="B841" s="19">
        <f t="shared" si="93"/>
        <v>44668</v>
      </c>
      <c r="C841" s="161">
        <f t="shared" si="93"/>
        <v>837</v>
      </c>
      <c r="D841" s="161">
        <f t="shared" si="91"/>
        <v>49999.999996161634</v>
      </c>
      <c r="E841" s="161">
        <f t="shared" si="92"/>
        <v>1.1343217920511961E-7</v>
      </c>
      <c r="F841" s="74">
        <f t="shared" si="94"/>
        <v>44968</v>
      </c>
    </row>
    <row r="842" spans="1:6">
      <c r="A842" s="39"/>
      <c r="B842" s="19">
        <f t="shared" si="93"/>
        <v>44669</v>
      </c>
      <c r="C842" s="161">
        <f t="shared" si="93"/>
        <v>838</v>
      </c>
      <c r="D842" s="161">
        <f t="shared" si="91"/>
        <v>49999.999996275066</v>
      </c>
      <c r="E842" s="161">
        <f t="shared" si="92"/>
        <v>1.1009251466020942E-7</v>
      </c>
      <c r="F842" s="74">
        <f t="shared" si="94"/>
        <v>44969</v>
      </c>
    </row>
    <row r="843" spans="1:6">
      <c r="A843" s="39"/>
      <c r="B843" s="19">
        <f t="shared" si="93"/>
        <v>44670</v>
      </c>
      <c r="C843" s="161">
        <f t="shared" si="93"/>
        <v>839</v>
      </c>
      <c r="D843" s="161">
        <f t="shared" si="91"/>
        <v>49999.999996385159</v>
      </c>
      <c r="E843" s="161">
        <f t="shared" si="92"/>
        <v>1.0683288564905524E-7</v>
      </c>
      <c r="F843" s="74">
        <f t="shared" si="94"/>
        <v>44970</v>
      </c>
    </row>
    <row r="844" spans="1:6">
      <c r="A844" s="39"/>
      <c r="B844" s="19">
        <f t="shared" si="93"/>
        <v>44671</v>
      </c>
      <c r="C844" s="161">
        <f t="shared" si="93"/>
        <v>840</v>
      </c>
      <c r="D844" s="161">
        <f t="shared" si="91"/>
        <v>49999.999996491992</v>
      </c>
      <c r="E844" s="161">
        <f t="shared" si="92"/>
        <v>1.03689671959728E-7</v>
      </c>
      <c r="F844" s="74">
        <f t="shared" si="94"/>
        <v>44971</v>
      </c>
    </row>
    <row r="845" spans="1:6">
      <c r="A845" s="39"/>
      <c r="B845" s="19">
        <f t="shared" si="93"/>
        <v>44672</v>
      </c>
      <c r="C845" s="161">
        <f t="shared" si="93"/>
        <v>841</v>
      </c>
      <c r="D845" s="161">
        <f t="shared" si="91"/>
        <v>49999.999996595681</v>
      </c>
      <c r="E845" s="161">
        <f t="shared" si="92"/>
        <v>1.0060466593131423E-7</v>
      </c>
      <c r="F845" s="74">
        <f t="shared" si="94"/>
        <v>44972</v>
      </c>
    </row>
    <row r="846" spans="1:6">
      <c r="A846" s="39"/>
      <c r="B846" s="19">
        <f t="shared" si="93"/>
        <v>44673</v>
      </c>
      <c r="C846" s="161">
        <f t="shared" si="93"/>
        <v>842</v>
      </c>
      <c r="D846" s="161">
        <f t="shared" si="91"/>
        <v>49999.999996696286</v>
      </c>
      <c r="E846" s="161">
        <f t="shared" si="92"/>
        <v>9.7643351182341576E-8</v>
      </c>
      <c r="F846" s="74">
        <f t="shared" si="94"/>
        <v>44973</v>
      </c>
    </row>
    <row r="847" spans="1:6">
      <c r="A847" s="39"/>
      <c r="B847" s="19">
        <f t="shared" si="93"/>
        <v>44674</v>
      </c>
      <c r="C847" s="161">
        <f t="shared" si="93"/>
        <v>843</v>
      </c>
      <c r="D847" s="161">
        <f t="shared" si="91"/>
        <v>49999.999996793929</v>
      </c>
      <c r="E847" s="161">
        <f t="shared" si="92"/>
        <v>9.4747520051896572E-8</v>
      </c>
      <c r="F847" s="74">
        <f t="shared" si="94"/>
        <v>44974</v>
      </c>
    </row>
    <row r="848" spans="1:6">
      <c r="A848" s="39"/>
      <c r="B848" s="19">
        <f t="shared" si="93"/>
        <v>44675</v>
      </c>
      <c r="C848" s="161">
        <f t="shared" si="93"/>
        <v>844</v>
      </c>
      <c r="D848" s="161">
        <f t="shared" si="91"/>
        <v>49999.999996888677</v>
      </c>
      <c r="E848" s="161">
        <f t="shared" si="92"/>
        <v>9.196082828566432E-8</v>
      </c>
      <c r="F848" s="74">
        <f t="shared" si="94"/>
        <v>44975</v>
      </c>
    </row>
    <row r="849" spans="1:6">
      <c r="A849" s="39"/>
      <c r="B849" s="19">
        <f t="shared" si="93"/>
        <v>44676</v>
      </c>
      <c r="C849" s="161">
        <f t="shared" si="93"/>
        <v>845</v>
      </c>
      <c r="D849" s="161">
        <f t="shared" si="91"/>
        <v>49999.999996980638</v>
      </c>
      <c r="E849" s="161">
        <f t="shared" si="92"/>
        <v>8.9225068222731352E-8</v>
      </c>
      <c r="F849" s="74">
        <f t="shared" si="94"/>
        <v>44976</v>
      </c>
    </row>
    <row r="850" spans="1:6">
      <c r="A850" s="39"/>
      <c r="B850" s="19">
        <f t="shared" si="93"/>
        <v>44677</v>
      </c>
      <c r="C850" s="161">
        <f t="shared" si="93"/>
        <v>846</v>
      </c>
      <c r="D850" s="161">
        <f t="shared" si="91"/>
        <v>49999.999997069863</v>
      </c>
      <c r="E850" s="161">
        <f t="shared" si="92"/>
        <v>8.6598447524011135E-8</v>
      </c>
      <c r="F850" s="74">
        <f t="shared" si="94"/>
        <v>44977</v>
      </c>
    </row>
    <row r="851" spans="1:6">
      <c r="A851" s="39"/>
      <c r="B851" s="19">
        <f t="shared" si="93"/>
        <v>44678</v>
      </c>
      <c r="C851" s="161">
        <f t="shared" si="93"/>
        <v>847</v>
      </c>
      <c r="D851" s="161">
        <f t="shared" si="91"/>
        <v>49999.999997156461</v>
      </c>
      <c r="E851" s="161">
        <f t="shared" si="92"/>
        <v>8.4044586401432753E-8</v>
      </c>
      <c r="F851" s="74">
        <f t="shared" si="94"/>
        <v>44978</v>
      </c>
    </row>
    <row r="852" spans="1:6">
      <c r="A852" s="39"/>
      <c r="B852" s="19">
        <f t="shared" si="93"/>
        <v>44679</v>
      </c>
      <c r="C852" s="161">
        <f t="shared" si="93"/>
        <v>848</v>
      </c>
      <c r="D852" s="161">
        <f t="shared" si="91"/>
        <v>49999.999997240506</v>
      </c>
      <c r="E852" s="161">
        <f t="shared" si="92"/>
        <v>8.1556208897382021E-8</v>
      </c>
      <c r="F852" s="74">
        <f t="shared" si="94"/>
        <v>44979</v>
      </c>
    </row>
    <row r="853" spans="1:6">
      <c r="A853" s="39"/>
      <c r="B853" s="19">
        <f t="shared" si="93"/>
        <v>44680</v>
      </c>
      <c r="C853" s="161">
        <f t="shared" si="93"/>
        <v>849</v>
      </c>
      <c r="D853" s="161">
        <f t="shared" si="91"/>
        <v>49999.999997322062</v>
      </c>
      <c r="E853" s="161">
        <f t="shared" si="92"/>
        <v>7.9147866927087307E-8</v>
      </c>
      <c r="F853" s="74">
        <f t="shared" si="94"/>
        <v>44980</v>
      </c>
    </row>
    <row r="854" spans="1:6">
      <c r="A854" s="39"/>
      <c r="B854" s="19">
        <f t="shared" ref="B854:C869" si="95">B853+1</f>
        <v>44681</v>
      </c>
      <c r="C854" s="161">
        <f t="shared" si="95"/>
        <v>850</v>
      </c>
      <c r="D854" s="161">
        <f t="shared" si="91"/>
        <v>49999.99999740121</v>
      </c>
      <c r="E854" s="161">
        <f t="shared" si="92"/>
        <v>7.6805008575320244E-8</v>
      </c>
      <c r="F854" s="74">
        <f t="shared" si="94"/>
        <v>44981</v>
      </c>
    </row>
    <row r="855" spans="1:6">
      <c r="A855" s="39"/>
      <c r="B855" s="19">
        <f t="shared" si="95"/>
        <v>44682</v>
      </c>
      <c r="C855" s="161">
        <f t="shared" si="95"/>
        <v>851</v>
      </c>
      <c r="D855" s="161">
        <f t="shared" si="91"/>
        <v>49999.999997478015</v>
      </c>
      <c r="E855" s="161">
        <f t="shared" si="92"/>
        <v>7.4534909799695015E-8</v>
      </c>
      <c r="F855" s="74">
        <f t="shared" si="94"/>
        <v>44982</v>
      </c>
    </row>
    <row r="856" spans="1:6">
      <c r="A856" s="39"/>
      <c r="B856" s="19">
        <f t="shared" si="95"/>
        <v>44683</v>
      </c>
      <c r="C856" s="161">
        <f t="shared" si="95"/>
        <v>852</v>
      </c>
      <c r="D856" s="161">
        <f t="shared" si="91"/>
        <v>49999.99999755255</v>
      </c>
      <c r="E856" s="161">
        <f t="shared" si="92"/>
        <v>7.2330294642597437E-8</v>
      </c>
      <c r="F856" s="74">
        <f t="shared" si="94"/>
        <v>44983</v>
      </c>
    </row>
    <row r="857" spans="1:6">
      <c r="A857" s="39"/>
      <c r="B857" s="19">
        <f t="shared" si="95"/>
        <v>44684</v>
      </c>
      <c r="C857" s="161">
        <f t="shared" si="95"/>
        <v>853</v>
      </c>
      <c r="D857" s="161">
        <f t="shared" si="91"/>
        <v>49999.99999762488</v>
      </c>
      <c r="E857" s="161">
        <f t="shared" si="92"/>
        <v>7.0198439061641693E-8</v>
      </c>
      <c r="F857" s="74">
        <f t="shared" si="94"/>
        <v>44984</v>
      </c>
    </row>
    <row r="858" spans="1:6">
      <c r="A858" s="39"/>
      <c r="B858" s="19">
        <f t="shared" si="95"/>
        <v>44685</v>
      </c>
      <c r="C858" s="161">
        <f t="shared" si="95"/>
        <v>854</v>
      </c>
      <c r="D858" s="161">
        <f t="shared" si="91"/>
        <v>49999.999997695078</v>
      </c>
      <c r="E858" s="161">
        <f t="shared" si="92"/>
        <v>6.8124791141599417E-8</v>
      </c>
      <c r="F858" s="74">
        <f t="shared" si="94"/>
        <v>44985</v>
      </c>
    </row>
    <row r="859" spans="1:6">
      <c r="A859" s="39"/>
      <c r="B859" s="19">
        <f t="shared" si="95"/>
        <v>44686</v>
      </c>
      <c r="C859" s="161">
        <f t="shared" si="95"/>
        <v>855</v>
      </c>
      <c r="D859" s="161">
        <f t="shared" si="91"/>
        <v>49999.999997763203</v>
      </c>
      <c r="E859" s="161">
        <f t="shared" si="92"/>
        <v>6.6102074924856424E-8</v>
      </c>
      <c r="F859" s="74">
        <f t="shared" si="94"/>
        <v>44986</v>
      </c>
    </row>
    <row r="860" spans="1:6">
      <c r="A860" s="39"/>
      <c r="B860" s="19">
        <f t="shared" si="95"/>
        <v>44687</v>
      </c>
      <c r="C860" s="161">
        <f t="shared" si="95"/>
        <v>856</v>
      </c>
      <c r="D860" s="161">
        <f t="shared" si="91"/>
        <v>49999.999997829305</v>
      </c>
      <c r="E860" s="161">
        <f t="shared" si="92"/>
        <v>6.415939424186945E-8</v>
      </c>
      <c r="F860" s="74">
        <f t="shared" si="94"/>
        <v>44987</v>
      </c>
    </row>
    <row r="861" spans="1:6">
      <c r="A861" s="39"/>
      <c r="B861" s="19">
        <f t="shared" si="95"/>
        <v>44688</v>
      </c>
      <c r="C861" s="161">
        <f t="shared" si="95"/>
        <v>857</v>
      </c>
      <c r="D861" s="161">
        <f t="shared" si="91"/>
        <v>49999.999997893465</v>
      </c>
      <c r="E861" s="161">
        <f t="shared" si="92"/>
        <v>6.2245817389339209E-8</v>
      </c>
      <c r="F861" s="74">
        <f t="shared" si="94"/>
        <v>44988</v>
      </c>
    </row>
    <row r="862" spans="1:6">
      <c r="A862" s="39"/>
      <c r="B862" s="19">
        <f t="shared" si="95"/>
        <v>44689</v>
      </c>
      <c r="C862" s="161">
        <f t="shared" si="95"/>
        <v>858</v>
      </c>
      <c r="D862" s="161">
        <f t="shared" si="91"/>
        <v>49999.999997955711</v>
      </c>
      <c r="E862" s="161">
        <f t="shared" si="92"/>
        <v>6.0419552028179169E-8</v>
      </c>
      <c r="F862" s="74">
        <f t="shared" si="94"/>
        <v>44989</v>
      </c>
    </row>
    <row r="863" spans="1:6">
      <c r="A863" s="39"/>
      <c r="B863" s="19">
        <f t="shared" si="95"/>
        <v>44690</v>
      </c>
      <c r="C863" s="161">
        <f t="shared" si="95"/>
        <v>859</v>
      </c>
      <c r="D863" s="161">
        <f t="shared" si="91"/>
        <v>49999.99999801613</v>
      </c>
      <c r="E863" s="161">
        <f t="shared" si="92"/>
        <v>5.8629666455090046E-8</v>
      </c>
      <c r="F863" s="74">
        <f t="shared" si="94"/>
        <v>44990</v>
      </c>
    </row>
    <row r="864" spans="1:6">
      <c r="A864" s="39"/>
      <c r="B864" s="19">
        <f t="shared" si="95"/>
        <v>44691</v>
      </c>
      <c r="C864" s="161">
        <f t="shared" si="95"/>
        <v>860</v>
      </c>
      <c r="D864" s="161">
        <f t="shared" si="91"/>
        <v>49999.99999807476</v>
      </c>
      <c r="E864" s="161">
        <f t="shared" si="92"/>
        <v>5.6897988542914391E-8</v>
      </c>
      <c r="F864" s="74">
        <f t="shared" si="94"/>
        <v>44991</v>
      </c>
    </row>
    <row r="865" spans="1:6">
      <c r="A865" s="39"/>
      <c r="B865" s="19">
        <f t="shared" si="95"/>
        <v>44692</v>
      </c>
      <c r="C865" s="161">
        <f t="shared" si="95"/>
        <v>861</v>
      </c>
      <c r="D865" s="161">
        <f t="shared" si="91"/>
        <v>49999.999998131658</v>
      </c>
      <c r="E865" s="161">
        <f t="shared" si="92"/>
        <v>5.5224518291652203E-8</v>
      </c>
      <c r="F865" s="74">
        <f t="shared" si="94"/>
        <v>44992</v>
      </c>
    </row>
    <row r="866" spans="1:6">
      <c r="A866" s="39"/>
      <c r="B866" s="19">
        <f t="shared" si="95"/>
        <v>44693</v>
      </c>
      <c r="C866" s="161">
        <f t="shared" si="95"/>
        <v>862</v>
      </c>
      <c r="D866" s="161">
        <f t="shared" si="91"/>
        <v>49999.999998186882</v>
      </c>
      <c r="E866" s="161">
        <f t="shared" si="92"/>
        <v>5.3594703786075115E-8</v>
      </c>
      <c r="F866" s="74">
        <f t="shared" si="94"/>
        <v>44993</v>
      </c>
    </row>
    <row r="867" spans="1:6">
      <c r="A867" s="39"/>
      <c r="B867" s="19">
        <f t="shared" si="95"/>
        <v>44694</v>
      </c>
      <c r="C867" s="161">
        <f t="shared" si="95"/>
        <v>863</v>
      </c>
      <c r="D867" s="161">
        <f t="shared" si="91"/>
        <v>49999.999998240477</v>
      </c>
      <c r="E867" s="161">
        <f t="shared" si="92"/>
        <v>5.1986717153340578E-8</v>
      </c>
      <c r="F867" s="74">
        <f t="shared" si="94"/>
        <v>44994</v>
      </c>
    </row>
    <row r="868" spans="1:6">
      <c r="A868" s="39"/>
      <c r="B868" s="19">
        <f t="shared" si="95"/>
        <v>44695</v>
      </c>
      <c r="C868" s="161">
        <f t="shared" si="95"/>
        <v>864</v>
      </c>
      <c r="D868" s="161">
        <f t="shared" si="91"/>
        <v>49999.999998292464</v>
      </c>
      <c r="E868" s="161">
        <f t="shared" si="92"/>
        <v>5.0473317969590425E-8</v>
      </c>
      <c r="F868" s="74">
        <f t="shared" si="94"/>
        <v>44995</v>
      </c>
    </row>
    <row r="869" spans="1:6">
      <c r="A869" s="39"/>
      <c r="B869" s="19">
        <f t="shared" si="95"/>
        <v>44696</v>
      </c>
      <c r="C869" s="161">
        <f t="shared" si="95"/>
        <v>865</v>
      </c>
      <c r="D869" s="161">
        <f t="shared" si="91"/>
        <v>49999.999998342937</v>
      </c>
      <c r="E869" s="161">
        <f t="shared" si="92"/>
        <v>4.897447070106864E-8</v>
      </c>
      <c r="F869" s="74">
        <f t="shared" si="94"/>
        <v>44996</v>
      </c>
    </row>
    <row r="870" spans="1:6">
      <c r="A870" s="39"/>
      <c r="B870" s="19">
        <f t="shared" ref="B870:C885" si="96">B869+1</f>
        <v>44697</v>
      </c>
      <c r="C870" s="161">
        <f t="shared" si="96"/>
        <v>866</v>
      </c>
      <c r="D870" s="161">
        <f t="shared" si="91"/>
        <v>49999.999998391912</v>
      </c>
      <c r="E870" s="161">
        <f t="shared" si="92"/>
        <v>4.7526555135846138E-8</v>
      </c>
      <c r="F870" s="74">
        <f t="shared" si="94"/>
        <v>44997</v>
      </c>
    </row>
    <row r="871" spans="1:6">
      <c r="A871" s="39"/>
      <c r="B871" s="19">
        <f t="shared" si="96"/>
        <v>44698</v>
      </c>
      <c r="C871" s="161">
        <f t="shared" si="96"/>
        <v>867</v>
      </c>
      <c r="D871" s="161">
        <f t="shared" si="91"/>
        <v>49999.999998439438</v>
      </c>
      <c r="E871" s="161">
        <f t="shared" si="92"/>
        <v>4.6115019358694553E-8</v>
      </c>
      <c r="F871" s="74">
        <f t="shared" si="94"/>
        <v>44998</v>
      </c>
    </row>
    <row r="872" spans="1:6">
      <c r="A872" s="39"/>
      <c r="B872" s="19">
        <f t="shared" si="96"/>
        <v>44699</v>
      </c>
      <c r="C872" s="161">
        <f t="shared" si="96"/>
        <v>868</v>
      </c>
      <c r="D872" s="161">
        <f t="shared" si="91"/>
        <v>49999.999998485553</v>
      </c>
      <c r="E872" s="161">
        <f t="shared" si="92"/>
        <v>4.476896720007062E-8</v>
      </c>
      <c r="F872" s="74">
        <f t="shared" si="94"/>
        <v>44999</v>
      </c>
    </row>
    <row r="873" spans="1:6">
      <c r="A873" s="39"/>
      <c r="B873" s="19">
        <f t="shared" si="96"/>
        <v>44700</v>
      </c>
      <c r="C873" s="161">
        <f t="shared" si="96"/>
        <v>869</v>
      </c>
      <c r="D873" s="161">
        <f t="shared" si="91"/>
        <v>49999.999998530322</v>
      </c>
      <c r="E873" s="161">
        <f t="shared" si="92"/>
        <v>4.3430190999060869E-8</v>
      </c>
      <c r="F873" s="74">
        <f t="shared" si="94"/>
        <v>45000</v>
      </c>
    </row>
    <row r="874" spans="1:6">
      <c r="A874" s="39"/>
      <c r="B874" s="19">
        <f t="shared" si="96"/>
        <v>44701</v>
      </c>
      <c r="C874" s="161">
        <f t="shared" si="96"/>
        <v>870</v>
      </c>
      <c r="D874" s="161">
        <f t="shared" si="91"/>
        <v>49999.999998573752</v>
      </c>
      <c r="E874" s="161">
        <f t="shared" si="92"/>
        <v>4.215689841657877E-8</v>
      </c>
      <c r="F874" s="74">
        <f t="shared" si="94"/>
        <v>45001</v>
      </c>
    </row>
    <row r="875" spans="1:6">
      <c r="A875" s="39"/>
      <c r="B875" s="19">
        <f t="shared" si="96"/>
        <v>44702</v>
      </c>
      <c r="C875" s="161">
        <f t="shared" si="96"/>
        <v>871</v>
      </c>
      <c r="D875" s="161">
        <f t="shared" si="91"/>
        <v>49999.999998615909</v>
      </c>
      <c r="E875" s="161">
        <f t="shared" si="92"/>
        <v>4.0898157749325037E-8</v>
      </c>
      <c r="F875" s="74">
        <f t="shared" si="94"/>
        <v>45002</v>
      </c>
    </row>
    <row r="876" spans="1:6">
      <c r="A876" s="39"/>
      <c r="B876" s="19">
        <f t="shared" si="96"/>
        <v>44703</v>
      </c>
      <c r="C876" s="161">
        <f t="shared" si="96"/>
        <v>872</v>
      </c>
      <c r="D876" s="161">
        <f t="shared" si="91"/>
        <v>49999.999998656807</v>
      </c>
      <c r="E876" s="161">
        <f t="shared" si="92"/>
        <v>3.9704900700598955E-8</v>
      </c>
      <c r="F876" s="74">
        <f t="shared" si="94"/>
        <v>45003</v>
      </c>
    </row>
    <row r="877" spans="1:6">
      <c r="A877" s="39"/>
      <c r="B877" s="19">
        <f t="shared" si="96"/>
        <v>44704</v>
      </c>
      <c r="C877" s="161">
        <f t="shared" si="96"/>
        <v>873</v>
      </c>
      <c r="D877" s="161">
        <f t="shared" si="91"/>
        <v>49999.999998696512</v>
      </c>
      <c r="E877" s="161">
        <f t="shared" si="92"/>
        <v>3.8518919609487057E-8</v>
      </c>
      <c r="F877" s="74">
        <f t="shared" si="94"/>
        <v>45004</v>
      </c>
    </row>
    <row r="878" spans="1:6">
      <c r="A878" s="39"/>
      <c r="B878" s="19">
        <f t="shared" si="96"/>
        <v>44705</v>
      </c>
      <c r="C878" s="161">
        <f t="shared" si="96"/>
        <v>874</v>
      </c>
      <c r="D878" s="161">
        <f t="shared" si="91"/>
        <v>49999.999998735031</v>
      </c>
      <c r="E878" s="161">
        <f t="shared" si="92"/>
        <v>3.7383870221674442E-8</v>
      </c>
      <c r="F878" s="74">
        <f t="shared" si="94"/>
        <v>45005</v>
      </c>
    </row>
    <row r="879" spans="1:6">
      <c r="A879" s="39"/>
      <c r="B879" s="19">
        <f t="shared" si="96"/>
        <v>44706</v>
      </c>
      <c r="C879" s="161">
        <f t="shared" si="96"/>
        <v>875</v>
      </c>
      <c r="D879" s="161">
        <f t="shared" si="91"/>
        <v>49999.999998772415</v>
      </c>
      <c r="E879" s="161">
        <f t="shared" si="92"/>
        <v>3.6285200621932745E-8</v>
      </c>
      <c r="F879" s="74">
        <f t="shared" si="94"/>
        <v>45006</v>
      </c>
    </row>
    <row r="880" spans="1:6">
      <c r="A880" s="39"/>
      <c r="B880" s="19">
        <f t="shared" si="96"/>
        <v>44707</v>
      </c>
      <c r="C880" s="161">
        <f t="shared" si="96"/>
        <v>876</v>
      </c>
      <c r="D880" s="161">
        <f t="shared" si="91"/>
        <v>49999.9999988087</v>
      </c>
      <c r="E880" s="161">
        <f t="shared" si="92"/>
        <v>3.5201082937419415E-8</v>
      </c>
      <c r="F880" s="74">
        <f t="shared" si="94"/>
        <v>45007</v>
      </c>
    </row>
    <row r="881" spans="1:6">
      <c r="A881" s="39"/>
      <c r="B881" s="19">
        <f t="shared" si="96"/>
        <v>44708</v>
      </c>
      <c r="C881" s="161">
        <f t="shared" si="96"/>
        <v>877</v>
      </c>
      <c r="D881" s="161">
        <f t="shared" si="91"/>
        <v>49999.999998843901</v>
      </c>
      <c r="E881" s="161">
        <f t="shared" si="92"/>
        <v>3.4175172913819551E-8</v>
      </c>
      <c r="F881" s="74">
        <f t="shared" si="94"/>
        <v>45008</v>
      </c>
    </row>
    <row r="882" spans="1:6">
      <c r="A882" s="39"/>
      <c r="B882" s="19">
        <f t="shared" si="96"/>
        <v>44709</v>
      </c>
      <c r="C882" s="161">
        <f t="shared" si="96"/>
        <v>878</v>
      </c>
      <c r="D882" s="161">
        <f t="shared" si="91"/>
        <v>49999.999998878076</v>
      </c>
      <c r="E882" s="161">
        <f t="shared" si="92"/>
        <v>3.3149262890219688E-8</v>
      </c>
      <c r="F882" s="74">
        <f t="shared" si="94"/>
        <v>45009</v>
      </c>
    </row>
    <row r="883" spans="1:6">
      <c r="A883" s="39"/>
      <c r="B883" s="19">
        <f t="shared" si="96"/>
        <v>44710</v>
      </c>
      <c r="C883" s="161">
        <f t="shared" si="96"/>
        <v>879</v>
      </c>
      <c r="D883" s="161">
        <f t="shared" si="91"/>
        <v>49999.999998911226</v>
      </c>
      <c r="E883" s="161">
        <f t="shared" si="92"/>
        <v>3.2188836485147476E-8</v>
      </c>
      <c r="F883" s="74">
        <f t="shared" si="94"/>
        <v>45010</v>
      </c>
    </row>
    <row r="884" spans="1:6">
      <c r="A884" s="39"/>
      <c r="B884" s="19">
        <f t="shared" si="96"/>
        <v>44711</v>
      </c>
      <c r="C884" s="161">
        <f t="shared" si="96"/>
        <v>880</v>
      </c>
      <c r="D884" s="161">
        <f t="shared" si="91"/>
        <v>49999.999998943415</v>
      </c>
      <c r="E884" s="161">
        <f t="shared" si="92"/>
        <v>3.1213858164846897E-8</v>
      </c>
      <c r="F884" s="74">
        <f t="shared" si="94"/>
        <v>45011</v>
      </c>
    </row>
    <row r="885" spans="1:6">
      <c r="A885" s="39"/>
      <c r="B885" s="19">
        <f t="shared" si="96"/>
        <v>44712</v>
      </c>
      <c r="C885" s="161">
        <f t="shared" si="96"/>
        <v>881</v>
      </c>
      <c r="D885" s="161">
        <f t="shared" si="91"/>
        <v>49999.999998974628</v>
      </c>
      <c r="E885" s="161">
        <f t="shared" si="92"/>
        <v>3.0311639420688152E-8</v>
      </c>
      <c r="F885" s="74">
        <f t="shared" si="94"/>
        <v>45012</v>
      </c>
    </row>
    <row r="886" spans="1:6">
      <c r="A886" s="39"/>
      <c r="B886" s="19">
        <f t="shared" ref="B886:C901" si="97">B885+1</f>
        <v>44713</v>
      </c>
      <c r="C886" s="161">
        <f t="shared" si="97"/>
        <v>882</v>
      </c>
      <c r="D886" s="161">
        <f t="shared" si="91"/>
        <v>49999.99999900494</v>
      </c>
      <c r="E886" s="161">
        <f t="shared" si="92"/>
        <v>2.9409420676529408E-8</v>
      </c>
      <c r="F886" s="74">
        <f t="shared" si="94"/>
        <v>45013</v>
      </c>
    </row>
    <row r="887" spans="1:6">
      <c r="A887" s="39"/>
      <c r="B887" s="19">
        <f t="shared" si="97"/>
        <v>44714</v>
      </c>
      <c r="C887" s="161">
        <f t="shared" si="97"/>
        <v>883</v>
      </c>
      <c r="D887" s="161">
        <f t="shared" si="91"/>
        <v>49999.999999034349</v>
      </c>
      <c r="E887" s="161">
        <f t="shared" si="92"/>
        <v>2.8536305762827396E-8</v>
      </c>
      <c r="F887" s="74">
        <f t="shared" si="94"/>
        <v>45014</v>
      </c>
    </row>
    <row r="888" spans="1:6">
      <c r="A888" s="39"/>
      <c r="B888" s="19">
        <f t="shared" si="97"/>
        <v>44715</v>
      </c>
      <c r="C888" s="161">
        <f t="shared" si="97"/>
        <v>884</v>
      </c>
      <c r="D888" s="161">
        <f t="shared" si="91"/>
        <v>49999.999999062886</v>
      </c>
      <c r="E888" s="161">
        <f t="shared" si="92"/>
        <v>2.7699570637196302E-8</v>
      </c>
      <c r="F888" s="74">
        <f t="shared" si="94"/>
        <v>45015</v>
      </c>
    </row>
    <row r="889" spans="1:6">
      <c r="A889" s="39"/>
      <c r="B889" s="19">
        <f t="shared" si="97"/>
        <v>44716</v>
      </c>
      <c r="C889" s="161">
        <f t="shared" si="97"/>
        <v>885</v>
      </c>
      <c r="D889" s="161">
        <f t="shared" si="91"/>
        <v>49999.999999090585</v>
      </c>
      <c r="E889" s="161">
        <f t="shared" si="92"/>
        <v>2.6877387426793575E-8</v>
      </c>
      <c r="F889" s="74">
        <f t="shared" si="94"/>
        <v>45016</v>
      </c>
    </row>
    <row r="890" spans="1:6">
      <c r="A890" s="39"/>
      <c r="B890" s="19">
        <f t="shared" si="97"/>
        <v>44717</v>
      </c>
      <c r="C890" s="161">
        <f t="shared" si="97"/>
        <v>886</v>
      </c>
      <c r="D890" s="161">
        <f t="shared" si="91"/>
        <v>49999.999999117463</v>
      </c>
      <c r="E890" s="161">
        <f t="shared" si="92"/>
        <v>2.6077032089233398E-8</v>
      </c>
      <c r="F890" s="74">
        <f t="shared" si="94"/>
        <v>45017</v>
      </c>
    </row>
    <row r="891" spans="1:6">
      <c r="A891" s="39"/>
      <c r="B891" s="19">
        <f t="shared" si="97"/>
        <v>44718</v>
      </c>
      <c r="C891" s="161">
        <f t="shared" si="97"/>
        <v>887</v>
      </c>
      <c r="D891" s="161">
        <f t="shared" si="91"/>
        <v>49999.99999914354</v>
      </c>
      <c r="E891" s="161">
        <f t="shared" si="92"/>
        <v>2.5313056539744139E-8</v>
      </c>
      <c r="F891" s="74">
        <f t="shared" si="94"/>
        <v>45018</v>
      </c>
    </row>
    <row r="892" spans="1:6">
      <c r="A892" s="39"/>
      <c r="B892" s="19">
        <f t="shared" si="97"/>
        <v>44719</v>
      </c>
      <c r="C892" s="161">
        <f t="shared" si="97"/>
        <v>888</v>
      </c>
      <c r="D892" s="161">
        <f t="shared" si="91"/>
        <v>49999.999999168853</v>
      </c>
      <c r="E892" s="161">
        <f t="shared" si="92"/>
        <v>2.4570908863097429E-8</v>
      </c>
      <c r="F892" s="74">
        <f t="shared" si="94"/>
        <v>45019</v>
      </c>
    </row>
    <row r="893" spans="1:6">
      <c r="A893" s="39"/>
      <c r="B893" s="19">
        <f t="shared" si="97"/>
        <v>44720</v>
      </c>
      <c r="C893" s="161">
        <f t="shared" si="97"/>
        <v>889</v>
      </c>
      <c r="D893" s="161">
        <f t="shared" si="91"/>
        <v>49999.999999193424</v>
      </c>
      <c r="E893" s="161">
        <f t="shared" si="92"/>
        <v>2.3836037144064903E-8</v>
      </c>
      <c r="F893" s="74">
        <f t="shared" si="94"/>
        <v>45020</v>
      </c>
    </row>
    <row r="894" spans="1:6">
      <c r="A894" s="39"/>
      <c r="B894" s="19">
        <f t="shared" si="97"/>
        <v>44721</v>
      </c>
      <c r="C894" s="161">
        <f t="shared" si="97"/>
        <v>890</v>
      </c>
      <c r="D894" s="161">
        <f t="shared" si="91"/>
        <v>49999.99999921726</v>
      </c>
      <c r="E894" s="161">
        <f t="shared" si="92"/>
        <v>2.3137545213103294E-8</v>
      </c>
      <c r="F894" s="74">
        <f t="shared" si="94"/>
        <v>45021</v>
      </c>
    </row>
    <row r="895" spans="1:6">
      <c r="A895" s="39"/>
      <c r="B895" s="19">
        <f t="shared" si="97"/>
        <v>44722</v>
      </c>
      <c r="C895" s="161">
        <f t="shared" si="97"/>
        <v>891</v>
      </c>
      <c r="D895" s="161">
        <f t="shared" si="91"/>
        <v>49999.999999240397</v>
      </c>
      <c r="E895" s="161">
        <f t="shared" si="92"/>
        <v>2.2446329239755869E-8</v>
      </c>
      <c r="F895" s="74">
        <f t="shared" si="94"/>
        <v>45022</v>
      </c>
    </row>
    <row r="896" spans="1:6">
      <c r="A896" s="39"/>
      <c r="B896" s="19">
        <f t="shared" si="97"/>
        <v>44723</v>
      </c>
      <c r="C896" s="161">
        <f t="shared" si="97"/>
        <v>892</v>
      </c>
      <c r="D896" s="161">
        <f t="shared" si="91"/>
        <v>49999.999999262844</v>
      </c>
      <c r="E896" s="161">
        <f t="shared" si="92"/>
        <v>2.1784217096865177E-8</v>
      </c>
      <c r="F896" s="74">
        <f t="shared" si="94"/>
        <v>45023</v>
      </c>
    </row>
    <row r="897" spans="1:6">
      <c r="A897" s="39"/>
      <c r="B897" s="19">
        <f t="shared" si="97"/>
        <v>44724</v>
      </c>
      <c r="C897" s="161">
        <f t="shared" si="97"/>
        <v>893</v>
      </c>
      <c r="D897" s="161">
        <f t="shared" si="91"/>
        <v>49999.999999284628</v>
      </c>
      <c r="E897" s="161">
        <f t="shared" si="92"/>
        <v>2.1136656869202852E-8</v>
      </c>
      <c r="F897" s="74">
        <f t="shared" si="94"/>
        <v>45024</v>
      </c>
    </row>
    <row r="898" spans="1:6">
      <c r="A898" s="39"/>
      <c r="B898" s="19">
        <f t="shared" si="97"/>
        <v>44725</v>
      </c>
      <c r="C898" s="161">
        <f t="shared" si="97"/>
        <v>894</v>
      </c>
      <c r="D898" s="161">
        <f t="shared" si="91"/>
        <v>49999.999999305765</v>
      </c>
      <c r="E898" s="161">
        <f t="shared" si="92"/>
        <v>2.0518200471997261E-8</v>
      </c>
      <c r="F898" s="74">
        <f t="shared" si="94"/>
        <v>45025</v>
      </c>
    </row>
    <row r="899" spans="1:6">
      <c r="A899" s="39"/>
      <c r="B899" s="19">
        <f t="shared" si="97"/>
        <v>44726</v>
      </c>
      <c r="C899" s="161">
        <f t="shared" si="97"/>
        <v>895</v>
      </c>
      <c r="D899" s="161">
        <f t="shared" si="91"/>
        <v>49999.999999326283</v>
      </c>
      <c r="E899" s="161">
        <f t="shared" si="92"/>
        <v>1.992157194763422E-8</v>
      </c>
      <c r="F899" s="74">
        <f t="shared" si="94"/>
        <v>45026</v>
      </c>
    </row>
    <row r="900" spans="1:6">
      <c r="A900" s="39"/>
      <c r="B900" s="19">
        <f t="shared" si="97"/>
        <v>44727</v>
      </c>
      <c r="C900" s="161">
        <f t="shared" si="97"/>
        <v>896</v>
      </c>
      <c r="D900" s="161">
        <f t="shared" si="91"/>
        <v>49999.999999346204</v>
      </c>
      <c r="E900" s="161">
        <f t="shared" si="92"/>
        <v>1.9317667465656996E-8</v>
      </c>
      <c r="F900" s="74">
        <f t="shared" si="94"/>
        <v>45027</v>
      </c>
    </row>
    <row r="901" spans="1:6">
      <c r="A901" s="39"/>
      <c r="B901" s="19">
        <f t="shared" si="97"/>
        <v>44728</v>
      </c>
      <c r="C901" s="161">
        <f t="shared" si="97"/>
        <v>897</v>
      </c>
      <c r="D901" s="161">
        <f t="shared" ref="D901:D964" si="98">$D$1/(($D$1-1)*EXP(-$E$1*($F901-$B$4))+1)</f>
        <v>49999.999999365522</v>
      </c>
      <c r="E901" s="161">
        <f t="shared" ref="E901:E964" si="99">D902-D901</f>
        <v>1.8750142771750689E-8</v>
      </c>
      <c r="F901" s="74">
        <f t="shared" si="94"/>
        <v>45028</v>
      </c>
    </row>
    <row r="902" spans="1:6">
      <c r="A902" s="39"/>
      <c r="B902" s="19">
        <f t="shared" ref="B902:C917" si="100">B901+1</f>
        <v>44729</v>
      </c>
      <c r="C902" s="161">
        <f t="shared" si="100"/>
        <v>898</v>
      </c>
      <c r="D902" s="161">
        <f t="shared" si="98"/>
        <v>49999.999999384272</v>
      </c>
      <c r="E902" s="161">
        <f t="shared" si="99"/>
        <v>1.8197169993072748E-8</v>
      </c>
      <c r="F902" s="74">
        <f t="shared" ref="F902:F965" si="101">F901+1</f>
        <v>45029</v>
      </c>
    </row>
    <row r="903" spans="1:6">
      <c r="A903" s="39"/>
      <c r="B903" s="19">
        <f t="shared" si="100"/>
        <v>44730</v>
      </c>
      <c r="C903" s="161">
        <f t="shared" si="100"/>
        <v>899</v>
      </c>
      <c r="D903" s="161">
        <f t="shared" si="98"/>
        <v>49999.999999402469</v>
      </c>
      <c r="E903" s="161">
        <f t="shared" si="99"/>
        <v>1.7658749129623175E-8</v>
      </c>
      <c r="F903" s="74">
        <f t="shared" si="101"/>
        <v>45030</v>
      </c>
    </row>
    <row r="904" spans="1:6">
      <c r="A904" s="39"/>
      <c r="B904" s="19">
        <f t="shared" si="100"/>
        <v>44731</v>
      </c>
      <c r="C904" s="161">
        <f t="shared" si="100"/>
        <v>900</v>
      </c>
      <c r="D904" s="161">
        <f t="shared" si="98"/>
        <v>49999.999999420128</v>
      </c>
      <c r="E904" s="161">
        <f t="shared" si="99"/>
        <v>1.7142156139016151E-8</v>
      </c>
      <c r="F904" s="74">
        <f t="shared" si="101"/>
        <v>45031</v>
      </c>
    </row>
    <row r="905" spans="1:6">
      <c r="A905" s="39"/>
      <c r="B905" s="19">
        <f t="shared" si="100"/>
        <v>44732</v>
      </c>
      <c r="C905" s="161">
        <f t="shared" si="100"/>
        <v>901</v>
      </c>
      <c r="D905" s="161">
        <f t="shared" si="98"/>
        <v>49999.99999943727</v>
      </c>
      <c r="E905" s="161">
        <f t="shared" si="99"/>
        <v>1.6632839106023312E-8</v>
      </c>
      <c r="F905" s="74">
        <f t="shared" si="101"/>
        <v>45032</v>
      </c>
    </row>
    <row r="906" spans="1:6">
      <c r="A906" s="39"/>
      <c r="B906" s="19">
        <f t="shared" si="100"/>
        <v>44733</v>
      </c>
      <c r="C906" s="161">
        <f t="shared" si="100"/>
        <v>902</v>
      </c>
      <c r="D906" s="161">
        <f t="shared" si="98"/>
        <v>49999.999999453903</v>
      </c>
      <c r="E906" s="161">
        <f t="shared" si="99"/>
        <v>1.6130798030644655E-8</v>
      </c>
      <c r="F906" s="74">
        <f t="shared" si="101"/>
        <v>45033</v>
      </c>
    </row>
    <row r="907" spans="1:6">
      <c r="A907" s="39"/>
      <c r="B907" s="19">
        <f t="shared" si="100"/>
        <v>44734</v>
      </c>
      <c r="C907" s="161">
        <f t="shared" si="100"/>
        <v>903</v>
      </c>
      <c r="D907" s="161">
        <f t="shared" si="98"/>
        <v>49999.999999470034</v>
      </c>
      <c r="E907" s="161">
        <f t="shared" si="99"/>
        <v>1.5665136743336916E-8</v>
      </c>
      <c r="F907" s="74">
        <f t="shared" si="101"/>
        <v>45034</v>
      </c>
    </row>
    <row r="908" spans="1:6">
      <c r="A908" s="39"/>
      <c r="B908" s="19">
        <f t="shared" si="100"/>
        <v>44735</v>
      </c>
      <c r="C908" s="161">
        <f t="shared" si="100"/>
        <v>904</v>
      </c>
      <c r="D908" s="161">
        <f t="shared" si="98"/>
        <v>49999.999999485699</v>
      </c>
      <c r="E908" s="161">
        <f t="shared" si="99"/>
        <v>1.5199475456029177E-8</v>
      </c>
      <c r="F908" s="74">
        <f t="shared" si="101"/>
        <v>45035</v>
      </c>
    </row>
    <row r="909" spans="1:6">
      <c r="A909" s="39"/>
      <c r="B909" s="19">
        <f t="shared" si="100"/>
        <v>44736</v>
      </c>
      <c r="C909" s="161">
        <f t="shared" si="100"/>
        <v>905</v>
      </c>
      <c r="D909" s="161">
        <f t="shared" si="98"/>
        <v>49999.999999500898</v>
      </c>
      <c r="E909" s="161">
        <f t="shared" si="99"/>
        <v>1.4755642041563988E-8</v>
      </c>
      <c r="F909" s="74">
        <f t="shared" si="101"/>
        <v>45036</v>
      </c>
    </row>
    <row r="910" spans="1:6">
      <c r="A910" s="39"/>
      <c r="B910" s="19">
        <f t="shared" si="100"/>
        <v>44737</v>
      </c>
      <c r="C910" s="161">
        <f t="shared" si="100"/>
        <v>906</v>
      </c>
      <c r="D910" s="161">
        <f t="shared" si="98"/>
        <v>49999.999999515654</v>
      </c>
      <c r="E910" s="161">
        <f t="shared" si="99"/>
        <v>1.4311808627098799E-8</v>
      </c>
      <c r="F910" s="74">
        <f t="shared" si="101"/>
        <v>45037</v>
      </c>
    </row>
    <row r="911" spans="1:6">
      <c r="A911" s="39"/>
      <c r="B911" s="19">
        <f t="shared" si="100"/>
        <v>44738</v>
      </c>
      <c r="C911" s="161">
        <f t="shared" si="100"/>
        <v>907</v>
      </c>
      <c r="D911" s="161">
        <f t="shared" si="98"/>
        <v>49999.999999529966</v>
      </c>
      <c r="E911" s="161">
        <f t="shared" si="99"/>
        <v>1.388980308547616E-8</v>
      </c>
      <c r="F911" s="74">
        <f t="shared" si="101"/>
        <v>45038</v>
      </c>
    </row>
    <row r="912" spans="1:6">
      <c r="A912" s="39"/>
      <c r="B912" s="19">
        <f t="shared" si="100"/>
        <v>44739</v>
      </c>
      <c r="C912" s="161">
        <f t="shared" si="100"/>
        <v>908</v>
      </c>
      <c r="D912" s="161">
        <f t="shared" si="98"/>
        <v>49999.999999543856</v>
      </c>
      <c r="E912" s="161">
        <f t="shared" si="99"/>
        <v>1.3489625416696072E-8</v>
      </c>
      <c r="F912" s="74">
        <f t="shared" si="101"/>
        <v>45039</v>
      </c>
    </row>
    <row r="913" spans="1:6">
      <c r="A913" s="39"/>
      <c r="B913" s="19">
        <f t="shared" si="100"/>
        <v>44740</v>
      </c>
      <c r="C913" s="161">
        <f t="shared" si="100"/>
        <v>909</v>
      </c>
      <c r="D913" s="161">
        <f t="shared" si="98"/>
        <v>49999.999999557345</v>
      </c>
      <c r="E913" s="161">
        <f t="shared" si="99"/>
        <v>1.3074895832687616E-8</v>
      </c>
      <c r="F913" s="74">
        <f t="shared" si="101"/>
        <v>45040</v>
      </c>
    </row>
    <row r="914" spans="1:6">
      <c r="A914" s="39"/>
      <c r="B914" s="19">
        <f t="shared" si="100"/>
        <v>44741</v>
      </c>
      <c r="C914" s="161">
        <f t="shared" si="100"/>
        <v>910</v>
      </c>
      <c r="D914" s="161">
        <f t="shared" si="98"/>
        <v>49999.99999957042</v>
      </c>
      <c r="E914" s="161">
        <f t="shared" si="99"/>
        <v>1.2703821994364262E-8</v>
      </c>
      <c r="F914" s="74">
        <f t="shared" si="101"/>
        <v>45041</v>
      </c>
    </row>
    <row r="915" spans="1:6">
      <c r="A915" s="39"/>
      <c r="B915" s="19">
        <f t="shared" si="100"/>
        <v>44742</v>
      </c>
      <c r="C915" s="161">
        <f t="shared" si="100"/>
        <v>911</v>
      </c>
      <c r="D915" s="161">
        <f t="shared" si="98"/>
        <v>49999.999999583124</v>
      </c>
      <c r="E915" s="161">
        <f t="shared" si="99"/>
        <v>1.2310920283198357E-8</v>
      </c>
      <c r="F915" s="74">
        <f t="shared" si="101"/>
        <v>45042</v>
      </c>
    </row>
    <row r="916" spans="1:6">
      <c r="A916" s="39"/>
      <c r="B916" s="19">
        <f t="shared" si="100"/>
        <v>44743</v>
      </c>
      <c r="C916" s="161">
        <f t="shared" si="100"/>
        <v>912</v>
      </c>
      <c r="D916" s="161">
        <f t="shared" si="98"/>
        <v>49999.999999595435</v>
      </c>
      <c r="E916" s="161">
        <f t="shared" si="99"/>
        <v>1.1954398360103369E-8</v>
      </c>
      <c r="F916" s="74">
        <f t="shared" si="101"/>
        <v>45043</v>
      </c>
    </row>
    <row r="917" spans="1:6">
      <c r="A917" s="39"/>
      <c r="B917" s="19">
        <f t="shared" si="100"/>
        <v>44744</v>
      </c>
      <c r="C917" s="161">
        <f t="shared" si="100"/>
        <v>913</v>
      </c>
      <c r="D917" s="161">
        <f t="shared" si="98"/>
        <v>49999.999999607389</v>
      </c>
      <c r="E917" s="161">
        <f t="shared" si="99"/>
        <v>1.1605152394622564E-8</v>
      </c>
      <c r="F917" s="74">
        <f t="shared" si="101"/>
        <v>45044</v>
      </c>
    </row>
    <row r="918" spans="1:6">
      <c r="A918" s="39"/>
      <c r="B918" s="19">
        <f t="shared" ref="B918:C933" si="102">B917+1</f>
        <v>44745</v>
      </c>
      <c r="C918" s="161">
        <f t="shared" si="102"/>
        <v>914</v>
      </c>
      <c r="D918" s="161">
        <f t="shared" si="98"/>
        <v>49999.999999618994</v>
      </c>
      <c r="E918" s="161">
        <f t="shared" si="99"/>
        <v>1.1270458344370127E-8</v>
      </c>
      <c r="F918" s="74">
        <f t="shared" si="101"/>
        <v>45045</v>
      </c>
    </row>
    <row r="919" spans="1:6">
      <c r="A919" s="39"/>
      <c r="B919" s="19">
        <f t="shared" si="102"/>
        <v>44746</v>
      </c>
      <c r="C919" s="161">
        <f t="shared" si="102"/>
        <v>915</v>
      </c>
      <c r="D919" s="161">
        <f t="shared" si="98"/>
        <v>49999.999999630265</v>
      </c>
      <c r="E919" s="161">
        <f t="shared" si="99"/>
        <v>1.0921212378889322E-8</v>
      </c>
      <c r="F919" s="74">
        <f t="shared" si="101"/>
        <v>45046</v>
      </c>
    </row>
    <row r="920" spans="1:6">
      <c r="A920" s="39"/>
      <c r="B920" s="19">
        <f t="shared" si="102"/>
        <v>44747</v>
      </c>
      <c r="C920" s="161">
        <f t="shared" si="102"/>
        <v>916</v>
      </c>
      <c r="D920" s="161">
        <f t="shared" si="98"/>
        <v>49999.999999641186</v>
      </c>
      <c r="E920" s="161">
        <f t="shared" si="99"/>
        <v>1.0601070243865252E-8</v>
      </c>
      <c r="F920" s="74">
        <f t="shared" si="101"/>
        <v>45047</v>
      </c>
    </row>
    <row r="921" spans="1:6">
      <c r="A921" s="39"/>
      <c r="B921" s="19">
        <f t="shared" si="102"/>
        <v>44748</v>
      </c>
      <c r="C921" s="161">
        <f t="shared" si="102"/>
        <v>917</v>
      </c>
      <c r="D921" s="161">
        <f t="shared" si="98"/>
        <v>49999.999999651787</v>
      </c>
      <c r="E921" s="161">
        <f t="shared" si="99"/>
        <v>1.0295480024069548E-8</v>
      </c>
      <c r="F921" s="74">
        <f t="shared" si="101"/>
        <v>45048</v>
      </c>
    </row>
    <row r="922" spans="1:6">
      <c r="A922" s="39"/>
      <c r="B922" s="19">
        <f t="shared" si="102"/>
        <v>44749</v>
      </c>
      <c r="C922" s="161">
        <f t="shared" si="102"/>
        <v>918</v>
      </c>
      <c r="D922" s="161">
        <f t="shared" si="98"/>
        <v>49999.999999662083</v>
      </c>
      <c r="E922" s="161">
        <f t="shared" si="99"/>
        <v>9.9898898042738438E-9</v>
      </c>
      <c r="F922" s="74">
        <f t="shared" si="101"/>
        <v>45049</v>
      </c>
    </row>
    <row r="923" spans="1:6">
      <c r="A923" s="39"/>
      <c r="B923" s="19">
        <f t="shared" si="102"/>
        <v>44750</v>
      </c>
      <c r="C923" s="161">
        <f t="shared" si="102"/>
        <v>919</v>
      </c>
      <c r="D923" s="161">
        <f t="shared" si="98"/>
        <v>49999.999999672073</v>
      </c>
      <c r="E923" s="161">
        <f t="shared" si="99"/>
        <v>9.6915755420923233E-9</v>
      </c>
      <c r="F923" s="74">
        <f t="shared" si="101"/>
        <v>45050</v>
      </c>
    </row>
    <row r="924" spans="1:6">
      <c r="A924" s="39"/>
      <c r="B924" s="19">
        <f t="shared" si="102"/>
        <v>44751</v>
      </c>
      <c r="C924" s="161">
        <f t="shared" si="102"/>
        <v>920</v>
      </c>
      <c r="D924" s="161">
        <f t="shared" si="98"/>
        <v>49999.999999681764</v>
      </c>
      <c r="E924" s="161">
        <f t="shared" si="99"/>
        <v>9.4078131951391697E-9</v>
      </c>
      <c r="F924" s="74">
        <f t="shared" si="101"/>
        <v>45051</v>
      </c>
    </row>
    <row r="925" spans="1:6">
      <c r="A925" s="39"/>
      <c r="B925" s="19">
        <f t="shared" si="102"/>
        <v>44752</v>
      </c>
      <c r="C925" s="161">
        <f t="shared" si="102"/>
        <v>921</v>
      </c>
      <c r="D925" s="161">
        <f t="shared" si="98"/>
        <v>49999.999999691172</v>
      </c>
      <c r="E925" s="161">
        <f t="shared" si="99"/>
        <v>9.1240508481860161E-9</v>
      </c>
      <c r="F925" s="74">
        <f t="shared" si="101"/>
        <v>45052</v>
      </c>
    </row>
    <row r="926" spans="1:6">
      <c r="A926" s="39"/>
      <c r="B926" s="19">
        <f t="shared" si="102"/>
        <v>44753</v>
      </c>
      <c r="C926" s="161">
        <f t="shared" si="102"/>
        <v>922</v>
      </c>
      <c r="D926" s="161">
        <f t="shared" si="98"/>
        <v>49999.999999700296</v>
      </c>
      <c r="E926" s="161">
        <f t="shared" si="99"/>
        <v>8.8621163740754128E-9</v>
      </c>
      <c r="F926" s="74">
        <f t="shared" si="101"/>
        <v>45053</v>
      </c>
    </row>
    <row r="927" spans="1:6">
      <c r="A927" s="39"/>
      <c r="B927" s="19">
        <f t="shared" si="102"/>
        <v>44754</v>
      </c>
      <c r="C927" s="161">
        <f t="shared" si="102"/>
        <v>923</v>
      </c>
      <c r="D927" s="161">
        <f t="shared" si="98"/>
        <v>49999.999999709158</v>
      </c>
      <c r="E927" s="161">
        <f t="shared" si="99"/>
        <v>8.592905942350626E-9</v>
      </c>
      <c r="F927" s="74">
        <f t="shared" si="101"/>
        <v>45054</v>
      </c>
    </row>
    <row r="928" spans="1:6">
      <c r="A928" s="39"/>
      <c r="B928" s="19">
        <f t="shared" si="102"/>
        <v>44755</v>
      </c>
      <c r="C928" s="161">
        <f t="shared" si="102"/>
        <v>924</v>
      </c>
      <c r="D928" s="161">
        <f t="shared" si="98"/>
        <v>49999.999999717751</v>
      </c>
      <c r="E928" s="161">
        <f t="shared" si="99"/>
        <v>8.3382474258542061E-9</v>
      </c>
      <c r="F928" s="74">
        <f t="shared" si="101"/>
        <v>45055</v>
      </c>
    </row>
    <row r="929" spans="1:6">
      <c r="A929" s="39"/>
      <c r="B929" s="19">
        <f t="shared" si="102"/>
        <v>44756</v>
      </c>
      <c r="C929" s="161">
        <f t="shared" si="102"/>
        <v>925</v>
      </c>
      <c r="D929" s="161">
        <f t="shared" si="98"/>
        <v>49999.999999726089</v>
      </c>
      <c r="E929" s="161">
        <f t="shared" si="99"/>
        <v>8.0908648669719696E-9</v>
      </c>
      <c r="F929" s="74">
        <f t="shared" si="101"/>
        <v>45056</v>
      </c>
    </row>
    <row r="930" spans="1:6">
      <c r="A930" s="39"/>
      <c r="B930" s="19">
        <f t="shared" si="102"/>
        <v>44757</v>
      </c>
      <c r="C930" s="161">
        <f t="shared" si="102"/>
        <v>926</v>
      </c>
      <c r="D930" s="161">
        <f t="shared" si="98"/>
        <v>49999.99999973418</v>
      </c>
      <c r="E930" s="161">
        <f t="shared" si="99"/>
        <v>7.8580342233181E-9</v>
      </c>
      <c r="F930" s="74">
        <f t="shared" si="101"/>
        <v>45057</v>
      </c>
    </row>
    <row r="931" spans="1:6">
      <c r="A931" s="39"/>
      <c r="B931" s="19">
        <f t="shared" si="102"/>
        <v>44758</v>
      </c>
      <c r="C931" s="161">
        <f t="shared" si="102"/>
        <v>927</v>
      </c>
      <c r="D931" s="161">
        <f t="shared" si="98"/>
        <v>49999.999999742038</v>
      </c>
      <c r="E931" s="161">
        <f t="shared" si="99"/>
        <v>7.6252035796642303E-9</v>
      </c>
      <c r="F931" s="74">
        <f t="shared" si="101"/>
        <v>45058</v>
      </c>
    </row>
    <row r="932" spans="1:6">
      <c r="A932" s="39"/>
      <c r="B932" s="19">
        <f t="shared" si="102"/>
        <v>44759</v>
      </c>
      <c r="C932" s="161">
        <f t="shared" si="102"/>
        <v>928</v>
      </c>
      <c r="D932" s="161">
        <f t="shared" si="98"/>
        <v>49999.999999749663</v>
      </c>
      <c r="E932" s="161">
        <f t="shared" si="99"/>
        <v>7.3996488936245441E-9</v>
      </c>
      <c r="F932" s="74">
        <f t="shared" si="101"/>
        <v>45059</v>
      </c>
    </row>
    <row r="933" spans="1:6">
      <c r="A933" s="39"/>
      <c r="B933" s="19">
        <f t="shared" si="102"/>
        <v>44760</v>
      </c>
      <c r="C933" s="161">
        <f t="shared" si="102"/>
        <v>929</v>
      </c>
      <c r="D933" s="161">
        <f t="shared" si="98"/>
        <v>49999.999999757063</v>
      </c>
      <c r="E933" s="161">
        <f t="shared" si="99"/>
        <v>7.1813701651990414E-9</v>
      </c>
      <c r="F933" s="74">
        <f t="shared" si="101"/>
        <v>45060</v>
      </c>
    </row>
    <row r="934" spans="1:6">
      <c r="A934" s="39"/>
      <c r="B934" s="19">
        <f t="shared" ref="B934:C949" si="103">B933+1</f>
        <v>44761</v>
      </c>
      <c r="C934" s="161">
        <f t="shared" si="103"/>
        <v>930</v>
      </c>
      <c r="D934" s="161">
        <f t="shared" si="98"/>
        <v>49999.999999764244</v>
      </c>
      <c r="E934" s="161">
        <f t="shared" si="99"/>
        <v>6.9630914367735386E-9</v>
      </c>
      <c r="F934" s="74">
        <f t="shared" si="101"/>
        <v>45061</v>
      </c>
    </row>
    <row r="935" spans="1:6">
      <c r="A935" s="39"/>
      <c r="B935" s="19">
        <f t="shared" si="103"/>
        <v>44762</v>
      </c>
      <c r="C935" s="161">
        <f t="shared" si="103"/>
        <v>931</v>
      </c>
      <c r="D935" s="161">
        <f t="shared" si="98"/>
        <v>49999.999999771208</v>
      </c>
      <c r="E935" s="161">
        <f t="shared" si="99"/>
        <v>6.7666405811905861E-9</v>
      </c>
      <c r="F935" s="74">
        <f t="shared" si="101"/>
        <v>45062</v>
      </c>
    </row>
    <row r="936" spans="1:6">
      <c r="A936" s="39"/>
      <c r="B936" s="19">
        <f t="shared" si="103"/>
        <v>44763</v>
      </c>
      <c r="C936" s="161">
        <f t="shared" si="103"/>
        <v>932</v>
      </c>
      <c r="D936" s="161">
        <f t="shared" si="98"/>
        <v>49999.999999777974</v>
      </c>
      <c r="E936" s="161">
        <f t="shared" si="99"/>
        <v>6.5629137679934502E-9</v>
      </c>
      <c r="F936" s="74">
        <f t="shared" si="101"/>
        <v>45063</v>
      </c>
    </row>
    <row r="937" spans="1:6">
      <c r="A937" s="39"/>
      <c r="B937" s="19">
        <f t="shared" si="103"/>
        <v>44764</v>
      </c>
      <c r="C937" s="161">
        <f t="shared" si="103"/>
        <v>933</v>
      </c>
      <c r="D937" s="161">
        <f t="shared" si="98"/>
        <v>49999.999999784537</v>
      </c>
      <c r="E937" s="161">
        <f t="shared" si="99"/>
        <v>6.3664629124104977E-9</v>
      </c>
      <c r="F937" s="74">
        <f t="shared" si="101"/>
        <v>45064</v>
      </c>
    </row>
    <row r="938" spans="1:6">
      <c r="A938" s="39"/>
      <c r="B938" s="19">
        <f t="shared" si="103"/>
        <v>44765</v>
      </c>
      <c r="C938" s="161">
        <f t="shared" si="103"/>
        <v>934</v>
      </c>
      <c r="D938" s="161">
        <f t="shared" si="98"/>
        <v>49999.999999790904</v>
      </c>
      <c r="E938" s="161">
        <f t="shared" si="99"/>
        <v>6.184563972055912E-9</v>
      </c>
      <c r="F938" s="74">
        <f t="shared" si="101"/>
        <v>45065</v>
      </c>
    </row>
    <row r="939" spans="1:6">
      <c r="A939" s="39"/>
      <c r="B939" s="19">
        <f t="shared" si="103"/>
        <v>44766</v>
      </c>
      <c r="C939" s="161">
        <f t="shared" si="103"/>
        <v>935</v>
      </c>
      <c r="D939" s="161">
        <f t="shared" si="98"/>
        <v>49999.999999797088</v>
      </c>
      <c r="E939" s="161">
        <f t="shared" si="99"/>
        <v>5.9881131164729595E-9</v>
      </c>
      <c r="F939" s="74">
        <f t="shared" si="101"/>
        <v>45066</v>
      </c>
    </row>
    <row r="940" spans="1:6">
      <c r="A940" s="39"/>
      <c r="B940" s="19">
        <f t="shared" si="103"/>
        <v>44767</v>
      </c>
      <c r="C940" s="161">
        <f t="shared" si="103"/>
        <v>936</v>
      </c>
      <c r="D940" s="161">
        <f t="shared" si="98"/>
        <v>49999.999999803076</v>
      </c>
      <c r="E940" s="161">
        <f t="shared" si="99"/>
        <v>5.8207660913467407E-9</v>
      </c>
      <c r="F940" s="74">
        <f t="shared" si="101"/>
        <v>45067</v>
      </c>
    </row>
    <row r="941" spans="1:6">
      <c r="A941" s="39"/>
      <c r="B941" s="19">
        <f t="shared" si="103"/>
        <v>44768</v>
      </c>
      <c r="C941" s="161">
        <f t="shared" si="103"/>
        <v>937</v>
      </c>
      <c r="D941" s="161">
        <f t="shared" si="98"/>
        <v>49999.999999808897</v>
      </c>
      <c r="E941" s="161">
        <f t="shared" si="99"/>
        <v>5.6534190662205219E-9</v>
      </c>
      <c r="F941" s="74">
        <f t="shared" si="101"/>
        <v>45068</v>
      </c>
    </row>
    <row r="942" spans="1:6">
      <c r="A942" s="39"/>
      <c r="B942" s="19">
        <f t="shared" si="103"/>
        <v>44769</v>
      </c>
      <c r="C942" s="161">
        <f t="shared" si="103"/>
        <v>938</v>
      </c>
      <c r="D942" s="161">
        <f t="shared" si="98"/>
        <v>49999.99999981455</v>
      </c>
      <c r="E942" s="161">
        <f t="shared" si="99"/>
        <v>5.4860720410943031E-9</v>
      </c>
      <c r="F942" s="74">
        <f t="shared" si="101"/>
        <v>45069</v>
      </c>
    </row>
    <row r="943" spans="1:6">
      <c r="A943" s="39"/>
      <c r="B943" s="19">
        <f t="shared" si="103"/>
        <v>44770</v>
      </c>
      <c r="C943" s="161">
        <f t="shared" si="103"/>
        <v>939</v>
      </c>
      <c r="D943" s="161">
        <f t="shared" si="98"/>
        <v>49999.999999820036</v>
      </c>
      <c r="E943" s="161">
        <f t="shared" si="99"/>
        <v>5.3114490583539009E-9</v>
      </c>
      <c r="F943" s="74">
        <f t="shared" si="101"/>
        <v>45070</v>
      </c>
    </row>
    <row r="944" spans="1:6">
      <c r="A944" s="39"/>
      <c r="B944" s="19">
        <f t="shared" si="103"/>
        <v>44771</v>
      </c>
      <c r="C944" s="161">
        <f t="shared" si="103"/>
        <v>940</v>
      </c>
      <c r="D944" s="161">
        <f t="shared" si="98"/>
        <v>49999.999999825348</v>
      </c>
      <c r="E944" s="161">
        <f t="shared" si="99"/>
        <v>5.1659299060702324E-9</v>
      </c>
      <c r="F944" s="74">
        <f t="shared" si="101"/>
        <v>45071</v>
      </c>
    </row>
    <row r="945" spans="1:6">
      <c r="A945" s="39"/>
      <c r="B945" s="19">
        <f t="shared" si="103"/>
        <v>44772</v>
      </c>
      <c r="C945" s="161">
        <f t="shared" si="103"/>
        <v>941</v>
      </c>
      <c r="D945" s="161">
        <f t="shared" si="98"/>
        <v>49999.999999830514</v>
      </c>
      <c r="E945" s="161">
        <f t="shared" si="99"/>
        <v>5.005858838558197E-9</v>
      </c>
      <c r="F945" s="74">
        <f t="shared" si="101"/>
        <v>45072</v>
      </c>
    </row>
    <row r="946" spans="1:6">
      <c r="A946" s="39"/>
      <c r="B946" s="19">
        <f t="shared" si="103"/>
        <v>44773</v>
      </c>
      <c r="C946" s="161">
        <f t="shared" si="103"/>
        <v>942</v>
      </c>
      <c r="D946" s="161">
        <f t="shared" si="98"/>
        <v>49999.99999983552</v>
      </c>
      <c r="E946" s="161">
        <f t="shared" si="99"/>
        <v>4.8603396862745285E-9</v>
      </c>
      <c r="F946" s="74">
        <f t="shared" si="101"/>
        <v>45073</v>
      </c>
    </row>
    <row r="947" spans="1:6">
      <c r="A947" s="39"/>
      <c r="B947" s="19">
        <f t="shared" si="103"/>
        <v>44774</v>
      </c>
      <c r="C947" s="161">
        <f t="shared" si="103"/>
        <v>943</v>
      </c>
      <c r="D947" s="161">
        <f t="shared" si="98"/>
        <v>49999.99999984038</v>
      </c>
      <c r="E947" s="161">
        <f t="shared" si="99"/>
        <v>4.7220964916050434E-9</v>
      </c>
      <c r="F947" s="74">
        <f t="shared" si="101"/>
        <v>45074</v>
      </c>
    </row>
    <row r="948" spans="1:6">
      <c r="A948" s="39"/>
      <c r="B948" s="19">
        <f t="shared" si="103"/>
        <v>44775</v>
      </c>
      <c r="C948" s="161">
        <f t="shared" si="103"/>
        <v>944</v>
      </c>
      <c r="D948" s="161">
        <f t="shared" si="98"/>
        <v>49999.999999845102</v>
      </c>
      <c r="E948" s="161">
        <f t="shared" si="99"/>
        <v>4.5765773393213749E-9</v>
      </c>
      <c r="F948" s="74">
        <f t="shared" si="101"/>
        <v>45075</v>
      </c>
    </row>
    <row r="949" spans="1:6">
      <c r="A949" s="39"/>
      <c r="B949" s="19">
        <f t="shared" si="103"/>
        <v>44776</v>
      </c>
      <c r="C949" s="161">
        <f t="shared" si="103"/>
        <v>945</v>
      </c>
      <c r="D949" s="161">
        <f t="shared" si="98"/>
        <v>49999.999999849679</v>
      </c>
      <c r="E949" s="161">
        <f t="shared" si="99"/>
        <v>4.4383341446518898E-9</v>
      </c>
      <c r="F949" s="74">
        <f t="shared" si="101"/>
        <v>45076</v>
      </c>
    </row>
    <row r="950" spans="1:6">
      <c r="A950" s="39"/>
      <c r="B950" s="19">
        <f t="shared" ref="B950:C965" si="104">B949+1</f>
        <v>44777</v>
      </c>
      <c r="C950" s="161">
        <f t="shared" si="104"/>
        <v>946</v>
      </c>
      <c r="D950" s="161">
        <f t="shared" si="98"/>
        <v>49999.999999854117</v>
      </c>
      <c r="E950" s="161">
        <f t="shared" si="99"/>
        <v>4.3073669075965881E-9</v>
      </c>
      <c r="F950" s="74">
        <f t="shared" si="101"/>
        <v>45077</v>
      </c>
    </row>
    <row r="951" spans="1:6">
      <c r="A951" s="39"/>
      <c r="B951" s="19">
        <f t="shared" si="104"/>
        <v>44778</v>
      </c>
      <c r="C951" s="161">
        <f t="shared" si="104"/>
        <v>947</v>
      </c>
      <c r="D951" s="161">
        <f t="shared" si="98"/>
        <v>49999.999999858424</v>
      </c>
      <c r="E951" s="29">
        <f t="shared" si="99"/>
        <v>4.1836756281554699E-9</v>
      </c>
      <c r="F951" s="74">
        <f t="shared" si="101"/>
        <v>45078</v>
      </c>
    </row>
    <row r="952" spans="1:6">
      <c r="A952" s="39"/>
      <c r="B952" s="19">
        <f t="shared" si="104"/>
        <v>44779</v>
      </c>
      <c r="C952" s="161">
        <f t="shared" si="104"/>
        <v>948</v>
      </c>
      <c r="D952" s="161">
        <f t="shared" si="98"/>
        <v>49999.999999862608</v>
      </c>
      <c r="E952" s="161">
        <f t="shared" si="99"/>
        <v>4.0672603063285351E-9</v>
      </c>
      <c r="F952" s="74">
        <f t="shared" si="101"/>
        <v>45079</v>
      </c>
    </row>
    <row r="953" spans="1:6">
      <c r="A953" s="39"/>
      <c r="B953" s="19">
        <f t="shared" si="104"/>
        <v>44780</v>
      </c>
      <c r="C953" s="161">
        <f t="shared" si="104"/>
        <v>949</v>
      </c>
      <c r="D953" s="161">
        <f t="shared" si="98"/>
        <v>49999.999999866675</v>
      </c>
      <c r="E953" s="161">
        <f t="shared" si="99"/>
        <v>3.9362930692732334E-9</v>
      </c>
      <c r="F953" s="74">
        <f t="shared" si="101"/>
        <v>45080</v>
      </c>
    </row>
    <row r="954" spans="1:6">
      <c r="A954" s="39"/>
      <c r="B954" s="19">
        <f t="shared" si="104"/>
        <v>44781</v>
      </c>
      <c r="C954" s="161">
        <f t="shared" si="104"/>
        <v>950</v>
      </c>
      <c r="D954" s="161">
        <f t="shared" si="98"/>
        <v>49999.999999870612</v>
      </c>
      <c r="E954" s="161">
        <f t="shared" si="99"/>
        <v>3.8198777474462986E-9</v>
      </c>
      <c r="F954" s="74">
        <f t="shared" si="101"/>
        <v>45081</v>
      </c>
    </row>
    <row r="955" spans="1:6">
      <c r="A955" s="39"/>
      <c r="B955" s="19">
        <f t="shared" si="104"/>
        <v>44782</v>
      </c>
      <c r="C955" s="161">
        <f t="shared" si="104"/>
        <v>951</v>
      </c>
      <c r="D955" s="161">
        <f t="shared" si="98"/>
        <v>49999.999999874432</v>
      </c>
      <c r="E955" s="161">
        <f t="shared" si="99"/>
        <v>3.7180143408477306E-9</v>
      </c>
      <c r="F955" s="74">
        <f t="shared" si="101"/>
        <v>45082</v>
      </c>
    </row>
    <row r="956" spans="1:6">
      <c r="A956" s="39"/>
      <c r="B956" s="19">
        <f t="shared" si="104"/>
        <v>44783</v>
      </c>
      <c r="C956" s="161">
        <f t="shared" si="104"/>
        <v>952</v>
      </c>
      <c r="D956" s="161">
        <f t="shared" si="98"/>
        <v>49999.99999987815</v>
      </c>
      <c r="E956" s="161">
        <f t="shared" si="99"/>
        <v>3.6015990190207958E-9</v>
      </c>
      <c r="F956" s="74">
        <f t="shared" si="101"/>
        <v>45083</v>
      </c>
    </row>
    <row r="957" spans="1:6">
      <c r="A957" s="39"/>
      <c r="B957" s="19">
        <f t="shared" si="104"/>
        <v>44784</v>
      </c>
      <c r="C957" s="161">
        <f t="shared" si="104"/>
        <v>953</v>
      </c>
      <c r="D957" s="161">
        <f t="shared" si="98"/>
        <v>49999.999999881751</v>
      </c>
      <c r="E957" s="161">
        <f t="shared" si="99"/>
        <v>3.4997356124222279E-9</v>
      </c>
      <c r="F957" s="74">
        <f t="shared" si="101"/>
        <v>45084</v>
      </c>
    </row>
    <row r="958" spans="1:6">
      <c r="A958" s="39"/>
      <c r="B958" s="19">
        <f t="shared" si="104"/>
        <v>44785</v>
      </c>
      <c r="C958" s="161">
        <f t="shared" si="104"/>
        <v>954</v>
      </c>
      <c r="D958" s="161">
        <f t="shared" si="98"/>
        <v>49999.999999885251</v>
      </c>
      <c r="E958" s="161">
        <f t="shared" si="99"/>
        <v>3.383320290595293E-9</v>
      </c>
      <c r="F958" s="74">
        <f t="shared" si="101"/>
        <v>45085</v>
      </c>
    </row>
    <row r="959" spans="1:6">
      <c r="A959" s="39"/>
      <c r="B959" s="19">
        <f t="shared" si="104"/>
        <v>44786</v>
      </c>
      <c r="C959" s="161">
        <f t="shared" si="104"/>
        <v>955</v>
      </c>
      <c r="D959" s="161">
        <f t="shared" si="98"/>
        <v>49999.999999888634</v>
      </c>
      <c r="E959" s="161">
        <f t="shared" si="99"/>
        <v>3.2960087992250919E-9</v>
      </c>
      <c r="F959" s="74">
        <f t="shared" si="101"/>
        <v>45086</v>
      </c>
    </row>
    <row r="960" spans="1:6">
      <c r="A960" s="39"/>
      <c r="B960" s="19">
        <f t="shared" si="104"/>
        <v>44787</v>
      </c>
      <c r="C960" s="161">
        <f t="shared" si="104"/>
        <v>956</v>
      </c>
      <c r="D960" s="161">
        <f t="shared" si="98"/>
        <v>49999.99999989193</v>
      </c>
      <c r="E960" s="161">
        <f t="shared" si="99"/>
        <v>3.1868694350123405E-9</v>
      </c>
      <c r="F960" s="74">
        <f t="shared" si="101"/>
        <v>45087</v>
      </c>
    </row>
    <row r="961" spans="1:6">
      <c r="A961" s="39"/>
      <c r="B961" s="19">
        <f t="shared" si="104"/>
        <v>44788</v>
      </c>
      <c r="C961" s="161">
        <f t="shared" si="104"/>
        <v>957</v>
      </c>
      <c r="D961" s="161">
        <f t="shared" si="98"/>
        <v>49999.999999895117</v>
      </c>
      <c r="E961" s="161">
        <f t="shared" si="99"/>
        <v>3.1068339012563229E-9</v>
      </c>
      <c r="F961" s="74">
        <f t="shared" si="101"/>
        <v>45088</v>
      </c>
    </row>
    <row r="962" spans="1:6">
      <c r="A962" s="39"/>
      <c r="B962" s="19">
        <f t="shared" si="104"/>
        <v>44789</v>
      </c>
      <c r="C962" s="161">
        <f t="shared" si="104"/>
        <v>958</v>
      </c>
      <c r="D962" s="161">
        <f t="shared" si="98"/>
        <v>49999.999999898224</v>
      </c>
      <c r="E962" s="161">
        <f t="shared" si="99"/>
        <v>3.0122464522719383E-9</v>
      </c>
      <c r="F962" s="74">
        <f t="shared" si="101"/>
        <v>45089</v>
      </c>
    </row>
    <row r="963" spans="1:6">
      <c r="A963" s="39"/>
      <c r="B963" s="19">
        <f t="shared" si="104"/>
        <v>44790</v>
      </c>
      <c r="C963" s="161">
        <f t="shared" si="104"/>
        <v>959</v>
      </c>
      <c r="D963" s="161">
        <f t="shared" si="98"/>
        <v>49999.999999901236</v>
      </c>
      <c r="E963" s="161">
        <f t="shared" si="99"/>
        <v>2.9103830456733704E-9</v>
      </c>
      <c r="F963" s="74">
        <f t="shared" si="101"/>
        <v>45090</v>
      </c>
    </row>
    <row r="964" spans="1:6">
      <c r="A964" s="39"/>
      <c r="B964" s="19">
        <f t="shared" si="104"/>
        <v>44791</v>
      </c>
      <c r="C964" s="161">
        <f t="shared" si="104"/>
        <v>960</v>
      </c>
      <c r="D964" s="161">
        <f t="shared" si="98"/>
        <v>49999.999999904147</v>
      </c>
      <c r="E964" s="161">
        <f t="shared" si="99"/>
        <v>2.8376234695315361E-9</v>
      </c>
      <c r="F964" s="74">
        <f t="shared" si="101"/>
        <v>45091</v>
      </c>
    </row>
    <row r="965" spans="1:6">
      <c r="A965" s="39"/>
      <c r="B965" s="19">
        <f t="shared" si="104"/>
        <v>44792</v>
      </c>
      <c r="C965" s="161">
        <f t="shared" si="104"/>
        <v>961</v>
      </c>
      <c r="D965" s="161">
        <f t="shared" ref="D965:D1028" si="105">$D$1/(($D$1-1)*EXP(-$E$1*($F965-$B$4))+1)</f>
        <v>49999.999999906984</v>
      </c>
      <c r="E965" s="161">
        <f t="shared" ref="E965:E1028" si="106">D966-D965</f>
        <v>2.7430360205471516E-9</v>
      </c>
      <c r="F965" s="74">
        <f t="shared" si="101"/>
        <v>45092</v>
      </c>
    </row>
    <row r="966" spans="1:6">
      <c r="A966" s="39"/>
      <c r="B966" s="19">
        <f t="shared" ref="B966:C981" si="107">B965+1</f>
        <v>44793</v>
      </c>
      <c r="C966" s="161">
        <f t="shared" si="107"/>
        <v>962</v>
      </c>
      <c r="D966" s="161">
        <f t="shared" si="105"/>
        <v>49999.999999909727</v>
      </c>
      <c r="E966" s="161">
        <f t="shared" si="106"/>
        <v>2.6775524020195007E-9</v>
      </c>
      <c r="F966" s="74">
        <f t="shared" ref="F966:F1029" si="108">F965+1</f>
        <v>45093</v>
      </c>
    </row>
    <row r="967" spans="1:6">
      <c r="A967" s="39"/>
      <c r="B967" s="19">
        <f t="shared" si="107"/>
        <v>44794</v>
      </c>
      <c r="C967" s="161">
        <f t="shared" si="107"/>
        <v>963</v>
      </c>
      <c r="D967" s="161">
        <f t="shared" si="105"/>
        <v>49999.999999912405</v>
      </c>
      <c r="E967" s="161">
        <f t="shared" si="106"/>
        <v>2.5829649530351162E-9</v>
      </c>
      <c r="F967" s="74">
        <f t="shared" si="108"/>
        <v>45094</v>
      </c>
    </row>
    <row r="968" spans="1:6">
      <c r="A968" s="39"/>
      <c r="B968" s="19">
        <f t="shared" si="107"/>
        <v>44795</v>
      </c>
      <c r="C968" s="161">
        <f t="shared" si="107"/>
        <v>964</v>
      </c>
      <c r="D968" s="161">
        <f t="shared" si="105"/>
        <v>49999.999999914988</v>
      </c>
      <c r="E968" s="161">
        <f t="shared" si="106"/>
        <v>2.5102053768932819E-9</v>
      </c>
      <c r="F968" s="74">
        <f t="shared" si="108"/>
        <v>45095</v>
      </c>
    </row>
    <row r="969" spans="1:6">
      <c r="A969" s="39"/>
      <c r="B969" s="19">
        <f t="shared" si="107"/>
        <v>44796</v>
      </c>
      <c r="C969" s="161">
        <f t="shared" si="107"/>
        <v>965</v>
      </c>
      <c r="D969" s="161">
        <f t="shared" si="105"/>
        <v>49999.999999917498</v>
      </c>
      <c r="E969" s="161">
        <f t="shared" si="106"/>
        <v>2.4447217583656311E-9</v>
      </c>
      <c r="F969" s="74">
        <f t="shared" si="108"/>
        <v>45096</v>
      </c>
    </row>
    <row r="970" spans="1:6">
      <c r="A970" s="39"/>
      <c r="B970" s="19">
        <f t="shared" si="107"/>
        <v>44797</v>
      </c>
      <c r="C970" s="161">
        <f t="shared" si="107"/>
        <v>966</v>
      </c>
      <c r="D970" s="161">
        <f t="shared" si="105"/>
        <v>49999.999999919943</v>
      </c>
      <c r="E970" s="161">
        <f t="shared" si="106"/>
        <v>2.3646862246096134E-9</v>
      </c>
      <c r="F970" s="74">
        <f t="shared" si="108"/>
        <v>45097</v>
      </c>
    </row>
    <row r="971" spans="1:6">
      <c r="A971" s="39"/>
      <c r="B971" s="19">
        <f t="shared" si="107"/>
        <v>44798</v>
      </c>
      <c r="C971" s="161">
        <f t="shared" si="107"/>
        <v>967</v>
      </c>
      <c r="D971" s="161">
        <f t="shared" si="105"/>
        <v>49999.999999922307</v>
      </c>
      <c r="E971" s="161">
        <f t="shared" si="106"/>
        <v>2.2992026060819626E-9</v>
      </c>
      <c r="F971" s="74">
        <f t="shared" si="108"/>
        <v>45098</v>
      </c>
    </row>
    <row r="972" spans="1:6">
      <c r="A972" s="39"/>
      <c r="B972" s="19">
        <f t="shared" si="107"/>
        <v>44799</v>
      </c>
      <c r="C972" s="161">
        <f t="shared" si="107"/>
        <v>968</v>
      </c>
      <c r="D972" s="161">
        <f t="shared" si="105"/>
        <v>49999.999999924607</v>
      </c>
      <c r="E972" s="161">
        <f t="shared" si="106"/>
        <v>2.2191670723259449E-9</v>
      </c>
      <c r="F972" s="74">
        <f t="shared" si="108"/>
        <v>45099</v>
      </c>
    </row>
    <row r="973" spans="1:6">
      <c r="A973" s="39"/>
      <c r="B973" s="19">
        <f t="shared" si="107"/>
        <v>44800</v>
      </c>
      <c r="C973" s="161">
        <f t="shared" si="107"/>
        <v>969</v>
      </c>
      <c r="D973" s="161">
        <f t="shared" si="105"/>
        <v>49999.999999926826</v>
      </c>
      <c r="E973" s="161">
        <f t="shared" si="106"/>
        <v>2.1609594114124775E-9</v>
      </c>
      <c r="F973" s="74">
        <f t="shared" si="108"/>
        <v>45100</v>
      </c>
    </row>
    <row r="974" spans="1:6">
      <c r="A974" s="39"/>
      <c r="B974" s="19">
        <f t="shared" si="107"/>
        <v>44801</v>
      </c>
      <c r="C974" s="161">
        <f t="shared" si="107"/>
        <v>970</v>
      </c>
      <c r="D974" s="161">
        <f t="shared" si="105"/>
        <v>49999.999999928987</v>
      </c>
      <c r="E974" s="161">
        <f t="shared" si="106"/>
        <v>2.1027517504990101E-9</v>
      </c>
      <c r="F974" s="74">
        <f t="shared" si="108"/>
        <v>45101</v>
      </c>
    </row>
    <row r="975" spans="1:6">
      <c r="A975" s="39"/>
      <c r="B975" s="19">
        <f t="shared" si="107"/>
        <v>44802</v>
      </c>
      <c r="C975" s="161">
        <f t="shared" si="107"/>
        <v>971</v>
      </c>
      <c r="D975" s="161">
        <f t="shared" si="105"/>
        <v>49999.999999931089</v>
      </c>
      <c r="E975" s="161">
        <f t="shared" si="106"/>
        <v>2.0445440895855427E-9</v>
      </c>
      <c r="F975" s="74">
        <f t="shared" si="108"/>
        <v>45102</v>
      </c>
    </row>
    <row r="976" spans="1:6">
      <c r="A976" s="39"/>
      <c r="B976" s="19">
        <f t="shared" si="107"/>
        <v>44803</v>
      </c>
      <c r="C976" s="161">
        <f t="shared" si="107"/>
        <v>972</v>
      </c>
      <c r="D976" s="161">
        <f t="shared" si="105"/>
        <v>49999.999999933134</v>
      </c>
      <c r="E976" s="161">
        <f t="shared" si="106"/>
        <v>1.9717845134437084E-9</v>
      </c>
      <c r="F976" s="74">
        <f t="shared" si="108"/>
        <v>45103</v>
      </c>
    </row>
    <row r="977" spans="1:6">
      <c r="A977" s="39"/>
      <c r="B977" s="19">
        <f t="shared" si="107"/>
        <v>44804</v>
      </c>
      <c r="C977" s="161">
        <f t="shared" si="107"/>
        <v>973</v>
      </c>
      <c r="D977" s="161">
        <f t="shared" si="105"/>
        <v>49999.999999935106</v>
      </c>
      <c r="E977" s="161">
        <f t="shared" si="106"/>
        <v>1.913576852530241E-9</v>
      </c>
      <c r="F977" s="74">
        <f t="shared" si="108"/>
        <v>45104</v>
      </c>
    </row>
    <row r="978" spans="1:6">
      <c r="A978" s="39"/>
      <c r="B978" s="19">
        <f t="shared" si="107"/>
        <v>44805</v>
      </c>
      <c r="C978" s="161">
        <f t="shared" si="107"/>
        <v>974</v>
      </c>
      <c r="D978" s="161">
        <f t="shared" si="105"/>
        <v>49999.999999937019</v>
      </c>
      <c r="E978" s="161">
        <f t="shared" si="106"/>
        <v>1.862645149230957E-9</v>
      </c>
      <c r="F978" s="74">
        <f t="shared" si="108"/>
        <v>45105</v>
      </c>
    </row>
    <row r="979" spans="1:6">
      <c r="A979" s="39"/>
      <c r="B979" s="19">
        <f t="shared" si="107"/>
        <v>44806</v>
      </c>
      <c r="C979" s="161">
        <f t="shared" si="107"/>
        <v>975</v>
      </c>
      <c r="D979" s="161">
        <f t="shared" si="105"/>
        <v>49999.999999938882</v>
      </c>
      <c r="E979" s="161">
        <f t="shared" si="106"/>
        <v>1.811713445931673E-9</v>
      </c>
      <c r="F979" s="74">
        <f t="shared" si="108"/>
        <v>45106</v>
      </c>
    </row>
    <row r="980" spans="1:6">
      <c r="A980" s="39"/>
      <c r="B980" s="19">
        <f t="shared" si="107"/>
        <v>44807</v>
      </c>
      <c r="C980" s="161">
        <f t="shared" si="107"/>
        <v>976</v>
      </c>
      <c r="D980" s="161">
        <f t="shared" si="105"/>
        <v>49999.999999940694</v>
      </c>
      <c r="E980" s="161">
        <f t="shared" si="106"/>
        <v>1.7535057850182056E-9</v>
      </c>
      <c r="F980" s="74">
        <f t="shared" si="108"/>
        <v>45107</v>
      </c>
    </row>
    <row r="981" spans="1:6">
      <c r="A981" s="39"/>
      <c r="B981" s="19">
        <f t="shared" si="107"/>
        <v>44808</v>
      </c>
      <c r="C981" s="161">
        <f t="shared" si="107"/>
        <v>977</v>
      </c>
      <c r="D981" s="161">
        <f t="shared" si="105"/>
        <v>49999.999999942447</v>
      </c>
      <c r="E981" s="161">
        <f t="shared" si="106"/>
        <v>1.6952981241047382E-9</v>
      </c>
      <c r="F981" s="74">
        <f t="shared" si="108"/>
        <v>45108</v>
      </c>
    </row>
    <row r="982" spans="1:6">
      <c r="A982" s="39"/>
      <c r="B982" s="19">
        <f t="shared" ref="B982:C997" si="109">B981+1</f>
        <v>44809</v>
      </c>
      <c r="C982" s="161">
        <f t="shared" si="109"/>
        <v>978</v>
      </c>
      <c r="D982" s="161">
        <f t="shared" si="105"/>
        <v>49999.999999944142</v>
      </c>
      <c r="E982" s="161">
        <f t="shared" si="106"/>
        <v>1.6589183360338211E-9</v>
      </c>
      <c r="F982" s="74">
        <f t="shared" si="108"/>
        <v>45109</v>
      </c>
    </row>
    <row r="983" spans="1:6">
      <c r="A983" s="39"/>
      <c r="B983" s="19">
        <f t="shared" si="109"/>
        <v>44810</v>
      </c>
      <c r="C983" s="161">
        <f t="shared" si="109"/>
        <v>979</v>
      </c>
      <c r="D983" s="161">
        <f t="shared" si="105"/>
        <v>49999.999999945801</v>
      </c>
      <c r="E983" s="161">
        <f t="shared" si="106"/>
        <v>1.5934347175061703E-9</v>
      </c>
      <c r="F983" s="74">
        <f t="shared" si="108"/>
        <v>45110</v>
      </c>
    </row>
    <row r="984" spans="1:6">
      <c r="A984" s="39"/>
      <c r="B984" s="19">
        <f t="shared" si="109"/>
        <v>44811</v>
      </c>
      <c r="C984" s="161">
        <f t="shared" si="109"/>
        <v>980</v>
      </c>
      <c r="D984" s="161">
        <f t="shared" si="105"/>
        <v>49999.999999947395</v>
      </c>
      <c r="E984" s="161">
        <f t="shared" si="106"/>
        <v>1.5570549294352531E-9</v>
      </c>
      <c r="F984" s="74">
        <f t="shared" si="108"/>
        <v>45111</v>
      </c>
    </row>
    <row r="985" spans="1:6">
      <c r="A985" s="39"/>
      <c r="B985" s="19">
        <f t="shared" si="109"/>
        <v>44812</v>
      </c>
      <c r="C985" s="161">
        <f t="shared" si="109"/>
        <v>981</v>
      </c>
      <c r="D985" s="161">
        <f t="shared" si="105"/>
        <v>49999.999999948952</v>
      </c>
      <c r="E985" s="161">
        <f t="shared" si="106"/>
        <v>1.5133991837501526E-9</v>
      </c>
      <c r="F985" s="74">
        <f t="shared" si="108"/>
        <v>45112</v>
      </c>
    </row>
    <row r="986" spans="1:6">
      <c r="A986" s="39"/>
      <c r="B986" s="19">
        <f t="shared" si="109"/>
        <v>44813</v>
      </c>
      <c r="C986" s="161">
        <f t="shared" si="109"/>
        <v>982</v>
      </c>
      <c r="D986" s="161">
        <f t="shared" si="105"/>
        <v>49999.999999950465</v>
      </c>
      <c r="E986" s="161">
        <f t="shared" si="106"/>
        <v>1.4624674804508686E-9</v>
      </c>
      <c r="F986" s="74">
        <f t="shared" si="108"/>
        <v>45113</v>
      </c>
    </row>
    <row r="987" spans="1:6">
      <c r="A987" s="39"/>
      <c r="B987" s="19">
        <f t="shared" si="109"/>
        <v>44814</v>
      </c>
      <c r="C987" s="161">
        <f t="shared" si="109"/>
        <v>983</v>
      </c>
      <c r="D987" s="161">
        <f t="shared" si="105"/>
        <v>49999.999999951928</v>
      </c>
      <c r="E987" s="161">
        <f t="shared" si="106"/>
        <v>1.4188117347657681E-9</v>
      </c>
      <c r="F987" s="74">
        <f t="shared" si="108"/>
        <v>45114</v>
      </c>
    </row>
    <row r="988" spans="1:6">
      <c r="A988" s="39"/>
      <c r="B988" s="19">
        <f t="shared" si="109"/>
        <v>44815</v>
      </c>
      <c r="C988" s="161">
        <f t="shared" si="109"/>
        <v>984</v>
      </c>
      <c r="D988" s="161">
        <f t="shared" si="105"/>
        <v>49999.999999953347</v>
      </c>
      <c r="E988" s="161">
        <f t="shared" si="106"/>
        <v>1.3751559890806675E-9</v>
      </c>
      <c r="F988" s="74">
        <f t="shared" si="108"/>
        <v>45115</v>
      </c>
    </row>
    <row r="989" spans="1:6">
      <c r="A989" s="39"/>
      <c r="B989" s="19">
        <f t="shared" si="109"/>
        <v>44816</v>
      </c>
      <c r="C989" s="161">
        <f t="shared" si="109"/>
        <v>985</v>
      </c>
      <c r="D989" s="161">
        <f t="shared" si="105"/>
        <v>49999.999999954722</v>
      </c>
      <c r="E989" s="161">
        <f t="shared" si="106"/>
        <v>1.3387762010097504E-9</v>
      </c>
      <c r="F989" s="74">
        <f t="shared" si="108"/>
        <v>45116</v>
      </c>
    </row>
    <row r="990" spans="1:6">
      <c r="A990" s="39"/>
      <c r="B990" s="19">
        <f t="shared" si="109"/>
        <v>44817</v>
      </c>
      <c r="C990" s="161">
        <f t="shared" si="109"/>
        <v>986</v>
      </c>
      <c r="D990" s="161">
        <f t="shared" si="105"/>
        <v>49999.99999995606</v>
      </c>
      <c r="E990" s="161">
        <f t="shared" si="106"/>
        <v>1.2951204553246498E-9</v>
      </c>
      <c r="F990" s="74">
        <f t="shared" si="108"/>
        <v>45117</v>
      </c>
    </row>
    <row r="991" spans="1:6">
      <c r="A991" s="39"/>
      <c r="B991" s="19">
        <f t="shared" si="109"/>
        <v>44818</v>
      </c>
      <c r="C991" s="161">
        <f t="shared" si="109"/>
        <v>987</v>
      </c>
      <c r="D991" s="161">
        <f t="shared" si="105"/>
        <v>49999.999999957356</v>
      </c>
      <c r="E991" s="161">
        <f t="shared" si="106"/>
        <v>1.2660166248679161E-9</v>
      </c>
      <c r="F991" s="74">
        <f t="shared" si="108"/>
        <v>45118</v>
      </c>
    </row>
    <row r="992" spans="1:6">
      <c r="A992" s="39"/>
      <c r="B992" s="19">
        <f t="shared" si="109"/>
        <v>44819</v>
      </c>
      <c r="C992" s="161">
        <f t="shared" si="109"/>
        <v>988</v>
      </c>
      <c r="D992" s="161">
        <f t="shared" si="105"/>
        <v>49999.999999958622</v>
      </c>
      <c r="E992" s="161">
        <f t="shared" si="106"/>
        <v>1.2223608791828156E-9</v>
      </c>
      <c r="F992" s="74">
        <f t="shared" si="108"/>
        <v>45119</v>
      </c>
    </row>
    <row r="993" spans="1:6">
      <c r="A993" s="39"/>
      <c r="B993" s="19">
        <f t="shared" si="109"/>
        <v>44820</v>
      </c>
      <c r="C993" s="161">
        <f t="shared" si="109"/>
        <v>989</v>
      </c>
      <c r="D993" s="161">
        <f t="shared" si="105"/>
        <v>49999.999999959844</v>
      </c>
      <c r="E993" s="161">
        <f t="shared" si="106"/>
        <v>1.1859810911118984E-9</v>
      </c>
      <c r="F993" s="74">
        <f t="shared" si="108"/>
        <v>45120</v>
      </c>
    </row>
    <row r="994" spans="1:6">
      <c r="A994" s="39"/>
      <c r="B994" s="19">
        <f t="shared" si="109"/>
        <v>44821</v>
      </c>
      <c r="C994" s="161">
        <f t="shared" si="109"/>
        <v>990</v>
      </c>
      <c r="D994" s="161">
        <f t="shared" si="105"/>
        <v>49999.99999996103</v>
      </c>
      <c r="E994" s="161">
        <f t="shared" si="106"/>
        <v>1.1568772606551647E-9</v>
      </c>
      <c r="F994" s="74">
        <f t="shared" si="108"/>
        <v>45121</v>
      </c>
    </row>
    <row r="995" spans="1:6">
      <c r="A995" s="39"/>
      <c r="B995" s="19">
        <f t="shared" si="109"/>
        <v>44822</v>
      </c>
      <c r="C995" s="161">
        <f t="shared" si="109"/>
        <v>991</v>
      </c>
      <c r="D995" s="161">
        <f t="shared" si="105"/>
        <v>49999.999999962187</v>
      </c>
      <c r="E995" s="161">
        <f t="shared" si="106"/>
        <v>1.1059455573558807E-9</v>
      </c>
      <c r="F995" s="74">
        <f t="shared" si="108"/>
        <v>45122</v>
      </c>
    </row>
    <row r="996" spans="1:6">
      <c r="A996" s="39"/>
      <c r="B996" s="19">
        <f t="shared" si="109"/>
        <v>44823</v>
      </c>
      <c r="C996" s="161">
        <f t="shared" si="109"/>
        <v>992</v>
      </c>
      <c r="D996" s="161">
        <f t="shared" si="105"/>
        <v>49999.999999963293</v>
      </c>
      <c r="E996" s="161">
        <f t="shared" si="106"/>
        <v>1.0913936421275139E-9</v>
      </c>
      <c r="F996" s="74">
        <f t="shared" si="108"/>
        <v>45123</v>
      </c>
    </row>
    <row r="997" spans="1:6">
      <c r="A997" s="39"/>
      <c r="B997" s="19">
        <f t="shared" si="109"/>
        <v>44824</v>
      </c>
      <c r="C997" s="161">
        <f t="shared" si="109"/>
        <v>993</v>
      </c>
      <c r="D997" s="161">
        <f t="shared" si="105"/>
        <v>49999.999999964384</v>
      </c>
      <c r="E997" s="161">
        <f t="shared" si="106"/>
        <v>1.0550138540565968E-9</v>
      </c>
      <c r="F997" s="74">
        <f t="shared" si="108"/>
        <v>45124</v>
      </c>
    </row>
    <row r="998" spans="1:6">
      <c r="A998" s="39"/>
      <c r="B998" s="19">
        <f t="shared" ref="B998:C1013" si="110">B997+1</f>
        <v>44825</v>
      </c>
      <c r="C998" s="161">
        <f t="shared" si="110"/>
        <v>994</v>
      </c>
      <c r="D998" s="161">
        <f t="shared" si="105"/>
        <v>49999.999999965439</v>
      </c>
      <c r="E998" s="161">
        <f t="shared" si="106"/>
        <v>1.0186340659856796E-9</v>
      </c>
      <c r="F998" s="74">
        <f t="shared" si="108"/>
        <v>45125</v>
      </c>
    </row>
    <row r="999" spans="1:6">
      <c r="A999" s="39"/>
      <c r="B999" s="19">
        <f t="shared" si="110"/>
        <v>44826</v>
      </c>
      <c r="C999" s="161">
        <f t="shared" si="110"/>
        <v>995</v>
      </c>
      <c r="D999" s="161">
        <f t="shared" si="105"/>
        <v>49999.999999966458</v>
      </c>
      <c r="E999" s="161">
        <f t="shared" si="106"/>
        <v>9.8953023552894592E-10</v>
      </c>
      <c r="F999" s="74">
        <f t="shared" si="108"/>
        <v>45126</v>
      </c>
    </row>
    <row r="1000" spans="1:6">
      <c r="A1000" s="39"/>
      <c r="B1000" s="19">
        <f t="shared" si="110"/>
        <v>44827</v>
      </c>
      <c r="C1000" s="161">
        <f t="shared" si="110"/>
        <v>996</v>
      </c>
      <c r="D1000" s="161">
        <f t="shared" si="105"/>
        <v>49999.999999967447</v>
      </c>
      <c r="E1000" s="161">
        <f t="shared" si="106"/>
        <v>9.6770236268639565E-10</v>
      </c>
      <c r="F1000" s="74">
        <f t="shared" si="108"/>
        <v>45127</v>
      </c>
    </row>
    <row r="1001" spans="1:6">
      <c r="A1001" s="39"/>
      <c r="B1001" s="19">
        <f t="shared" si="110"/>
        <v>44828</v>
      </c>
      <c r="C1001" s="161">
        <f t="shared" si="110"/>
        <v>997</v>
      </c>
      <c r="D1001" s="161">
        <f t="shared" si="105"/>
        <v>49999.999999968415</v>
      </c>
      <c r="E1001" s="161">
        <f t="shared" si="106"/>
        <v>9.3132257461547852E-10</v>
      </c>
      <c r="F1001" s="74">
        <f t="shared" si="108"/>
        <v>45128</v>
      </c>
    </row>
    <row r="1002" spans="1:6">
      <c r="A1002" s="39"/>
      <c r="B1002" s="19">
        <f t="shared" si="110"/>
        <v>44829</v>
      </c>
      <c r="C1002" s="161">
        <f t="shared" si="110"/>
        <v>998</v>
      </c>
      <c r="D1002" s="161">
        <f t="shared" si="105"/>
        <v>49999.999999969346</v>
      </c>
      <c r="E1002" s="161">
        <f t="shared" si="106"/>
        <v>9.0221874415874481E-10</v>
      </c>
      <c r="F1002" s="74">
        <f t="shared" si="108"/>
        <v>45129</v>
      </c>
    </row>
    <row r="1003" spans="1:6">
      <c r="A1003" s="39"/>
      <c r="B1003" s="19">
        <f t="shared" si="110"/>
        <v>44830</v>
      </c>
      <c r="C1003" s="161">
        <f t="shared" si="110"/>
        <v>999</v>
      </c>
      <c r="D1003" s="161">
        <f t="shared" si="105"/>
        <v>49999.999999970249</v>
      </c>
      <c r="E1003" s="161">
        <f t="shared" si="106"/>
        <v>8.8766682893037796E-10</v>
      </c>
      <c r="F1003" s="74">
        <f t="shared" si="108"/>
        <v>45130</v>
      </c>
    </row>
    <row r="1004" spans="1:6">
      <c r="A1004" s="39"/>
      <c r="B1004" s="19">
        <f t="shared" si="110"/>
        <v>44831</v>
      </c>
      <c r="C1004" s="161">
        <f t="shared" si="110"/>
        <v>1000</v>
      </c>
      <c r="D1004" s="161">
        <f t="shared" si="105"/>
        <v>49999.999999971136</v>
      </c>
      <c r="E1004" s="161">
        <f t="shared" si="106"/>
        <v>8.440110832452774E-10</v>
      </c>
      <c r="F1004" s="74">
        <f t="shared" si="108"/>
        <v>45131</v>
      </c>
    </row>
    <row r="1005" spans="1:6">
      <c r="A1005" s="39"/>
      <c r="B1005" s="19">
        <f t="shared" si="110"/>
        <v>44832</v>
      </c>
      <c r="C1005" s="161">
        <f t="shared" si="110"/>
        <v>1001</v>
      </c>
      <c r="D1005" s="161">
        <f t="shared" si="105"/>
        <v>49999.99999997198</v>
      </c>
      <c r="E1005" s="161">
        <f t="shared" si="106"/>
        <v>8.2945916801691055E-10</v>
      </c>
      <c r="F1005" s="74">
        <f t="shared" si="108"/>
        <v>45132</v>
      </c>
    </row>
    <row r="1006" spans="1:6">
      <c r="A1006" s="39"/>
      <c r="B1006" s="19">
        <f t="shared" si="110"/>
        <v>44833</v>
      </c>
      <c r="C1006" s="161">
        <f t="shared" si="110"/>
        <v>1002</v>
      </c>
      <c r="D1006" s="161">
        <f t="shared" si="105"/>
        <v>49999.99999997281</v>
      </c>
      <c r="E1006" s="161">
        <f t="shared" si="106"/>
        <v>8.0035533756017685E-10</v>
      </c>
      <c r="F1006" s="74">
        <f t="shared" si="108"/>
        <v>45133</v>
      </c>
    </row>
    <row r="1007" spans="1:6">
      <c r="A1007" s="39"/>
      <c r="B1007" s="19">
        <f t="shared" si="110"/>
        <v>44834</v>
      </c>
      <c r="C1007" s="161">
        <f t="shared" si="110"/>
        <v>1003</v>
      </c>
      <c r="D1007" s="161">
        <f t="shared" si="105"/>
        <v>49999.99999997361</v>
      </c>
      <c r="E1007" s="161">
        <f t="shared" si="106"/>
        <v>7.8580342233181E-10</v>
      </c>
      <c r="F1007" s="74">
        <f t="shared" si="108"/>
        <v>45134</v>
      </c>
    </row>
    <row r="1008" spans="1:6">
      <c r="A1008" s="39"/>
      <c r="B1008" s="19">
        <f t="shared" si="110"/>
        <v>44835</v>
      </c>
      <c r="C1008" s="161">
        <f t="shared" si="110"/>
        <v>1004</v>
      </c>
      <c r="D1008" s="161">
        <f t="shared" si="105"/>
        <v>49999.999999974396</v>
      </c>
      <c r="E1008" s="161">
        <f t="shared" si="106"/>
        <v>7.5669959187507629E-10</v>
      </c>
      <c r="F1008" s="74">
        <f t="shared" si="108"/>
        <v>45135</v>
      </c>
    </row>
    <row r="1009" spans="1:6">
      <c r="A1009" s="39"/>
      <c r="B1009" s="19">
        <f t="shared" si="110"/>
        <v>44836</v>
      </c>
      <c r="C1009" s="161">
        <f t="shared" si="110"/>
        <v>1005</v>
      </c>
      <c r="D1009" s="161">
        <f t="shared" si="105"/>
        <v>49999.999999975153</v>
      </c>
      <c r="E1009" s="161">
        <f t="shared" si="106"/>
        <v>7.3487171903252602E-10</v>
      </c>
      <c r="F1009" s="74">
        <f t="shared" si="108"/>
        <v>45136</v>
      </c>
    </row>
    <row r="1010" spans="1:6">
      <c r="A1010" s="39"/>
      <c r="B1010" s="19">
        <f t="shared" si="110"/>
        <v>44837</v>
      </c>
      <c r="C1010" s="161">
        <f t="shared" si="110"/>
        <v>1006</v>
      </c>
      <c r="D1010" s="161">
        <f t="shared" si="105"/>
        <v>49999.999999975887</v>
      </c>
      <c r="E1010" s="161">
        <f t="shared" si="106"/>
        <v>7.0576788857579231E-10</v>
      </c>
      <c r="F1010" s="74">
        <f t="shared" si="108"/>
        <v>45137</v>
      </c>
    </row>
    <row r="1011" spans="1:6">
      <c r="A1011" s="39"/>
      <c r="B1011" s="19">
        <f t="shared" si="110"/>
        <v>44838</v>
      </c>
      <c r="C1011" s="161">
        <f t="shared" si="110"/>
        <v>1007</v>
      </c>
      <c r="D1011" s="161">
        <f t="shared" si="105"/>
        <v>49999.999999976593</v>
      </c>
      <c r="E1011" s="161">
        <f t="shared" si="106"/>
        <v>6.9121597334742546E-10</v>
      </c>
      <c r="F1011" s="74">
        <f t="shared" si="108"/>
        <v>45138</v>
      </c>
    </row>
    <row r="1012" spans="1:6">
      <c r="A1012" s="39"/>
      <c r="B1012" s="19">
        <f t="shared" si="110"/>
        <v>44839</v>
      </c>
      <c r="C1012" s="161">
        <f t="shared" si="110"/>
        <v>1008</v>
      </c>
      <c r="D1012" s="161">
        <f t="shared" si="105"/>
        <v>49999.999999977284</v>
      </c>
      <c r="E1012" s="161">
        <f t="shared" si="106"/>
        <v>6.7666405811905861E-10</v>
      </c>
      <c r="F1012" s="74">
        <f t="shared" si="108"/>
        <v>45139</v>
      </c>
    </row>
    <row r="1013" spans="1:6">
      <c r="A1013" s="39"/>
      <c r="B1013" s="19">
        <f t="shared" si="110"/>
        <v>44840</v>
      </c>
      <c r="C1013" s="161">
        <f t="shared" si="110"/>
        <v>1009</v>
      </c>
      <c r="D1013" s="161">
        <f t="shared" si="105"/>
        <v>49999.999999977961</v>
      </c>
      <c r="E1013" s="161">
        <f t="shared" si="106"/>
        <v>6.5483618527650833E-10</v>
      </c>
      <c r="F1013" s="74">
        <f t="shared" si="108"/>
        <v>45140</v>
      </c>
    </row>
    <row r="1014" spans="1:6">
      <c r="A1014" s="39"/>
      <c r="B1014" s="19">
        <f t="shared" ref="B1014:C1029" si="111">B1013+1</f>
        <v>44841</v>
      </c>
      <c r="C1014" s="161">
        <f t="shared" si="111"/>
        <v>1010</v>
      </c>
      <c r="D1014" s="161">
        <f t="shared" si="105"/>
        <v>49999.999999978616</v>
      </c>
      <c r="E1014" s="161">
        <f t="shared" si="106"/>
        <v>6.3300831243395805E-10</v>
      </c>
      <c r="F1014" s="74">
        <f t="shared" si="108"/>
        <v>45141</v>
      </c>
    </row>
    <row r="1015" spans="1:6">
      <c r="A1015" s="39"/>
      <c r="B1015" s="19">
        <f t="shared" si="111"/>
        <v>44842</v>
      </c>
      <c r="C1015" s="161">
        <f t="shared" si="111"/>
        <v>1011</v>
      </c>
      <c r="D1015" s="161">
        <f t="shared" si="105"/>
        <v>49999.999999979249</v>
      </c>
      <c r="E1015" s="161">
        <f t="shared" si="106"/>
        <v>6.1118043959140778E-10</v>
      </c>
      <c r="F1015" s="74">
        <f t="shared" si="108"/>
        <v>45142</v>
      </c>
    </row>
    <row r="1016" spans="1:6">
      <c r="A1016" s="39"/>
      <c r="B1016" s="19">
        <f t="shared" si="111"/>
        <v>44843</v>
      </c>
      <c r="C1016" s="161">
        <f t="shared" si="111"/>
        <v>1012</v>
      </c>
      <c r="D1016" s="161">
        <f t="shared" si="105"/>
        <v>49999.99999997986</v>
      </c>
      <c r="E1016" s="161">
        <f t="shared" si="106"/>
        <v>5.893525667488575E-10</v>
      </c>
      <c r="F1016" s="74">
        <f t="shared" si="108"/>
        <v>45143</v>
      </c>
    </row>
    <row r="1017" spans="1:6">
      <c r="A1017" s="39"/>
      <c r="B1017" s="19">
        <f t="shared" si="111"/>
        <v>44844</v>
      </c>
      <c r="C1017" s="161">
        <f t="shared" si="111"/>
        <v>1013</v>
      </c>
      <c r="D1017" s="161">
        <f t="shared" si="105"/>
        <v>49999.99999998045</v>
      </c>
      <c r="E1017" s="161">
        <f t="shared" si="106"/>
        <v>5.7480065152049065E-10</v>
      </c>
      <c r="F1017" s="74">
        <f t="shared" si="108"/>
        <v>45144</v>
      </c>
    </row>
    <row r="1018" spans="1:6">
      <c r="A1018" s="39"/>
      <c r="B1018" s="19">
        <f t="shared" si="111"/>
        <v>44845</v>
      </c>
      <c r="C1018" s="161">
        <f t="shared" si="111"/>
        <v>1014</v>
      </c>
      <c r="D1018" s="161">
        <f t="shared" si="105"/>
        <v>49999.999999981024</v>
      </c>
      <c r="E1018" s="161">
        <f t="shared" si="106"/>
        <v>5.6752469390630722E-10</v>
      </c>
      <c r="F1018" s="74">
        <f t="shared" si="108"/>
        <v>45145</v>
      </c>
    </row>
    <row r="1019" spans="1:6">
      <c r="A1019" s="39"/>
      <c r="B1019" s="19">
        <f t="shared" si="111"/>
        <v>44846</v>
      </c>
      <c r="C1019" s="161">
        <f t="shared" si="111"/>
        <v>1015</v>
      </c>
      <c r="D1019" s="161">
        <f t="shared" si="105"/>
        <v>49999.999999981592</v>
      </c>
      <c r="E1019" s="161">
        <f t="shared" si="106"/>
        <v>5.4569682106375694E-10</v>
      </c>
      <c r="F1019" s="74">
        <f t="shared" si="108"/>
        <v>45146</v>
      </c>
    </row>
    <row r="1020" spans="1:6">
      <c r="A1020" s="39"/>
      <c r="B1020" s="19">
        <f t="shared" si="111"/>
        <v>44847</v>
      </c>
      <c r="C1020" s="161">
        <f t="shared" si="111"/>
        <v>1016</v>
      </c>
      <c r="D1020" s="161">
        <f t="shared" si="105"/>
        <v>49999.999999982138</v>
      </c>
      <c r="E1020" s="161">
        <f t="shared" si="106"/>
        <v>5.2386894822120667E-10</v>
      </c>
      <c r="F1020" s="74">
        <f t="shared" si="108"/>
        <v>45147</v>
      </c>
    </row>
    <row r="1021" spans="1:6">
      <c r="A1021" s="39"/>
      <c r="B1021" s="19">
        <f t="shared" si="111"/>
        <v>44848</v>
      </c>
      <c r="C1021" s="161">
        <f t="shared" si="111"/>
        <v>1017</v>
      </c>
      <c r="D1021" s="161">
        <f t="shared" si="105"/>
        <v>49999.999999982661</v>
      </c>
      <c r="E1021" s="161">
        <f t="shared" si="106"/>
        <v>5.1659299060702324E-10</v>
      </c>
      <c r="F1021" s="74">
        <f t="shared" si="108"/>
        <v>45148</v>
      </c>
    </row>
    <row r="1022" spans="1:6">
      <c r="A1022" s="39"/>
      <c r="B1022" s="19">
        <f t="shared" si="111"/>
        <v>44849</v>
      </c>
      <c r="C1022" s="161">
        <f t="shared" si="111"/>
        <v>1018</v>
      </c>
      <c r="D1022" s="161">
        <f t="shared" si="105"/>
        <v>49999.999999983178</v>
      </c>
      <c r="E1022" s="161">
        <f t="shared" si="106"/>
        <v>4.8748916015028954E-10</v>
      </c>
      <c r="F1022" s="74">
        <f t="shared" si="108"/>
        <v>45149</v>
      </c>
    </row>
    <row r="1023" spans="1:6">
      <c r="A1023" s="39"/>
      <c r="B1023" s="19">
        <f t="shared" si="111"/>
        <v>44850</v>
      </c>
      <c r="C1023" s="161">
        <f t="shared" si="111"/>
        <v>1019</v>
      </c>
      <c r="D1023" s="161">
        <f t="shared" si="105"/>
        <v>49999.999999983665</v>
      </c>
      <c r="E1023" s="161">
        <f t="shared" si="106"/>
        <v>4.9476511776447296E-10</v>
      </c>
      <c r="F1023" s="74">
        <f t="shared" si="108"/>
        <v>45150</v>
      </c>
    </row>
    <row r="1024" spans="1:6">
      <c r="A1024" s="39"/>
      <c r="B1024" s="19">
        <f t="shared" si="111"/>
        <v>44851</v>
      </c>
      <c r="C1024" s="161">
        <f t="shared" si="111"/>
        <v>1020</v>
      </c>
      <c r="D1024" s="161">
        <f t="shared" si="105"/>
        <v>49999.99999998416</v>
      </c>
      <c r="E1024" s="161">
        <f t="shared" si="106"/>
        <v>4.6566128730773926E-10</v>
      </c>
      <c r="F1024" s="74">
        <f t="shared" si="108"/>
        <v>45151</v>
      </c>
    </row>
    <row r="1025" spans="1:6">
      <c r="A1025" s="39"/>
      <c r="B1025" s="19">
        <f t="shared" si="111"/>
        <v>44852</v>
      </c>
      <c r="C1025" s="161">
        <f t="shared" si="111"/>
        <v>1021</v>
      </c>
      <c r="D1025" s="161">
        <f t="shared" si="105"/>
        <v>49999.999999984626</v>
      </c>
      <c r="E1025" s="161">
        <f t="shared" si="106"/>
        <v>4.5110937207937241E-10</v>
      </c>
      <c r="F1025" s="74">
        <f t="shared" si="108"/>
        <v>45152</v>
      </c>
    </row>
    <row r="1026" spans="1:6">
      <c r="A1026" s="39"/>
      <c r="B1026" s="19">
        <f t="shared" si="111"/>
        <v>44853</v>
      </c>
      <c r="C1026" s="161">
        <f t="shared" si="111"/>
        <v>1022</v>
      </c>
      <c r="D1026" s="161">
        <f t="shared" si="105"/>
        <v>49999.999999985077</v>
      </c>
      <c r="E1026" s="161">
        <f t="shared" si="106"/>
        <v>4.4383341446518898E-10</v>
      </c>
      <c r="F1026" s="74">
        <f t="shared" si="108"/>
        <v>45153</v>
      </c>
    </row>
    <row r="1027" spans="1:6">
      <c r="A1027" s="39"/>
      <c r="B1027" s="19">
        <f t="shared" si="111"/>
        <v>44854</v>
      </c>
      <c r="C1027" s="161">
        <f t="shared" si="111"/>
        <v>1023</v>
      </c>
      <c r="D1027" s="161">
        <f t="shared" si="105"/>
        <v>49999.999999985521</v>
      </c>
      <c r="E1027" s="161">
        <f t="shared" si="106"/>
        <v>4.220055416226387E-10</v>
      </c>
      <c r="F1027" s="74">
        <f t="shared" si="108"/>
        <v>45154</v>
      </c>
    </row>
    <row r="1028" spans="1:6">
      <c r="A1028" s="39"/>
      <c r="B1028" s="19">
        <f t="shared" si="111"/>
        <v>44855</v>
      </c>
      <c r="C1028" s="161">
        <f t="shared" si="111"/>
        <v>1024</v>
      </c>
      <c r="D1028" s="161">
        <f t="shared" si="105"/>
        <v>49999.999999985943</v>
      </c>
      <c r="E1028" s="161">
        <f t="shared" si="106"/>
        <v>4.220055416226387E-10</v>
      </c>
      <c r="F1028" s="74">
        <f t="shared" si="108"/>
        <v>45155</v>
      </c>
    </row>
    <row r="1029" spans="1:6">
      <c r="A1029" s="39"/>
      <c r="B1029" s="19">
        <f t="shared" si="111"/>
        <v>44856</v>
      </c>
      <c r="C1029" s="161">
        <f t="shared" si="111"/>
        <v>1025</v>
      </c>
      <c r="D1029" s="161">
        <f t="shared" ref="D1029:D1092" si="112">$D$1/(($D$1-1)*EXP(-$E$1*($F1029-$B$4))+1)</f>
        <v>49999.999999986365</v>
      </c>
      <c r="E1029" s="161">
        <f t="shared" ref="E1029:E1092" si="113">D1030-D1029</f>
        <v>4.0017766878008842E-10</v>
      </c>
      <c r="F1029" s="74">
        <f t="shared" si="108"/>
        <v>45156</v>
      </c>
    </row>
    <row r="1030" spans="1:6">
      <c r="A1030" s="39"/>
      <c r="B1030" s="19">
        <f t="shared" ref="B1030:C1045" si="114">B1029+1</f>
        <v>44857</v>
      </c>
      <c r="C1030" s="161">
        <f t="shared" si="114"/>
        <v>1026</v>
      </c>
      <c r="D1030" s="161">
        <f t="shared" si="112"/>
        <v>49999.999999986765</v>
      </c>
      <c r="E1030" s="161">
        <f t="shared" si="113"/>
        <v>3.92901711165905E-10</v>
      </c>
      <c r="F1030" s="74">
        <f t="shared" ref="F1030:F1093" si="115">F1029+1</f>
        <v>45157</v>
      </c>
    </row>
    <row r="1031" spans="1:6">
      <c r="A1031" s="39"/>
      <c r="B1031" s="19">
        <f t="shared" si="114"/>
        <v>44858</v>
      </c>
      <c r="C1031" s="161">
        <f t="shared" si="114"/>
        <v>1027</v>
      </c>
      <c r="D1031" s="161">
        <f t="shared" si="112"/>
        <v>49999.999999987158</v>
      </c>
      <c r="E1031" s="161">
        <f t="shared" si="113"/>
        <v>3.7107383832335472E-10</v>
      </c>
      <c r="F1031" s="74">
        <f t="shared" si="115"/>
        <v>45158</v>
      </c>
    </row>
    <row r="1032" spans="1:6">
      <c r="A1032" s="39"/>
      <c r="B1032" s="19">
        <f t="shared" si="114"/>
        <v>44859</v>
      </c>
      <c r="C1032" s="161">
        <f t="shared" si="114"/>
        <v>1028</v>
      </c>
      <c r="D1032" s="161">
        <f t="shared" si="112"/>
        <v>49999.999999987529</v>
      </c>
      <c r="E1032" s="161">
        <f t="shared" si="113"/>
        <v>3.7834979593753815E-10</v>
      </c>
      <c r="F1032" s="74">
        <f t="shared" si="115"/>
        <v>45159</v>
      </c>
    </row>
    <row r="1033" spans="1:6">
      <c r="A1033" s="39"/>
      <c r="B1033" s="19">
        <f t="shared" si="114"/>
        <v>44860</v>
      </c>
      <c r="C1033" s="161">
        <f t="shared" si="114"/>
        <v>1029</v>
      </c>
      <c r="D1033" s="161">
        <f t="shared" si="112"/>
        <v>49999.999999987907</v>
      </c>
      <c r="E1033" s="161">
        <f t="shared" si="113"/>
        <v>3.5652192309498787E-10</v>
      </c>
      <c r="F1033" s="74">
        <f t="shared" si="115"/>
        <v>45160</v>
      </c>
    </row>
    <row r="1034" spans="1:6">
      <c r="A1034" s="39"/>
      <c r="B1034" s="19">
        <f t="shared" si="114"/>
        <v>44861</v>
      </c>
      <c r="C1034" s="161">
        <f t="shared" si="114"/>
        <v>1030</v>
      </c>
      <c r="D1034" s="161">
        <f t="shared" si="112"/>
        <v>49999.999999988264</v>
      </c>
      <c r="E1034" s="161">
        <f t="shared" si="113"/>
        <v>3.4197000786662102E-10</v>
      </c>
      <c r="F1034" s="74">
        <f t="shared" si="115"/>
        <v>45161</v>
      </c>
    </row>
    <row r="1035" spans="1:6">
      <c r="A1035" s="39"/>
      <c r="B1035" s="19">
        <f t="shared" si="114"/>
        <v>44862</v>
      </c>
      <c r="C1035" s="161">
        <f t="shared" si="114"/>
        <v>1031</v>
      </c>
      <c r="D1035" s="161">
        <f t="shared" si="112"/>
        <v>49999.999999988606</v>
      </c>
      <c r="E1035" s="161">
        <f t="shared" si="113"/>
        <v>3.3469405025243759E-10</v>
      </c>
      <c r="F1035" s="74">
        <f t="shared" si="115"/>
        <v>45162</v>
      </c>
    </row>
    <row r="1036" spans="1:6">
      <c r="A1036" s="39"/>
      <c r="B1036" s="19">
        <f t="shared" si="114"/>
        <v>44863</v>
      </c>
      <c r="C1036" s="161">
        <f t="shared" si="114"/>
        <v>1032</v>
      </c>
      <c r="D1036" s="161">
        <f t="shared" si="112"/>
        <v>49999.999999988941</v>
      </c>
      <c r="E1036" s="161">
        <f t="shared" si="113"/>
        <v>3.3469405025243759E-10</v>
      </c>
      <c r="F1036" s="74">
        <f t="shared" si="115"/>
        <v>45163</v>
      </c>
    </row>
    <row r="1037" spans="1:6">
      <c r="A1037" s="39"/>
      <c r="B1037" s="19">
        <f t="shared" si="114"/>
        <v>44864</v>
      </c>
      <c r="C1037" s="161">
        <f t="shared" si="114"/>
        <v>1033</v>
      </c>
      <c r="D1037" s="161">
        <f t="shared" si="112"/>
        <v>49999.999999989275</v>
      </c>
      <c r="E1037" s="161">
        <f t="shared" si="113"/>
        <v>3.1286617740988731E-10</v>
      </c>
      <c r="F1037" s="74">
        <f t="shared" si="115"/>
        <v>45164</v>
      </c>
    </row>
    <row r="1038" spans="1:6">
      <c r="A1038" s="39"/>
      <c r="B1038" s="19">
        <f t="shared" si="114"/>
        <v>44865</v>
      </c>
      <c r="C1038" s="161">
        <f t="shared" si="114"/>
        <v>1034</v>
      </c>
      <c r="D1038" s="161">
        <f t="shared" si="112"/>
        <v>49999.999999989588</v>
      </c>
      <c r="E1038" s="161">
        <f t="shared" si="113"/>
        <v>3.0559021979570389E-10</v>
      </c>
      <c r="F1038" s="74">
        <f t="shared" si="115"/>
        <v>45165</v>
      </c>
    </row>
    <row r="1039" spans="1:6">
      <c r="A1039" s="39"/>
      <c r="B1039" s="19">
        <f t="shared" si="114"/>
        <v>44866</v>
      </c>
      <c r="C1039" s="161">
        <f t="shared" si="114"/>
        <v>1035</v>
      </c>
      <c r="D1039" s="161">
        <f t="shared" si="112"/>
        <v>49999.999999989894</v>
      </c>
      <c r="E1039" s="161">
        <f t="shared" si="113"/>
        <v>3.0559021979570389E-10</v>
      </c>
      <c r="F1039" s="74">
        <f t="shared" si="115"/>
        <v>45166</v>
      </c>
    </row>
    <row r="1040" spans="1:6">
      <c r="A1040" s="39"/>
      <c r="B1040" s="19">
        <f t="shared" si="114"/>
        <v>44867</v>
      </c>
      <c r="C1040" s="161">
        <f t="shared" si="114"/>
        <v>1036</v>
      </c>
      <c r="D1040" s="161">
        <f t="shared" si="112"/>
        <v>49999.999999990199</v>
      </c>
      <c r="E1040" s="161">
        <f t="shared" si="113"/>
        <v>2.8376234695315361E-10</v>
      </c>
      <c r="F1040" s="74">
        <f t="shared" si="115"/>
        <v>45167</v>
      </c>
    </row>
    <row r="1041" spans="1:6">
      <c r="A1041" s="39"/>
      <c r="B1041" s="19">
        <f t="shared" si="114"/>
        <v>44868</v>
      </c>
      <c r="C1041" s="161">
        <f t="shared" si="114"/>
        <v>1037</v>
      </c>
      <c r="D1041" s="161">
        <f t="shared" si="112"/>
        <v>49999.999999990483</v>
      </c>
      <c r="E1041" s="161">
        <f t="shared" si="113"/>
        <v>2.7648638933897018E-10</v>
      </c>
      <c r="F1041" s="74">
        <f t="shared" si="115"/>
        <v>45168</v>
      </c>
    </row>
    <row r="1042" spans="1:6">
      <c r="A1042" s="39"/>
      <c r="B1042" s="19">
        <f t="shared" si="114"/>
        <v>44869</v>
      </c>
      <c r="C1042" s="161">
        <f t="shared" si="114"/>
        <v>1038</v>
      </c>
      <c r="D1042" s="161">
        <f t="shared" si="112"/>
        <v>49999.99999999076</v>
      </c>
      <c r="E1042" s="161">
        <f t="shared" si="113"/>
        <v>2.8376234695315361E-10</v>
      </c>
      <c r="F1042" s="74">
        <f t="shared" si="115"/>
        <v>45169</v>
      </c>
    </row>
    <row r="1043" spans="1:6">
      <c r="A1043" s="39"/>
      <c r="B1043" s="19">
        <f t="shared" si="114"/>
        <v>44870</v>
      </c>
      <c r="C1043" s="161">
        <f t="shared" si="114"/>
        <v>1039</v>
      </c>
      <c r="D1043" s="161">
        <f t="shared" si="112"/>
        <v>49999.999999991043</v>
      </c>
      <c r="E1043" s="161">
        <f t="shared" si="113"/>
        <v>2.6193447411060333E-10</v>
      </c>
      <c r="F1043" s="74">
        <f t="shared" si="115"/>
        <v>45170</v>
      </c>
    </row>
    <row r="1044" spans="1:6">
      <c r="A1044" s="39"/>
      <c r="B1044" s="19">
        <f t="shared" si="114"/>
        <v>44871</v>
      </c>
      <c r="C1044" s="161">
        <f t="shared" si="114"/>
        <v>1040</v>
      </c>
      <c r="D1044" s="161">
        <f t="shared" si="112"/>
        <v>49999.999999991305</v>
      </c>
      <c r="E1044" s="161">
        <f t="shared" si="113"/>
        <v>2.5465851649641991E-10</v>
      </c>
      <c r="F1044" s="74">
        <f t="shared" si="115"/>
        <v>45171</v>
      </c>
    </row>
    <row r="1045" spans="1:6">
      <c r="A1045" s="39"/>
      <c r="B1045" s="19">
        <f t="shared" si="114"/>
        <v>44872</v>
      </c>
      <c r="C1045" s="161">
        <f t="shared" si="114"/>
        <v>1041</v>
      </c>
      <c r="D1045" s="161">
        <f t="shared" si="112"/>
        <v>49999.99999999156</v>
      </c>
      <c r="E1045" s="161">
        <f t="shared" si="113"/>
        <v>2.4738255888223648E-10</v>
      </c>
      <c r="F1045" s="74">
        <f t="shared" si="115"/>
        <v>45172</v>
      </c>
    </row>
    <row r="1046" spans="1:6">
      <c r="A1046" s="39"/>
      <c r="B1046" s="19">
        <f t="shared" ref="B1046:C1061" si="116">B1045+1</f>
        <v>44873</v>
      </c>
      <c r="C1046" s="161">
        <f t="shared" si="116"/>
        <v>1042</v>
      </c>
      <c r="D1046" s="161">
        <f t="shared" si="112"/>
        <v>49999.999999991807</v>
      </c>
      <c r="E1046" s="161">
        <f t="shared" si="113"/>
        <v>2.4010660126805305E-10</v>
      </c>
      <c r="F1046" s="74">
        <f t="shared" si="115"/>
        <v>45173</v>
      </c>
    </row>
    <row r="1047" spans="1:6">
      <c r="A1047" s="39"/>
      <c r="B1047" s="19">
        <f t="shared" si="116"/>
        <v>44874</v>
      </c>
      <c r="C1047" s="161">
        <f t="shared" si="116"/>
        <v>1043</v>
      </c>
      <c r="D1047" s="161">
        <f t="shared" si="112"/>
        <v>49999.999999992047</v>
      </c>
      <c r="E1047" s="161">
        <f t="shared" si="113"/>
        <v>2.4010660126805305E-10</v>
      </c>
      <c r="F1047" s="74">
        <f t="shared" si="115"/>
        <v>45174</v>
      </c>
    </row>
    <row r="1048" spans="1:6">
      <c r="A1048" s="39"/>
      <c r="B1048" s="19">
        <f t="shared" si="116"/>
        <v>44875</v>
      </c>
      <c r="C1048" s="161">
        <f t="shared" si="116"/>
        <v>1044</v>
      </c>
      <c r="D1048" s="161">
        <f t="shared" si="112"/>
        <v>49999.999999992287</v>
      </c>
      <c r="E1048" s="161">
        <f t="shared" si="113"/>
        <v>2.3283064365386963E-10</v>
      </c>
      <c r="F1048" s="74">
        <f t="shared" si="115"/>
        <v>45175</v>
      </c>
    </row>
    <row r="1049" spans="1:6">
      <c r="A1049" s="39"/>
      <c r="B1049" s="19">
        <f t="shared" si="116"/>
        <v>44876</v>
      </c>
      <c r="C1049" s="161">
        <f t="shared" si="116"/>
        <v>1045</v>
      </c>
      <c r="D1049" s="161">
        <f t="shared" si="112"/>
        <v>49999.99999999252</v>
      </c>
      <c r="E1049" s="161">
        <f t="shared" si="113"/>
        <v>2.1827872842550278E-10</v>
      </c>
      <c r="F1049" s="74">
        <f t="shared" si="115"/>
        <v>45176</v>
      </c>
    </row>
    <row r="1050" spans="1:6">
      <c r="A1050" s="39"/>
      <c r="B1050" s="19">
        <f t="shared" si="116"/>
        <v>44877</v>
      </c>
      <c r="C1050" s="161">
        <f t="shared" si="116"/>
        <v>1046</v>
      </c>
      <c r="D1050" s="161">
        <f t="shared" si="112"/>
        <v>49999.999999992739</v>
      </c>
      <c r="E1050" s="161">
        <f t="shared" si="113"/>
        <v>2.1100277081131935E-10</v>
      </c>
      <c r="F1050" s="74">
        <f t="shared" si="115"/>
        <v>45177</v>
      </c>
    </row>
    <row r="1051" spans="1:6">
      <c r="A1051" s="39"/>
      <c r="B1051" s="19">
        <f t="shared" si="116"/>
        <v>44878</v>
      </c>
      <c r="C1051" s="161">
        <f t="shared" si="116"/>
        <v>1047</v>
      </c>
      <c r="D1051" s="161">
        <f t="shared" si="112"/>
        <v>49999.99999999295</v>
      </c>
      <c r="E1051" s="161">
        <f t="shared" si="113"/>
        <v>2.1100277081131935E-10</v>
      </c>
      <c r="F1051" s="74">
        <f t="shared" si="115"/>
        <v>45178</v>
      </c>
    </row>
    <row r="1052" spans="1:6">
      <c r="A1052" s="39"/>
      <c r="B1052" s="19">
        <f t="shared" si="116"/>
        <v>44879</v>
      </c>
      <c r="C1052" s="161">
        <f t="shared" si="116"/>
        <v>1048</v>
      </c>
      <c r="D1052" s="161">
        <f t="shared" si="112"/>
        <v>49999.999999993161</v>
      </c>
      <c r="E1052" s="161">
        <f t="shared" si="113"/>
        <v>2.0372681319713593E-10</v>
      </c>
      <c r="F1052" s="74">
        <f t="shared" si="115"/>
        <v>45179</v>
      </c>
    </row>
    <row r="1053" spans="1:6">
      <c r="A1053" s="39"/>
      <c r="B1053" s="19">
        <f t="shared" si="116"/>
        <v>44880</v>
      </c>
      <c r="C1053" s="161">
        <f t="shared" si="116"/>
        <v>1049</v>
      </c>
      <c r="D1053" s="161">
        <f t="shared" si="112"/>
        <v>49999.999999993364</v>
      </c>
      <c r="E1053" s="161">
        <f t="shared" si="113"/>
        <v>1.964508555829525E-10</v>
      </c>
      <c r="F1053" s="74">
        <f t="shared" si="115"/>
        <v>45180</v>
      </c>
    </row>
    <row r="1054" spans="1:6">
      <c r="A1054" s="39"/>
      <c r="B1054" s="19">
        <f t="shared" si="116"/>
        <v>44881</v>
      </c>
      <c r="C1054" s="161">
        <f t="shared" si="116"/>
        <v>1050</v>
      </c>
      <c r="D1054" s="161">
        <f t="shared" si="112"/>
        <v>49999.999999993561</v>
      </c>
      <c r="E1054" s="161">
        <f t="shared" si="113"/>
        <v>1.8917489796876907E-10</v>
      </c>
      <c r="F1054" s="74">
        <f t="shared" si="115"/>
        <v>45181</v>
      </c>
    </row>
    <row r="1055" spans="1:6">
      <c r="A1055" s="39"/>
      <c r="B1055" s="19">
        <f t="shared" si="116"/>
        <v>44882</v>
      </c>
      <c r="C1055" s="161">
        <f t="shared" si="116"/>
        <v>1051</v>
      </c>
      <c r="D1055" s="161">
        <f t="shared" si="112"/>
        <v>49999.99999999375</v>
      </c>
      <c r="E1055" s="161">
        <f t="shared" si="113"/>
        <v>1.8917489796876907E-10</v>
      </c>
      <c r="F1055" s="74">
        <f t="shared" si="115"/>
        <v>45182</v>
      </c>
    </row>
    <row r="1056" spans="1:6">
      <c r="A1056" s="39"/>
      <c r="B1056" s="19">
        <f t="shared" si="116"/>
        <v>44883</v>
      </c>
      <c r="C1056" s="161">
        <f t="shared" si="116"/>
        <v>1052</v>
      </c>
      <c r="D1056" s="161">
        <f t="shared" si="112"/>
        <v>49999.999999993939</v>
      </c>
      <c r="E1056" s="161">
        <f t="shared" si="113"/>
        <v>1.7462298274040222E-10</v>
      </c>
      <c r="F1056" s="74">
        <f t="shared" si="115"/>
        <v>45183</v>
      </c>
    </row>
    <row r="1057" spans="1:6">
      <c r="A1057" s="39"/>
      <c r="B1057" s="19">
        <f t="shared" si="116"/>
        <v>44884</v>
      </c>
      <c r="C1057" s="161">
        <f t="shared" si="116"/>
        <v>1053</v>
      </c>
      <c r="D1057" s="161">
        <f t="shared" si="112"/>
        <v>49999.999999994114</v>
      </c>
      <c r="E1057" s="161">
        <f t="shared" si="113"/>
        <v>1.673470251262188E-10</v>
      </c>
      <c r="F1057" s="74">
        <f t="shared" si="115"/>
        <v>45184</v>
      </c>
    </row>
    <row r="1058" spans="1:6">
      <c r="A1058" s="39"/>
      <c r="B1058" s="19">
        <f t="shared" si="116"/>
        <v>44885</v>
      </c>
      <c r="C1058" s="161">
        <f t="shared" si="116"/>
        <v>1054</v>
      </c>
      <c r="D1058" s="161">
        <f t="shared" si="112"/>
        <v>49999.999999994281</v>
      </c>
      <c r="E1058" s="161">
        <f t="shared" si="113"/>
        <v>1.8189894035458565E-10</v>
      </c>
      <c r="F1058" s="74">
        <f t="shared" si="115"/>
        <v>45185</v>
      </c>
    </row>
    <row r="1059" spans="1:6">
      <c r="A1059" s="39"/>
      <c r="B1059" s="19">
        <f t="shared" si="116"/>
        <v>44886</v>
      </c>
      <c r="C1059" s="161">
        <f t="shared" si="116"/>
        <v>1055</v>
      </c>
      <c r="D1059" s="161">
        <f t="shared" si="112"/>
        <v>49999.999999994463</v>
      </c>
      <c r="E1059" s="161">
        <f t="shared" si="113"/>
        <v>1.5279510989785194E-10</v>
      </c>
      <c r="F1059" s="74">
        <f t="shared" si="115"/>
        <v>45186</v>
      </c>
    </row>
    <row r="1060" spans="1:6">
      <c r="A1060" s="39"/>
      <c r="B1060" s="19">
        <f t="shared" si="116"/>
        <v>44887</v>
      </c>
      <c r="C1060" s="161">
        <f t="shared" si="116"/>
        <v>1056</v>
      </c>
      <c r="D1060" s="161">
        <f t="shared" si="112"/>
        <v>49999.999999994616</v>
      </c>
      <c r="E1060" s="161">
        <f t="shared" si="113"/>
        <v>1.673470251262188E-10</v>
      </c>
      <c r="F1060" s="74">
        <f t="shared" si="115"/>
        <v>45187</v>
      </c>
    </row>
    <row r="1061" spans="1:6">
      <c r="A1061" s="39"/>
      <c r="B1061" s="19">
        <f t="shared" si="116"/>
        <v>44888</v>
      </c>
      <c r="C1061" s="161">
        <f t="shared" si="116"/>
        <v>1057</v>
      </c>
      <c r="D1061" s="161">
        <f t="shared" si="112"/>
        <v>49999.999999994783</v>
      </c>
      <c r="E1061" s="161">
        <f t="shared" si="113"/>
        <v>1.5279510989785194E-10</v>
      </c>
      <c r="F1061" s="74">
        <f t="shared" si="115"/>
        <v>45188</v>
      </c>
    </row>
    <row r="1062" spans="1:6">
      <c r="A1062" s="39"/>
      <c r="B1062" s="19">
        <f t="shared" ref="B1062:C1077" si="117">B1061+1</f>
        <v>44889</v>
      </c>
      <c r="C1062" s="161">
        <f t="shared" si="117"/>
        <v>1058</v>
      </c>
      <c r="D1062" s="161">
        <f t="shared" si="112"/>
        <v>49999.999999994936</v>
      </c>
      <c r="E1062" s="161">
        <f t="shared" si="113"/>
        <v>1.4551915228366852E-10</v>
      </c>
      <c r="F1062" s="74">
        <f t="shared" si="115"/>
        <v>45189</v>
      </c>
    </row>
    <row r="1063" spans="1:6">
      <c r="A1063" s="39"/>
      <c r="B1063" s="19">
        <f t="shared" si="117"/>
        <v>44890</v>
      </c>
      <c r="C1063" s="161">
        <f t="shared" si="117"/>
        <v>1059</v>
      </c>
      <c r="D1063" s="161">
        <f t="shared" si="112"/>
        <v>49999.999999995081</v>
      </c>
      <c r="E1063" s="161">
        <f t="shared" si="113"/>
        <v>1.4551915228366852E-10</v>
      </c>
      <c r="F1063" s="74">
        <f t="shared" si="115"/>
        <v>45190</v>
      </c>
    </row>
    <row r="1064" spans="1:6">
      <c r="A1064" s="39"/>
      <c r="B1064" s="19">
        <f t="shared" si="117"/>
        <v>44891</v>
      </c>
      <c r="C1064" s="161">
        <f t="shared" si="117"/>
        <v>1060</v>
      </c>
      <c r="D1064" s="161">
        <f t="shared" si="112"/>
        <v>49999.999999995227</v>
      </c>
      <c r="E1064" s="161">
        <f t="shared" si="113"/>
        <v>1.4551915228366852E-10</v>
      </c>
      <c r="F1064" s="74">
        <f t="shared" si="115"/>
        <v>45191</v>
      </c>
    </row>
    <row r="1065" spans="1:6">
      <c r="A1065" s="39"/>
      <c r="B1065" s="19">
        <f t="shared" si="117"/>
        <v>44892</v>
      </c>
      <c r="C1065" s="161">
        <f t="shared" si="117"/>
        <v>1061</v>
      </c>
      <c r="D1065" s="161">
        <f t="shared" si="112"/>
        <v>49999.999999995372</v>
      </c>
      <c r="E1065" s="161">
        <f t="shared" si="113"/>
        <v>1.3096723705530167E-10</v>
      </c>
      <c r="F1065" s="74">
        <f t="shared" si="115"/>
        <v>45192</v>
      </c>
    </row>
    <row r="1066" spans="1:6">
      <c r="A1066" s="39"/>
      <c r="B1066" s="19">
        <f t="shared" si="117"/>
        <v>44893</v>
      </c>
      <c r="C1066" s="161">
        <f t="shared" si="117"/>
        <v>1062</v>
      </c>
      <c r="D1066" s="161">
        <f t="shared" si="112"/>
        <v>49999.999999995503</v>
      </c>
      <c r="E1066" s="161">
        <f t="shared" si="113"/>
        <v>1.3096723705530167E-10</v>
      </c>
      <c r="F1066" s="74">
        <f t="shared" si="115"/>
        <v>45193</v>
      </c>
    </row>
    <row r="1067" spans="1:6">
      <c r="A1067" s="39"/>
      <c r="B1067" s="19">
        <f t="shared" si="117"/>
        <v>44894</v>
      </c>
      <c r="C1067" s="161">
        <f t="shared" si="117"/>
        <v>1063</v>
      </c>
      <c r="D1067" s="161">
        <f t="shared" si="112"/>
        <v>49999.999999995634</v>
      </c>
      <c r="E1067" s="161">
        <f t="shared" si="113"/>
        <v>1.3824319466948509E-10</v>
      </c>
      <c r="F1067" s="74">
        <f t="shared" si="115"/>
        <v>45194</v>
      </c>
    </row>
    <row r="1068" spans="1:6">
      <c r="A1068" s="39"/>
      <c r="B1068" s="19">
        <f t="shared" si="117"/>
        <v>44895</v>
      </c>
      <c r="C1068" s="161">
        <f t="shared" si="117"/>
        <v>1064</v>
      </c>
      <c r="D1068" s="161">
        <f t="shared" si="112"/>
        <v>49999.999999995773</v>
      </c>
      <c r="E1068" s="161">
        <f t="shared" si="113"/>
        <v>1.1641532182693481E-10</v>
      </c>
      <c r="F1068" s="74">
        <f t="shared" si="115"/>
        <v>45195</v>
      </c>
    </row>
    <row r="1069" spans="1:6">
      <c r="A1069" s="39"/>
      <c r="B1069" s="19">
        <f t="shared" si="117"/>
        <v>44896</v>
      </c>
      <c r="C1069" s="161">
        <f t="shared" si="117"/>
        <v>1065</v>
      </c>
      <c r="D1069" s="161">
        <f t="shared" si="112"/>
        <v>49999.999999995889</v>
      </c>
      <c r="E1069" s="161">
        <f t="shared" si="113"/>
        <v>1.2369127944111824E-10</v>
      </c>
      <c r="F1069" s="74">
        <f t="shared" si="115"/>
        <v>45196</v>
      </c>
    </row>
    <row r="1070" spans="1:6">
      <c r="A1070" s="39"/>
      <c r="B1070" s="19">
        <f t="shared" si="117"/>
        <v>44897</v>
      </c>
      <c r="C1070" s="161">
        <f t="shared" si="117"/>
        <v>1066</v>
      </c>
      <c r="D1070" s="161">
        <f t="shared" si="112"/>
        <v>49999.999999996013</v>
      </c>
      <c r="E1070" s="161">
        <f t="shared" si="113"/>
        <v>1.2369127944111824E-10</v>
      </c>
      <c r="F1070" s="74">
        <f t="shared" si="115"/>
        <v>45197</v>
      </c>
    </row>
    <row r="1071" spans="1:6">
      <c r="A1071" s="39"/>
      <c r="B1071" s="19">
        <f t="shared" si="117"/>
        <v>44898</v>
      </c>
      <c r="C1071" s="161">
        <f t="shared" si="117"/>
        <v>1067</v>
      </c>
      <c r="D1071" s="161">
        <f t="shared" si="112"/>
        <v>49999.999999996136</v>
      </c>
      <c r="E1071" s="161">
        <f t="shared" si="113"/>
        <v>1.0913936421275139E-10</v>
      </c>
      <c r="F1071" s="74">
        <f t="shared" si="115"/>
        <v>45198</v>
      </c>
    </row>
    <row r="1072" spans="1:6">
      <c r="A1072" s="39"/>
      <c r="B1072" s="19">
        <f t="shared" si="117"/>
        <v>44899</v>
      </c>
      <c r="C1072" s="161">
        <f t="shared" si="117"/>
        <v>1068</v>
      </c>
      <c r="D1072" s="161">
        <f t="shared" si="112"/>
        <v>49999.999999996246</v>
      </c>
      <c r="E1072" s="161">
        <f t="shared" si="113"/>
        <v>1.1641532182693481E-10</v>
      </c>
      <c r="F1072" s="74">
        <f t="shared" si="115"/>
        <v>45199</v>
      </c>
    </row>
    <row r="1073" spans="1:6">
      <c r="A1073" s="39"/>
      <c r="B1073" s="19">
        <f t="shared" si="117"/>
        <v>44900</v>
      </c>
      <c r="C1073" s="161">
        <f t="shared" si="117"/>
        <v>1069</v>
      </c>
      <c r="D1073" s="161">
        <f t="shared" si="112"/>
        <v>49999.999999996362</v>
      </c>
      <c r="E1073" s="161">
        <f t="shared" si="113"/>
        <v>1.0913936421275139E-10</v>
      </c>
      <c r="F1073" s="74">
        <f t="shared" si="115"/>
        <v>45200</v>
      </c>
    </row>
    <row r="1074" spans="1:6">
      <c r="A1074" s="39"/>
      <c r="B1074" s="19">
        <f t="shared" si="117"/>
        <v>44901</v>
      </c>
      <c r="C1074" s="161">
        <f t="shared" si="117"/>
        <v>1070</v>
      </c>
      <c r="D1074" s="161">
        <f t="shared" si="112"/>
        <v>49999.999999996471</v>
      </c>
      <c r="E1074" s="161">
        <f t="shared" si="113"/>
        <v>1.0186340659856796E-10</v>
      </c>
      <c r="F1074" s="74">
        <f t="shared" si="115"/>
        <v>45201</v>
      </c>
    </row>
    <row r="1075" spans="1:6">
      <c r="A1075" s="39"/>
      <c r="B1075" s="19">
        <f t="shared" si="117"/>
        <v>44902</v>
      </c>
      <c r="C1075" s="161">
        <f t="shared" si="117"/>
        <v>1071</v>
      </c>
      <c r="D1075" s="161">
        <f t="shared" si="112"/>
        <v>49999.999999996573</v>
      </c>
      <c r="E1075" s="161">
        <f t="shared" si="113"/>
        <v>9.4587448984384537E-11</v>
      </c>
      <c r="F1075" s="74">
        <f t="shared" si="115"/>
        <v>45202</v>
      </c>
    </row>
    <row r="1076" spans="1:6">
      <c r="A1076" s="39"/>
      <c r="B1076" s="19">
        <f t="shared" si="117"/>
        <v>44903</v>
      </c>
      <c r="C1076" s="161">
        <f t="shared" si="117"/>
        <v>1072</v>
      </c>
      <c r="D1076" s="161">
        <f t="shared" si="112"/>
        <v>49999.999999996668</v>
      </c>
      <c r="E1076" s="161">
        <f t="shared" si="113"/>
        <v>1.0186340659856796E-10</v>
      </c>
      <c r="F1076" s="74">
        <f t="shared" si="115"/>
        <v>45203</v>
      </c>
    </row>
    <row r="1077" spans="1:6">
      <c r="A1077" s="39"/>
      <c r="B1077" s="19">
        <f t="shared" si="117"/>
        <v>44904</v>
      </c>
      <c r="C1077" s="161">
        <f t="shared" si="117"/>
        <v>1073</v>
      </c>
      <c r="D1077" s="161">
        <f t="shared" si="112"/>
        <v>49999.999999996769</v>
      </c>
      <c r="E1077" s="161">
        <f t="shared" si="113"/>
        <v>1.0186340659856796E-10</v>
      </c>
      <c r="F1077" s="74">
        <f t="shared" si="115"/>
        <v>45204</v>
      </c>
    </row>
    <row r="1078" spans="1:6">
      <c r="A1078" s="39"/>
      <c r="B1078" s="19">
        <f t="shared" ref="B1078:C1093" si="118">B1077+1</f>
        <v>44905</v>
      </c>
      <c r="C1078" s="161">
        <f t="shared" si="118"/>
        <v>1074</v>
      </c>
      <c r="D1078" s="161">
        <f t="shared" si="112"/>
        <v>49999.999999996871</v>
      </c>
      <c r="E1078" s="161">
        <f t="shared" si="113"/>
        <v>8.7311491370201111E-11</v>
      </c>
      <c r="F1078" s="74">
        <f t="shared" si="115"/>
        <v>45205</v>
      </c>
    </row>
    <row r="1079" spans="1:6">
      <c r="A1079" s="39"/>
      <c r="B1079" s="19">
        <f t="shared" si="118"/>
        <v>44906</v>
      </c>
      <c r="C1079" s="161">
        <f t="shared" si="118"/>
        <v>1075</v>
      </c>
      <c r="D1079" s="16">
        <f t="shared" si="112"/>
        <v>49999.999999996959</v>
      </c>
      <c r="E1079" s="16">
        <f t="shared" si="113"/>
        <v>8.7311491370201111E-11</v>
      </c>
      <c r="F1079" s="74">
        <f t="shared" si="115"/>
        <v>45206</v>
      </c>
    </row>
    <row r="1080" spans="1:6">
      <c r="A1080" s="39"/>
      <c r="B1080" s="19">
        <f t="shared" si="118"/>
        <v>44907</v>
      </c>
      <c r="C1080" s="161">
        <f t="shared" si="118"/>
        <v>1076</v>
      </c>
      <c r="D1080" s="161">
        <f t="shared" si="112"/>
        <v>49999.999999997046</v>
      </c>
      <c r="E1080" s="161">
        <f t="shared" si="113"/>
        <v>8.7311491370201111E-11</v>
      </c>
      <c r="F1080" s="74">
        <f t="shared" si="115"/>
        <v>45207</v>
      </c>
    </row>
    <row r="1081" spans="1:6">
      <c r="A1081" s="39"/>
      <c r="B1081" s="19">
        <f t="shared" si="118"/>
        <v>44908</v>
      </c>
      <c r="C1081" s="161">
        <f t="shared" si="118"/>
        <v>1077</v>
      </c>
      <c r="D1081" s="161">
        <f t="shared" si="112"/>
        <v>49999.999999997133</v>
      </c>
      <c r="E1081" s="161">
        <f t="shared" si="113"/>
        <v>9.4587448984384537E-11</v>
      </c>
      <c r="F1081" s="74">
        <f t="shared" si="115"/>
        <v>45208</v>
      </c>
    </row>
    <row r="1082" spans="1:6">
      <c r="A1082" s="39"/>
      <c r="B1082" s="19">
        <f t="shared" si="118"/>
        <v>44909</v>
      </c>
      <c r="C1082" s="161">
        <f t="shared" si="118"/>
        <v>1078</v>
      </c>
      <c r="D1082" s="161">
        <f t="shared" si="112"/>
        <v>49999.999999997228</v>
      </c>
      <c r="E1082" s="161">
        <f t="shared" si="113"/>
        <v>7.2759576141834259E-11</v>
      </c>
      <c r="F1082" s="74">
        <f t="shared" si="115"/>
        <v>45209</v>
      </c>
    </row>
    <row r="1083" spans="1:6">
      <c r="A1083" s="39"/>
      <c r="B1083" s="19">
        <f t="shared" si="118"/>
        <v>44910</v>
      </c>
      <c r="C1083" s="161">
        <f t="shared" si="118"/>
        <v>1079</v>
      </c>
      <c r="D1083" s="161">
        <f t="shared" si="112"/>
        <v>49999.999999997301</v>
      </c>
      <c r="E1083" s="161">
        <f t="shared" si="113"/>
        <v>8.0035533756017685E-11</v>
      </c>
      <c r="F1083" s="74">
        <f t="shared" si="115"/>
        <v>45210</v>
      </c>
    </row>
    <row r="1084" spans="1:6">
      <c r="A1084" s="39"/>
      <c r="B1084" s="19">
        <f t="shared" si="118"/>
        <v>44911</v>
      </c>
      <c r="C1084" s="161">
        <f t="shared" si="118"/>
        <v>1080</v>
      </c>
      <c r="D1084" s="161">
        <f t="shared" si="112"/>
        <v>49999.999999997381</v>
      </c>
      <c r="E1084" s="161">
        <f t="shared" si="113"/>
        <v>8.0035533756017685E-11</v>
      </c>
      <c r="F1084" s="74">
        <f t="shared" si="115"/>
        <v>45211</v>
      </c>
    </row>
    <row r="1085" spans="1:6">
      <c r="A1085" s="39"/>
      <c r="B1085" s="19">
        <f t="shared" si="118"/>
        <v>44912</v>
      </c>
      <c r="C1085" s="161">
        <f t="shared" si="118"/>
        <v>1081</v>
      </c>
      <c r="D1085" s="161">
        <f t="shared" si="112"/>
        <v>49999.999999997461</v>
      </c>
      <c r="E1085" s="161">
        <f t="shared" si="113"/>
        <v>7.2759576141834259E-11</v>
      </c>
      <c r="F1085" s="74">
        <f t="shared" si="115"/>
        <v>45212</v>
      </c>
    </row>
    <row r="1086" spans="1:6">
      <c r="A1086" s="39"/>
      <c r="B1086" s="19">
        <f t="shared" si="118"/>
        <v>44913</v>
      </c>
      <c r="C1086" s="161">
        <f t="shared" si="118"/>
        <v>1082</v>
      </c>
      <c r="D1086" s="161">
        <f t="shared" si="112"/>
        <v>49999.999999997533</v>
      </c>
      <c r="E1086" s="161">
        <f t="shared" si="113"/>
        <v>6.5483618527650833E-11</v>
      </c>
      <c r="F1086" s="74">
        <f t="shared" si="115"/>
        <v>45213</v>
      </c>
    </row>
    <row r="1087" spans="1:6">
      <c r="A1087" s="39"/>
      <c r="B1087" s="19">
        <f t="shared" si="118"/>
        <v>44914</v>
      </c>
      <c r="C1087" s="161">
        <f t="shared" si="118"/>
        <v>1083</v>
      </c>
      <c r="D1087" s="161">
        <f t="shared" si="112"/>
        <v>49999.999999997599</v>
      </c>
      <c r="E1087" s="161">
        <f t="shared" si="113"/>
        <v>8.0035533756017685E-11</v>
      </c>
      <c r="F1087" s="74">
        <f t="shared" si="115"/>
        <v>45214</v>
      </c>
    </row>
    <row r="1088" spans="1:6">
      <c r="A1088" s="39"/>
      <c r="B1088" s="19">
        <f t="shared" si="118"/>
        <v>44915</v>
      </c>
      <c r="C1088" s="161">
        <f t="shared" si="118"/>
        <v>1084</v>
      </c>
      <c r="D1088" s="161">
        <f t="shared" si="112"/>
        <v>49999.999999997679</v>
      </c>
      <c r="E1088" s="161">
        <f t="shared" si="113"/>
        <v>6.5483618527650833E-11</v>
      </c>
      <c r="F1088" s="74">
        <f t="shared" si="115"/>
        <v>45215</v>
      </c>
    </row>
    <row r="1089" spans="1:6">
      <c r="A1089" s="39"/>
      <c r="B1089" s="19">
        <f t="shared" si="118"/>
        <v>44916</v>
      </c>
      <c r="C1089" s="161">
        <f t="shared" si="118"/>
        <v>1085</v>
      </c>
      <c r="D1089" s="161">
        <f t="shared" si="112"/>
        <v>49999.999999997744</v>
      </c>
      <c r="E1089" s="161">
        <f t="shared" si="113"/>
        <v>6.5483618527650833E-11</v>
      </c>
      <c r="F1089" s="74">
        <f t="shared" si="115"/>
        <v>45216</v>
      </c>
    </row>
    <row r="1090" spans="1:6">
      <c r="A1090" s="39"/>
      <c r="B1090" s="19">
        <f t="shared" si="118"/>
        <v>44917</v>
      </c>
      <c r="C1090" s="161">
        <f t="shared" si="118"/>
        <v>1086</v>
      </c>
      <c r="D1090" s="161">
        <f t="shared" si="112"/>
        <v>49999.99999999781</v>
      </c>
      <c r="E1090" s="161">
        <f t="shared" si="113"/>
        <v>7.2759576141834259E-11</v>
      </c>
      <c r="F1090" s="74">
        <f t="shared" si="115"/>
        <v>45217</v>
      </c>
    </row>
    <row r="1091" spans="1:6">
      <c r="A1091" s="39"/>
      <c r="B1091" s="19">
        <f t="shared" si="118"/>
        <v>44918</v>
      </c>
      <c r="C1091" s="161">
        <f t="shared" si="118"/>
        <v>1087</v>
      </c>
      <c r="D1091" s="161">
        <f t="shared" si="112"/>
        <v>49999.999999997883</v>
      </c>
      <c r="E1091" s="161">
        <f t="shared" si="113"/>
        <v>0</v>
      </c>
      <c r="F1091" s="74">
        <f t="shared" si="115"/>
        <v>45218</v>
      </c>
    </row>
    <row r="1092" spans="1:6">
      <c r="A1092" s="39"/>
      <c r="B1092" s="19">
        <f t="shared" si="118"/>
        <v>44919</v>
      </c>
      <c r="C1092" s="161">
        <f t="shared" si="118"/>
        <v>1088</v>
      </c>
      <c r="D1092" s="161">
        <f t="shared" si="112"/>
        <v>49999.999999997934</v>
      </c>
      <c r="E1092" s="161">
        <f t="shared" si="113"/>
        <v>6.5483618527650833E-11</v>
      </c>
      <c r="F1092" s="74">
        <f t="shared" si="115"/>
        <v>45219</v>
      </c>
    </row>
    <row r="1093" spans="1:6">
      <c r="A1093" s="39"/>
      <c r="B1093" s="19">
        <f t="shared" si="118"/>
        <v>44920</v>
      </c>
      <c r="C1093" s="161">
        <f t="shared" si="118"/>
        <v>1089</v>
      </c>
      <c r="D1093" s="161">
        <f t="shared" ref="D1093:D1156" si="119">$D$1/(($D$1-1)*EXP(-$E$1*($F1093-$B$4))+1)</f>
        <v>49999.999999997999</v>
      </c>
      <c r="E1093" s="161">
        <f t="shared" ref="E1093:E1156" si="120">D1094-D1093</f>
        <v>5.8207660913467407E-11</v>
      </c>
      <c r="F1093" s="74">
        <f t="shared" si="115"/>
        <v>45220</v>
      </c>
    </row>
    <row r="1094" spans="1:6">
      <c r="A1094" s="39"/>
      <c r="B1094" s="19">
        <f t="shared" ref="B1094:C1109" si="121">B1093+1</f>
        <v>44921</v>
      </c>
      <c r="C1094" s="161">
        <f t="shared" si="121"/>
        <v>1090</v>
      </c>
      <c r="D1094" s="161">
        <f t="shared" si="119"/>
        <v>49999.999999998057</v>
      </c>
      <c r="E1094" s="161">
        <f t="shared" si="120"/>
        <v>5.8207660913467407E-11</v>
      </c>
      <c r="F1094" s="74">
        <f t="shared" ref="F1094:F1157" si="122">F1093+1</f>
        <v>45221</v>
      </c>
    </row>
    <row r="1095" spans="1:6">
      <c r="A1095" s="39"/>
      <c r="B1095" s="19">
        <f t="shared" si="121"/>
        <v>44922</v>
      </c>
      <c r="C1095" s="161">
        <f t="shared" si="121"/>
        <v>1091</v>
      </c>
      <c r="D1095" s="161">
        <f t="shared" si="119"/>
        <v>49999.999999998116</v>
      </c>
      <c r="E1095" s="161">
        <f t="shared" si="120"/>
        <v>0</v>
      </c>
      <c r="F1095" s="74">
        <f t="shared" si="122"/>
        <v>45222</v>
      </c>
    </row>
    <row r="1096" spans="1:6">
      <c r="A1096" s="39"/>
      <c r="B1096" s="19">
        <f t="shared" si="121"/>
        <v>44923</v>
      </c>
      <c r="C1096" s="161">
        <f t="shared" si="121"/>
        <v>1092</v>
      </c>
      <c r="D1096" s="161">
        <f t="shared" si="119"/>
        <v>49999.999999998166</v>
      </c>
      <c r="E1096" s="161">
        <f t="shared" si="120"/>
        <v>5.8207660913467407E-11</v>
      </c>
      <c r="F1096" s="74">
        <f t="shared" si="122"/>
        <v>45223</v>
      </c>
    </row>
    <row r="1097" spans="1:6">
      <c r="A1097" s="39"/>
      <c r="B1097" s="19">
        <f t="shared" si="121"/>
        <v>44924</v>
      </c>
      <c r="C1097" s="161">
        <f t="shared" si="121"/>
        <v>1093</v>
      </c>
      <c r="D1097" s="161">
        <f t="shared" si="119"/>
        <v>49999.999999998225</v>
      </c>
      <c r="E1097" s="161">
        <f t="shared" si="120"/>
        <v>0</v>
      </c>
      <c r="F1097" s="74">
        <f t="shared" si="122"/>
        <v>45224</v>
      </c>
    </row>
    <row r="1098" spans="1:6">
      <c r="A1098" s="39"/>
      <c r="B1098" s="19">
        <f t="shared" si="121"/>
        <v>44925</v>
      </c>
      <c r="C1098" s="161">
        <f t="shared" si="121"/>
        <v>1094</v>
      </c>
      <c r="D1098" s="161">
        <f t="shared" si="119"/>
        <v>49999.999999998276</v>
      </c>
      <c r="E1098" s="161">
        <f t="shared" si="120"/>
        <v>5.8207660913467407E-11</v>
      </c>
      <c r="F1098" s="74">
        <f t="shared" si="122"/>
        <v>45225</v>
      </c>
    </row>
    <row r="1099" spans="1:6">
      <c r="A1099" s="39"/>
      <c r="B1099" s="19">
        <f t="shared" si="121"/>
        <v>44926</v>
      </c>
      <c r="C1099" s="161">
        <f t="shared" si="121"/>
        <v>1095</v>
      </c>
      <c r="D1099" s="161">
        <f t="shared" si="119"/>
        <v>49999.999999998334</v>
      </c>
      <c r="E1099" s="161">
        <f t="shared" si="120"/>
        <v>0</v>
      </c>
      <c r="F1099" s="74">
        <f t="shared" si="122"/>
        <v>45226</v>
      </c>
    </row>
    <row r="1100" spans="1:6">
      <c r="A1100" s="48" t="s">
        <v>97</v>
      </c>
      <c r="B1100" s="47">
        <f t="shared" si="121"/>
        <v>44927</v>
      </c>
      <c r="C1100" s="46">
        <f t="shared" si="121"/>
        <v>1096</v>
      </c>
      <c r="D1100" s="46">
        <f t="shared" si="119"/>
        <v>49999.999999998377</v>
      </c>
      <c r="E1100" s="46">
        <f t="shared" si="120"/>
        <v>0</v>
      </c>
      <c r="F1100" s="74">
        <f t="shared" si="122"/>
        <v>45227</v>
      </c>
    </row>
    <row r="1101" spans="1:6">
      <c r="A1101" s="46"/>
      <c r="B1101" s="19">
        <f t="shared" si="121"/>
        <v>44928</v>
      </c>
      <c r="C1101" s="161">
        <f t="shared" si="121"/>
        <v>1097</v>
      </c>
      <c r="D1101" s="161">
        <f t="shared" si="119"/>
        <v>49999.999999998421</v>
      </c>
      <c r="E1101" s="161">
        <f t="shared" si="120"/>
        <v>5.8207660913467407E-11</v>
      </c>
      <c r="F1101" s="74">
        <f t="shared" si="122"/>
        <v>45228</v>
      </c>
    </row>
    <row r="1102" spans="1:6">
      <c r="A1102" s="46"/>
      <c r="B1102" s="19">
        <f t="shared" si="121"/>
        <v>44929</v>
      </c>
      <c r="C1102" s="161">
        <f t="shared" si="121"/>
        <v>1098</v>
      </c>
      <c r="D1102" s="161">
        <f t="shared" si="119"/>
        <v>49999.999999998479</v>
      </c>
      <c r="E1102" s="161">
        <f t="shared" si="120"/>
        <v>0</v>
      </c>
      <c r="F1102" s="74">
        <f t="shared" si="122"/>
        <v>45229</v>
      </c>
    </row>
    <row r="1103" spans="1:6">
      <c r="A1103" s="46"/>
      <c r="B1103" s="19">
        <f t="shared" si="121"/>
        <v>44930</v>
      </c>
      <c r="C1103" s="161">
        <f t="shared" si="121"/>
        <v>1099</v>
      </c>
      <c r="D1103" s="161">
        <f t="shared" si="119"/>
        <v>49999.999999998523</v>
      </c>
      <c r="E1103" s="161">
        <f t="shared" si="120"/>
        <v>0</v>
      </c>
      <c r="F1103" s="74">
        <f t="shared" si="122"/>
        <v>45230</v>
      </c>
    </row>
    <row r="1104" spans="1:6">
      <c r="A1104" s="46"/>
      <c r="B1104" s="19">
        <f t="shared" si="121"/>
        <v>44931</v>
      </c>
      <c r="C1104" s="161">
        <f t="shared" si="121"/>
        <v>1100</v>
      </c>
      <c r="D1104" s="161">
        <f t="shared" si="119"/>
        <v>49999.999999998567</v>
      </c>
      <c r="E1104" s="161">
        <f t="shared" si="120"/>
        <v>0</v>
      </c>
      <c r="F1104" s="74">
        <f t="shared" si="122"/>
        <v>45231</v>
      </c>
    </row>
    <row r="1105" spans="1:6">
      <c r="A1105" s="46"/>
      <c r="B1105" s="19">
        <f t="shared" si="121"/>
        <v>44932</v>
      </c>
      <c r="C1105" s="161">
        <f t="shared" si="121"/>
        <v>1101</v>
      </c>
      <c r="D1105" s="161">
        <f t="shared" si="119"/>
        <v>49999.999999998603</v>
      </c>
      <c r="E1105" s="161">
        <f t="shared" si="120"/>
        <v>0</v>
      </c>
      <c r="F1105" s="74">
        <f t="shared" si="122"/>
        <v>45232</v>
      </c>
    </row>
    <row r="1106" spans="1:6">
      <c r="A1106" s="46"/>
      <c r="B1106" s="19">
        <f t="shared" si="121"/>
        <v>44933</v>
      </c>
      <c r="C1106" s="161">
        <f t="shared" si="121"/>
        <v>1102</v>
      </c>
      <c r="D1106" s="161">
        <f t="shared" si="119"/>
        <v>49999.999999998647</v>
      </c>
      <c r="E1106" s="161">
        <f t="shared" si="120"/>
        <v>0</v>
      </c>
      <c r="F1106" s="74">
        <f t="shared" si="122"/>
        <v>45233</v>
      </c>
    </row>
    <row r="1107" spans="1:6">
      <c r="A1107" s="46"/>
      <c r="B1107" s="19">
        <f t="shared" si="121"/>
        <v>44934</v>
      </c>
      <c r="C1107" s="161">
        <f t="shared" si="121"/>
        <v>1103</v>
      </c>
      <c r="D1107" s="161">
        <f t="shared" si="119"/>
        <v>49999.99999999869</v>
      </c>
      <c r="E1107" s="161">
        <f t="shared" si="120"/>
        <v>0</v>
      </c>
      <c r="F1107" s="74">
        <f t="shared" si="122"/>
        <v>45234</v>
      </c>
    </row>
    <row r="1108" spans="1:6">
      <c r="A1108" s="46"/>
      <c r="B1108" s="19">
        <f t="shared" si="121"/>
        <v>44935</v>
      </c>
      <c r="C1108" s="161">
        <f t="shared" si="121"/>
        <v>1104</v>
      </c>
      <c r="D1108" s="161">
        <f t="shared" si="119"/>
        <v>49999.999999998727</v>
      </c>
      <c r="E1108" s="161">
        <f t="shared" si="120"/>
        <v>0</v>
      </c>
      <c r="F1108" s="74">
        <f t="shared" si="122"/>
        <v>45235</v>
      </c>
    </row>
    <row r="1109" spans="1:6">
      <c r="A1109" s="46"/>
      <c r="B1109" s="19">
        <f t="shared" si="121"/>
        <v>44936</v>
      </c>
      <c r="C1109" s="161">
        <f t="shared" si="121"/>
        <v>1105</v>
      </c>
      <c r="D1109" s="161">
        <f t="shared" si="119"/>
        <v>49999.99999999877</v>
      </c>
      <c r="E1109" s="161">
        <f t="shared" si="120"/>
        <v>0</v>
      </c>
      <c r="F1109" s="74">
        <f t="shared" si="122"/>
        <v>45236</v>
      </c>
    </row>
    <row r="1110" spans="1:6">
      <c r="A1110" s="46"/>
      <c r="B1110" s="19">
        <f t="shared" ref="B1110:C1125" si="123">B1109+1</f>
        <v>44937</v>
      </c>
      <c r="C1110" s="161">
        <f t="shared" si="123"/>
        <v>1106</v>
      </c>
      <c r="D1110" s="161">
        <f t="shared" si="119"/>
        <v>49999.999999998799</v>
      </c>
      <c r="E1110" s="161">
        <f t="shared" si="120"/>
        <v>0</v>
      </c>
      <c r="F1110" s="74">
        <f t="shared" si="122"/>
        <v>45237</v>
      </c>
    </row>
    <row r="1111" spans="1:6">
      <c r="A1111" s="46"/>
      <c r="B1111" s="19">
        <f t="shared" si="123"/>
        <v>44938</v>
      </c>
      <c r="C1111" s="161">
        <f t="shared" si="123"/>
        <v>1107</v>
      </c>
      <c r="D1111" s="161">
        <f t="shared" si="119"/>
        <v>49999.999999998836</v>
      </c>
      <c r="E1111" s="161">
        <f t="shared" si="120"/>
        <v>0</v>
      </c>
      <c r="F1111" s="74">
        <f t="shared" si="122"/>
        <v>45238</v>
      </c>
    </row>
    <row r="1112" spans="1:6">
      <c r="A1112" s="46"/>
      <c r="B1112" s="19">
        <f t="shared" si="123"/>
        <v>44939</v>
      </c>
      <c r="C1112" s="161">
        <f t="shared" si="123"/>
        <v>1108</v>
      </c>
      <c r="D1112" s="161">
        <f t="shared" si="119"/>
        <v>49999.999999998865</v>
      </c>
      <c r="E1112" s="161">
        <f t="shared" si="120"/>
        <v>0</v>
      </c>
      <c r="F1112" s="74">
        <f t="shared" si="122"/>
        <v>45239</v>
      </c>
    </row>
    <row r="1113" spans="1:6">
      <c r="A1113" s="46"/>
      <c r="B1113" s="19">
        <f t="shared" si="123"/>
        <v>44940</v>
      </c>
      <c r="C1113" s="161">
        <f t="shared" si="123"/>
        <v>1109</v>
      </c>
      <c r="D1113" s="161">
        <f t="shared" si="119"/>
        <v>49999.999999998901</v>
      </c>
      <c r="E1113" s="161">
        <f t="shared" si="120"/>
        <v>0</v>
      </c>
      <c r="F1113" s="74">
        <f t="shared" si="122"/>
        <v>45240</v>
      </c>
    </row>
    <row r="1114" spans="1:6">
      <c r="A1114" s="46"/>
      <c r="B1114" s="19">
        <f t="shared" si="123"/>
        <v>44941</v>
      </c>
      <c r="C1114" s="161">
        <f t="shared" si="123"/>
        <v>1110</v>
      </c>
      <c r="D1114" s="161">
        <f t="shared" si="119"/>
        <v>49999.999999998938</v>
      </c>
      <c r="E1114" s="161">
        <f t="shared" si="120"/>
        <v>0</v>
      </c>
      <c r="F1114" s="74">
        <f t="shared" si="122"/>
        <v>45241</v>
      </c>
    </row>
    <row r="1115" spans="1:6">
      <c r="A1115" s="46"/>
      <c r="B1115" s="19">
        <f t="shared" si="123"/>
        <v>44942</v>
      </c>
      <c r="C1115" s="161">
        <f t="shared" si="123"/>
        <v>1111</v>
      </c>
      <c r="D1115" s="161">
        <f t="shared" si="119"/>
        <v>49999.999999998967</v>
      </c>
      <c r="E1115" s="161">
        <f t="shared" si="120"/>
        <v>0</v>
      </c>
      <c r="F1115" s="74">
        <f t="shared" si="122"/>
        <v>45242</v>
      </c>
    </row>
    <row r="1116" spans="1:6">
      <c r="A1116" s="46"/>
      <c r="B1116" s="19">
        <f t="shared" si="123"/>
        <v>44943</v>
      </c>
      <c r="C1116" s="161">
        <f t="shared" si="123"/>
        <v>1112</v>
      </c>
      <c r="D1116" s="161">
        <f t="shared" si="119"/>
        <v>49999.999999999003</v>
      </c>
      <c r="E1116" s="161">
        <f t="shared" si="120"/>
        <v>0</v>
      </c>
      <c r="F1116" s="74">
        <f t="shared" si="122"/>
        <v>45243</v>
      </c>
    </row>
    <row r="1117" spans="1:6">
      <c r="A1117" s="46"/>
      <c r="B1117" s="19">
        <f t="shared" si="123"/>
        <v>44944</v>
      </c>
      <c r="C1117" s="161">
        <f t="shared" si="123"/>
        <v>1113</v>
      </c>
      <c r="D1117" s="161">
        <f t="shared" si="119"/>
        <v>49999.999999999025</v>
      </c>
      <c r="E1117" s="161">
        <f t="shared" si="120"/>
        <v>0</v>
      </c>
      <c r="F1117" s="74">
        <f t="shared" si="122"/>
        <v>45244</v>
      </c>
    </row>
    <row r="1118" spans="1:6">
      <c r="A1118" s="46"/>
      <c r="B1118" s="19">
        <f t="shared" si="123"/>
        <v>44945</v>
      </c>
      <c r="C1118" s="161">
        <f t="shared" si="123"/>
        <v>1114</v>
      </c>
      <c r="D1118" s="161">
        <f t="shared" si="119"/>
        <v>49999.999999999054</v>
      </c>
      <c r="E1118" s="161">
        <f t="shared" si="120"/>
        <v>0</v>
      </c>
      <c r="F1118" s="74">
        <f t="shared" si="122"/>
        <v>45245</v>
      </c>
    </row>
    <row r="1119" spans="1:6">
      <c r="A1119" s="46"/>
      <c r="B1119" s="19">
        <f t="shared" si="123"/>
        <v>44946</v>
      </c>
      <c r="C1119" s="161">
        <f t="shared" si="123"/>
        <v>1115</v>
      </c>
      <c r="D1119" s="161">
        <f t="shared" si="119"/>
        <v>49999.999999999076</v>
      </c>
      <c r="E1119" s="161">
        <f t="shared" si="120"/>
        <v>0</v>
      </c>
      <c r="F1119" s="74">
        <f t="shared" si="122"/>
        <v>45246</v>
      </c>
    </row>
    <row r="1120" spans="1:6">
      <c r="A1120" s="46"/>
      <c r="B1120" s="19">
        <f t="shared" si="123"/>
        <v>44947</v>
      </c>
      <c r="C1120" s="161">
        <f t="shared" si="123"/>
        <v>1116</v>
      </c>
      <c r="D1120" s="161">
        <f t="shared" si="119"/>
        <v>49999.999999999112</v>
      </c>
      <c r="E1120" s="161">
        <f t="shared" si="120"/>
        <v>0</v>
      </c>
      <c r="F1120" s="74">
        <f t="shared" si="122"/>
        <v>45247</v>
      </c>
    </row>
    <row r="1121" spans="1:6">
      <c r="A1121" s="46"/>
      <c r="B1121" s="19">
        <f t="shared" si="123"/>
        <v>44948</v>
      </c>
      <c r="C1121" s="161">
        <f t="shared" si="123"/>
        <v>1117</v>
      </c>
      <c r="D1121" s="161">
        <f t="shared" si="119"/>
        <v>49999.999999999134</v>
      </c>
      <c r="E1121" s="161">
        <f t="shared" si="120"/>
        <v>0</v>
      </c>
      <c r="F1121" s="74">
        <f t="shared" si="122"/>
        <v>45248</v>
      </c>
    </row>
    <row r="1122" spans="1:6">
      <c r="A1122" s="46"/>
      <c r="B1122" s="19">
        <f t="shared" si="123"/>
        <v>44949</v>
      </c>
      <c r="C1122" s="161">
        <f t="shared" si="123"/>
        <v>1118</v>
      </c>
      <c r="D1122" s="161">
        <f t="shared" si="119"/>
        <v>49999.999999999171</v>
      </c>
      <c r="E1122" s="161">
        <f t="shared" si="120"/>
        <v>0</v>
      </c>
      <c r="F1122" s="74">
        <f t="shared" si="122"/>
        <v>45249</v>
      </c>
    </row>
    <row r="1123" spans="1:6">
      <c r="A1123" s="46"/>
      <c r="B1123" s="19">
        <f t="shared" si="123"/>
        <v>44950</v>
      </c>
      <c r="C1123" s="161">
        <f t="shared" si="123"/>
        <v>1119</v>
      </c>
      <c r="D1123" s="161">
        <f t="shared" si="119"/>
        <v>49999.999999999192</v>
      </c>
      <c r="E1123" s="161">
        <f t="shared" si="120"/>
        <v>0</v>
      </c>
      <c r="F1123" s="74">
        <f t="shared" si="122"/>
        <v>45250</v>
      </c>
    </row>
    <row r="1124" spans="1:6">
      <c r="A1124" s="46"/>
      <c r="B1124" s="19">
        <f t="shared" si="123"/>
        <v>44951</v>
      </c>
      <c r="C1124" s="161">
        <f t="shared" si="123"/>
        <v>1120</v>
      </c>
      <c r="D1124" s="161">
        <f t="shared" si="119"/>
        <v>49999.999999999214</v>
      </c>
      <c r="E1124" s="161">
        <f t="shared" si="120"/>
        <v>0</v>
      </c>
      <c r="F1124" s="74">
        <f t="shared" si="122"/>
        <v>45251</v>
      </c>
    </row>
    <row r="1125" spans="1:6">
      <c r="A1125" s="46"/>
      <c r="B1125" s="19">
        <f t="shared" si="123"/>
        <v>44952</v>
      </c>
      <c r="C1125" s="161">
        <f t="shared" si="123"/>
        <v>1121</v>
      </c>
      <c r="D1125" s="161">
        <f t="shared" si="119"/>
        <v>49999.999999999236</v>
      </c>
      <c r="E1125" s="161">
        <f t="shared" si="120"/>
        <v>0</v>
      </c>
      <c r="F1125" s="74">
        <f t="shared" si="122"/>
        <v>45252</v>
      </c>
    </row>
    <row r="1126" spans="1:6">
      <c r="A1126" s="46"/>
      <c r="B1126" s="19">
        <f t="shared" ref="B1126:C1141" si="124">B1125+1</f>
        <v>44953</v>
      </c>
      <c r="C1126" s="161">
        <f t="shared" si="124"/>
        <v>1122</v>
      </c>
      <c r="D1126" s="161">
        <f t="shared" si="119"/>
        <v>49999.999999999258</v>
      </c>
      <c r="E1126" s="161">
        <f t="shared" si="120"/>
        <v>0</v>
      </c>
      <c r="F1126" s="74">
        <f t="shared" si="122"/>
        <v>45253</v>
      </c>
    </row>
    <row r="1127" spans="1:6">
      <c r="A1127" s="46"/>
      <c r="B1127" s="19">
        <f t="shared" si="124"/>
        <v>44954</v>
      </c>
      <c r="C1127" s="161">
        <f t="shared" si="124"/>
        <v>1123</v>
      </c>
      <c r="D1127" s="161">
        <f t="shared" si="119"/>
        <v>49999.99999999928</v>
      </c>
      <c r="E1127" s="161">
        <f t="shared" si="120"/>
        <v>0</v>
      </c>
      <c r="F1127" s="74">
        <f t="shared" si="122"/>
        <v>45254</v>
      </c>
    </row>
    <row r="1128" spans="1:6">
      <c r="A1128" s="46"/>
      <c r="B1128" s="19">
        <f t="shared" si="124"/>
        <v>44955</v>
      </c>
      <c r="C1128" s="161">
        <f t="shared" si="124"/>
        <v>1124</v>
      </c>
      <c r="D1128" s="161">
        <f t="shared" si="119"/>
        <v>49999.999999999302</v>
      </c>
      <c r="E1128" s="161">
        <f t="shared" si="120"/>
        <v>0</v>
      </c>
      <c r="F1128" s="74">
        <f t="shared" si="122"/>
        <v>45255</v>
      </c>
    </row>
    <row r="1129" spans="1:6">
      <c r="A1129" s="46"/>
      <c r="B1129" s="19">
        <f t="shared" si="124"/>
        <v>44956</v>
      </c>
      <c r="C1129" s="161">
        <f t="shared" si="124"/>
        <v>1125</v>
      </c>
      <c r="D1129" s="161">
        <f t="shared" si="119"/>
        <v>49999.999999999323</v>
      </c>
      <c r="E1129" s="161">
        <f t="shared" si="120"/>
        <v>0</v>
      </c>
      <c r="F1129" s="74">
        <f t="shared" si="122"/>
        <v>45256</v>
      </c>
    </row>
    <row r="1130" spans="1:6">
      <c r="A1130" s="46"/>
      <c r="B1130" s="19">
        <f t="shared" si="124"/>
        <v>44957</v>
      </c>
      <c r="C1130" s="161">
        <f t="shared" si="124"/>
        <v>1126</v>
      </c>
      <c r="D1130" s="161">
        <f t="shared" si="119"/>
        <v>49999.999999999345</v>
      </c>
      <c r="E1130" s="161">
        <f t="shared" si="120"/>
        <v>0</v>
      </c>
      <c r="F1130" s="74">
        <f t="shared" si="122"/>
        <v>45257</v>
      </c>
    </row>
    <row r="1131" spans="1:6">
      <c r="A1131" s="46"/>
      <c r="B1131" s="19">
        <f t="shared" si="124"/>
        <v>44958</v>
      </c>
      <c r="C1131" s="161">
        <f t="shared" si="124"/>
        <v>1127</v>
      </c>
      <c r="D1131" s="161">
        <f t="shared" si="119"/>
        <v>49999.999999999352</v>
      </c>
      <c r="E1131" s="161">
        <f t="shared" si="120"/>
        <v>0</v>
      </c>
      <c r="F1131" s="74">
        <f t="shared" si="122"/>
        <v>45258</v>
      </c>
    </row>
    <row r="1132" spans="1:6">
      <c r="A1132" s="46"/>
      <c r="B1132" s="19">
        <f t="shared" si="124"/>
        <v>44959</v>
      </c>
      <c r="C1132" s="161">
        <f t="shared" si="124"/>
        <v>1128</v>
      </c>
      <c r="D1132" s="161">
        <f t="shared" si="119"/>
        <v>49999.999999999382</v>
      </c>
      <c r="E1132" s="161">
        <f t="shared" si="120"/>
        <v>0</v>
      </c>
      <c r="F1132" s="74">
        <f t="shared" si="122"/>
        <v>45259</v>
      </c>
    </row>
    <row r="1133" spans="1:6">
      <c r="A1133" s="46"/>
      <c r="B1133" s="19">
        <f t="shared" si="124"/>
        <v>44960</v>
      </c>
      <c r="C1133" s="161">
        <f t="shared" si="124"/>
        <v>1129</v>
      </c>
      <c r="D1133" s="161">
        <f t="shared" si="119"/>
        <v>49999.999999999403</v>
      </c>
      <c r="E1133" s="161">
        <f t="shared" si="120"/>
        <v>0</v>
      </c>
      <c r="F1133" s="74">
        <f t="shared" si="122"/>
        <v>45260</v>
      </c>
    </row>
    <row r="1134" spans="1:6">
      <c r="A1134" s="46"/>
      <c r="B1134" s="19">
        <f t="shared" si="124"/>
        <v>44961</v>
      </c>
      <c r="C1134" s="161">
        <f t="shared" si="124"/>
        <v>1130</v>
      </c>
      <c r="D1134" s="161">
        <f t="shared" si="119"/>
        <v>49999.999999999411</v>
      </c>
      <c r="E1134" s="161">
        <f t="shared" si="120"/>
        <v>0</v>
      </c>
      <c r="F1134" s="74">
        <f t="shared" si="122"/>
        <v>45261</v>
      </c>
    </row>
    <row r="1135" spans="1:6">
      <c r="A1135" s="46"/>
      <c r="B1135" s="19">
        <f t="shared" si="124"/>
        <v>44962</v>
      </c>
      <c r="C1135" s="161">
        <f t="shared" si="124"/>
        <v>1131</v>
      </c>
      <c r="D1135" s="161">
        <f t="shared" si="119"/>
        <v>49999.999999999432</v>
      </c>
      <c r="E1135" s="161">
        <f t="shared" si="120"/>
        <v>0</v>
      </c>
      <c r="F1135" s="74">
        <f t="shared" si="122"/>
        <v>45262</v>
      </c>
    </row>
    <row r="1136" spans="1:6">
      <c r="A1136" s="46"/>
      <c r="B1136" s="19">
        <f t="shared" si="124"/>
        <v>44963</v>
      </c>
      <c r="C1136" s="161">
        <f t="shared" si="124"/>
        <v>1132</v>
      </c>
      <c r="D1136" s="161">
        <f t="shared" si="119"/>
        <v>49999.999999999447</v>
      </c>
      <c r="E1136" s="161">
        <f t="shared" si="120"/>
        <v>0</v>
      </c>
      <c r="F1136" s="74">
        <f t="shared" si="122"/>
        <v>45263</v>
      </c>
    </row>
    <row r="1137" spans="1:6">
      <c r="A1137" s="46"/>
      <c r="B1137" s="19">
        <f t="shared" si="124"/>
        <v>44964</v>
      </c>
      <c r="C1137" s="161">
        <f t="shared" si="124"/>
        <v>1133</v>
      </c>
      <c r="D1137" s="161">
        <f t="shared" si="119"/>
        <v>49999.999999999469</v>
      </c>
      <c r="E1137" s="161">
        <f t="shared" si="120"/>
        <v>0</v>
      </c>
      <c r="F1137" s="74">
        <f t="shared" si="122"/>
        <v>45264</v>
      </c>
    </row>
    <row r="1138" spans="1:6">
      <c r="A1138" s="46"/>
      <c r="B1138" s="19">
        <f t="shared" si="124"/>
        <v>44965</v>
      </c>
      <c r="C1138" s="161">
        <f t="shared" si="124"/>
        <v>1134</v>
      </c>
      <c r="D1138" s="161">
        <f t="shared" si="119"/>
        <v>49999.999999999476</v>
      </c>
      <c r="E1138" s="161">
        <f t="shared" si="120"/>
        <v>0</v>
      </c>
      <c r="F1138" s="74">
        <f t="shared" si="122"/>
        <v>45265</v>
      </c>
    </row>
    <row r="1139" spans="1:6">
      <c r="A1139" s="46"/>
      <c r="B1139" s="19">
        <f t="shared" si="124"/>
        <v>44966</v>
      </c>
      <c r="C1139" s="161">
        <f t="shared" si="124"/>
        <v>1135</v>
      </c>
      <c r="D1139" s="161">
        <f t="shared" si="119"/>
        <v>49999.999999999498</v>
      </c>
      <c r="E1139" s="161">
        <f t="shared" si="120"/>
        <v>0</v>
      </c>
      <c r="F1139" s="74">
        <f t="shared" si="122"/>
        <v>45266</v>
      </c>
    </row>
    <row r="1140" spans="1:6">
      <c r="A1140" s="46"/>
      <c r="B1140" s="19">
        <f t="shared" si="124"/>
        <v>44967</v>
      </c>
      <c r="C1140" s="161">
        <f t="shared" si="124"/>
        <v>1136</v>
      </c>
      <c r="D1140" s="161">
        <f t="shared" si="119"/>
        <v>49999.999999999513</v>
      </c>
      <c r="E1140" s="161">
        <f t="shared" si="120"/>
        <v>0</v>
      </c>
      <c r="F1140" s="74">
        <f t="shared" si="122"/>
        <v>45267</v>
      </c>
    </row>
    <row r="1141" spans="1:6">
      <c r="A1141" s="46"/>
      <c r="B1141" s="19">
        <f t="shared" si="124"/>
        <v>44968</v>
      </c>
      <c r="C1141" s="161">
        <f t="shared" si="124"/>
        <v>1137</v>
      </c>
      <c r="D1141" s="161">
        <f t="shared" si="119"/>
        <v>49999.99999999952</v>
      </c>
      <c r="E1141" s="161">
        <f t="shared" si="120"/>
        <v>0</v>
      </c>
      <c r="F1141" s="74">
        <f t="shared" si="122"/>
        <v>45268</v>
      </c>
    </row>
    <row r="1142" spans="1:6">
      <c r="A1142" s="46"/>
      <c r="B1142" s="19">
        <f t="shared" ref="B1142:C1157" si="125">B1141+1</f>
        <v>44969</v>
      </c>
      <c r="C1142" s="161">
        <f t="shared" si="125"/>
        <v>1138</v>
      </c>
      <c r="D1142" s="161">
        <f t="shared" si="119"/>
        <v>49999.999999999542</v>
      </c>
      <c r="E1142" s="161">
        <f t="shared" si="120"/>
        <v>0</v>
      </c>
      <c r="F1142" s="74">
        <f t="shared" si="122"/>
        <v>45269</v>
      </c>
    </row>
    <row r="1143" spans="1:6">
      <c r="A1143" s="46"/>
      <c r="B1143" s="19">
        <f t="shared" si="125"/>
        <v>44970</v>
      </c>
      <c r="C1143" s="161">
        <f t="shared" si="125"/>
        <v>1139</v>
      </c>
      <c r="D1143" s="161">
        <f t="shared" si="119"/>
        <v>49999.999999999556</v>
      </c>
      <c r="E1143" s="161">
        <f t="shared" si="120"/>
        <v>0</v>
      </c>
      <c r="F1143" s="74">
        <f t="shared" si="122"/>
        <v>45270</v>
      </c>
    </row>
    <row r="1144" spans="1:6">
      <c r="A1144" s="46"/>
      <c r="B1144" s="19">
        <f t="shared" si="125"/>
        <v>44971</v>
      </c>
      <c r="C1144" s="161">
        <f t="shared" si="125"/>
        <v>1140</v>
      </c>
      <c r="D1144" s="161">
        <f t="shared" si="119"/>
        <v>49999.999999999563</v>
      </c>
      <c r="E1144" s="161">
        <f t="shared" si="120"/>
        <v>0</v>
      </c>
      <c r="F1144" s="74">
        <f t="shared" si="122"/>
        <v>45271</v>
      </c>
    </row>
    <row r="1145" spans="1:6">
      <c r="A1145" s="46"/>
      <c r="B1145" s="19">
        <f t="shared" si="125"/>
        <v>44972</v>
      </c>
      <c r="C1145" s="161">
        <f t="shared" si="125"/>
        <v>1141</v>
      </c>
      <c r="D1145" s="161">
        <f t="shared" si="119"/>
        <v>49999.999999999578</v>
      </c>
      <c r="E1145" s="161">
        <f t="shared" si="120"/>
        <v>0</v>
      </c>
      <c r="F1145" s="74">
        <f t="shared" si="122"/>
        <v>45272</v>
      </c>
    </row>
    <row r="1146" spans="1:6">
      <c r="A1146" s="46"/>
      <c r="B1146" s="19">
        <f t="shared" si="125"/>
        <v>44973</v>
      </c>
      <c r="C1146" s="161">
        <f t="shared" si="125"/>
        <v>1142</v>
      </c>
      <c r="D1146" s="161">
        <f t="shared" si="119"/>
        <v>49999.999999999593</v>
      </c>
      <c r="E1146" s="161">
        <f t="shared" si="120"/>
        <v>0</v>
      </c>
      <c r="F1146" s="74">
        <f t="shared" si="122"/>
        <v>45273</v>
      </c>
    </row>
    <row r="1147" spans="1:6">
      <c r="A1147" s="46"/>
      <c r="B1147" s="19">
        <f t="shared" si="125"/>
        <v>44974</v>
      </c>
      <c r="C1147" s="161">
        <f t="shared" si="125"/>
        <v>1143</v>
      </c>
      <c r="D1147" s="161">
        <f t="shared" si="119"/>
        <v>49999.9999999996</v>
      </c>
      <c r="E1147" s="161">
        <f t="shared" si="120"/>
        <v>0</v>
      </c>
      <c r="F1147" s="74">
        <f t="shared" si="122"/>
        <v>45274</v>
      </c>
    </row>
    <row r="1148" spans="1:6">
      <c r="A1148" s="46"/>
      <c r="B1148" s="19">
        <f t="shared" si="125"/>
        <v>44975</v>
      </c>
      <c r="C1148" s="161">
        <f t="shared" si="125"/>
        <v>1144</v>
      </c>
      <c r="D1148" s="161">
        <f t="shared" si="119"/>
        <v>49999.999999999614</v>
      </c>
      <c r="E1148" s="161">
        <f t="shared" si="120"/>
        <v>0</v>
      </c>
      <c r="F1148" s="74">
        <f t="shared" si="122"/>
        <v>45275</v>
      </c>
    </row>
    <row r="1149" spans="1:6">
      <c r="A1149" s="46"/>
      <c r="B1149" s="19">
        <f t="shared" si="125"/>
        <v>44976</v>
      </c>
      <c r="C1149" s="161">
        <f t="shared" si="125"/>
        <v>1145</v>
      </c>
      <c r="D1149" s="161">
        <f t="shared" si="119"/>
        <v>49999.999999999622</v>
      </c>
      <c r="E1149" s="161">
        <f t="shared" si="120"/>
        <v>0</v>
      </c>
      <c r="F1149" s="74">
        <f t="shared" si="122"/>
        <v>45276</v>
      </c>
    </row>
    <row r="1150" spans="1:6">
      <c r="A1150" s="46"/>
      <c r="B1150" s="19">
        <f t="shared" si="125"/>
        <v>44977</v>
      </c>
      <c r="C1150" s="161">
        <f t="shared" si="125"/>
        <v>1146</v>
      </c>
      <c r="D1150" s="161">
        <f t="shared" si="119"/>
        <v>49999.999999999636</v>
      </c>
      <c r="E1150" s="161">
        <f t="shared" si="120"/>
        <v>0</v>
      </c>
      <c r="F1150" s="74">
        <f t="shared" si="122"/>
        <v>45277</v>
      </c>
    </row>
    <row r="1151" spans="1:6">
      <c r="A1151" s="46"/>
      <c r="B1151" s="19">
        <f t="shared" si="125"/>
        <v>44978</v>
      </c>
      <c r="C1151" s="161">
        <f t="shared" si="125"/>
        <v>1147</v>
      </c>
      <c r="D1151" s="161">
        <f t="shared" si="119"/>
        <v>49999.999999999643</v>
      </c>
      <c r="E1151" s="161">
        <f t="shared" si="120"/>
        <v>0</v>
      </c>
      <c r="F1151" s="74">
        <f t="shared" si="122"/>
        <v>45278</v>
      </c>
    </row>
    <row r="1152" spans="1:6">
      <c r="A1152" s="46"/>
      <c r="B1152" s="19">
        <f t="shared" si="125"/>
        <v>44979</v>
      </c>
      <c r="C1152" s="161">
        <f t="shared" si="125"/>
        <v>1148</v>
      </c>
      <c r="D1152" s="161">
        <f t="shared" si="119"/>
        <v>49999.999999999658</v>
      </c>
      <c r="E1152" s="161">
        <f t="shared" si="120"/>
        <v>0</v>
      </c>
      <c r="F1152" s="74">
        <f t="shared" si="122"/>
        <v>45279</v>
      </c>
    </row>
    <row r="1153" spans="1:6">
      <c r="A1153" s="46"/>
      <c r="B1153" s="19">
        <f t="shared" si="125"/>
        <v>44980</v>
      </c>
      <c r="C1153" s="161">
        <f t="shared" si="125"/>
        <v>1149</v>
      </c>
      <c r="D1153" s="161">
        <f t="shared" si="119"/>
        <v>49999.999999999665</v>
      </c>
      <c r="E1153" s="161">
        <f t="shared" si="120"/>
        <v>0</v>
      </c>
      <c r="F1153" s="74">
        <f t="shared" si="122"/>
        <v>45280</v>
      </c>
    </row>
    <row r="1154" spans="1:6">
      <c r="A1154" s="46"/>
      <c r="B1154" s="19">
        <f t="shared" si="125"/>
        <v>44981</v>
      </c>
      <c r="C1154" s="161">
        <f t="shared" si="125"/>
        <v>1150</v>
      </c>
      <c r="D1154" s="161">
        <f t="shared" si="119"/>
        <v>49999.99999999968</v>
      </c>
      <c r="E1154" s="161">
        <f t="shared" si="120"/>
        <v>0</v>
      </c>
      <c r="F1154" s="74">
        <f t="shared" si="122"/>
        <v>45281</v>
      </c>
    </row>
    <row r="1155" spans="1:6">
      <c r="A1155" s="46"/>
      <c r="B1155" s="19">
        <f t="shared" si="125"/>
        <v>44982</v>
      </c>
      <c r="C1155" s="161">
        <f t="shared" si="125"/>
        <v>1151</v>
      </c>
      <c r="D1155" s="161">
        <f t="shared" si="119"/>
        <v>49999.999999999687</v>
      </c>
      <c r="E1155" s="161">
        <f t="shared" si="120"/>
        <v>0</v>
      </c>
      <c r="F1155" s="74">
        <f t="shared" si="122"/>
        <v>45282</v>
      </c>
    </row>
    <row r="1156" spans="1:6">
      <c r="A1156" s="46"/>
      <c r="B1156" s="19">
        <f t="shared" si="125"/>
        <v>44983</v>
      </c>
      <c r="C1156" s="161">
        <f t="shared" si="125"/>
        <v>1152</v>
      </c>
      <c r="D1156" s="161">
        <f t="shared" si="119"/>
        <v>49999.999999999702</v>
      </c>
      <c r="E1156" s="161">
        <f t="shared" si="120"/>
        <v>0</v>
      </c>
      <c r="F1156" s="74">
        <f t="shared" si="122"/>
        <v>45283</v>
      </c>
    </row>
    <row r="1157" spans="1:6">
      <c r="A1157" s="46"/>
      <c r="B1157" s="19">
        <f t="shared" si="125"/>
        <v>44984</v>
      </c>
      <c r="C1157" s="161">
        <f t="shared" si="125"/>
        <v>1153</v>
      </c>
      <c r="D1157" s="161">
        <f t="shared" ref="D1157:D1220" si="126">$D$1/(($D$1-1)*EXP(-$E$1*($F1157-$B$4))+1)</f>
        <v>49999.999999999709</v>
      </c>
      <c r="E1157" s="161">
        <f t="shared" ref="E1157:E1220" si="127">D1158-D1157</f>
        <v>0</v>
      </c>
      <c r="F1157" s="74">
        <f t="shared" si="122"/>
        <v>45284</v>
      </c>
    </row>
    <row r="1158" spans="1:6">
      <c r="A1158" s="46"/>
      <c r="B1158" s="19">
        <f t="shared" ref="B1158:C1173" si="128">B1157+1</f>
        <v>44985</v>
      </c>
      <c r="C1158" s="161">
        <f t="shared" si="128"/>
        <v>1154</v>
      </c>
      <c r="D1158" s="161">
        <f t="shared" si="126"/>
        <v>49999.999999999709</v>
      </c>
      <c r="E1158" s="161">
        <f t="shared" si="127"/>
        <v>0</v>
      </c>
      <c r="F1158" s="74">
        <f t="shared" ref="F1158:F1221" si="129">F1157+1</f>
        <v>45285</v>
      </c>
    </row>
    <row r="1159" spans="1:6">
      <c r="A1159" s="46"/>
      <c r="B1159" s="19">
        <f t="shared" si="128"/>
        <v>44986</v>
      </c>
      <c r="C1159" s="161">
        <f t="shared" si="128"/>
        <v>1155</v>
      </c>
      <c r="D1159" s="161">
        <f t="shared" si="126"/>
        <v>49999.999999999724</v>
      </c>
      <c r="E1159" s="161">
        <f t="shared" si="127"/>
        <v>0</v>
      </c>
      <c r="F1159" s="74">
        <f t="shared" si="129"/>
        <v>45286</v>
      </c>
    </row>
    <row r="1160" spans="1:6">
      <c r="A1160" s="46"/>
      <c r="B1160" s="19">
        <f t="shared" si="128"/>
        <v>44987</v>
      </c>
      <c r="C1160" s="161">
        <f t="shared" si="128"/>
        <v>1156</v>
      </c>
      <c r="D1160" s="161">
        <f t="shared" si="126"/>
        <v>49999.999999999731</v>
      </c>
      <c r="E1160" s="161">
        <f t="shared" si="127"/>
        <v>0</v>
      </c>
      <c r="F1160" s="74">
        <f t="shared" si="129"/>
        <v>45287</v>
      </c>
    </row>
    <row r="1161" spans="1:6">
      <c r="A1161" s="46"/>
      <c r="B1161" s="19">
        <f t="shared" si="128"/>
        <v>44988</v>
      </c>
      <c r="C1161" s="161">
        <f t="shared" si="128"/>
        <v>1157</v>
      </c>
      <c r="D1161" s="161">
        <f t="shared" si="126"/>
        <v>49999.999999999745</v>
      </c>
      <c r="E1161" s="161">
        <f t="shared" si="127"/>
        <v>0</v>
      </c>
      <c r="F1161" s="74">
        <f t="shared" si="129"/>
        <v>45288</v>
      </c>
    </row>
    <row r="1162" spans="1:6">
      <c r="A1162" s="46"/>
      <c r="B1162" s="19">
        <f t="shared" si="128"/>
        <v>44989</v>
      </c>
      <c r="C1162" s="161">
        <f t="shared" si="128"/>
        <v>1158</v>
      </c>
      <c r="D1162" s="161">
        <f t="shared" si="126"/>
        <v>49999.999999999745</v>
      </c>
      <c r="E1162" s="161">
        <f t="shared" si="127"/>
        <v>0</v>
      </c>
      <c r="F1162" s="74">
        <f t="shared" si="129"/>
        <v>45289</v>
      </c>
    </row>
    <row r="1163" spans="1:6">
      <c r="A1163" s="46"/>
      <c r="B1163" s="19">
        <f t="shared" si="128"/>
        <v>44990</v>
      </c>
      <c r="C1163" s="161">
        <f t="shared" si="128"/>
        <v>1159</v>
      </c>
      <c r="D1163" s="161">
        <f t="shared" si="126"/>
        <v>49999.999999999753</v>
      </c>
      <c r="E1163" s="161">
        <f t="shared" si="127"/>
        <v>0</v>
      </c>
      <c r="F1163" s="74">
        <f t="shared" si="129"/>
        <v>45290</v>
      </c>
    </row>
    <row r="1164" spans="1:6">
      <c r="A1164" s="46"/>
      <c r="B1164" s="19">
        <f t="shared" si="128"/>
        <v>44991</v>
      </c>
      <c r="C1164" s="161">
        <f t="shared" si="128"/>
        <v>1160</v>
      </c>
      <c r="D1164" s="161">
        <f t="shared" si="126"/>
        <v>49999.999999999767</v>
      </c>
      <c r="E1164" s="161">
        <f t="shared" si="127"/>
        <v>0</v>
      </c>
      <c r="F1164" s="74">
        <f t="shared" si="129"/>
        <v>45291</v>
      </c>
    </row>
    <row r="1165" spans="1:6">
      <c r="A1165" s="46"/>
      <c r="B1165" s="19">
        <f t="shared" si="128"/>
        <v>44992</v>
      </c>
      <c r="C1165" s="161">
        <f t="shared" si="128"/>
        <v>1161</v>
      </c>
      <c r="D1165" s="161">
        <f t="shared" si="126"/>
        <v>49999.999999999767</v>
      </c>
      <c r="E1165" s="161">
        <f t="shared" si="127"/>
        <v>0</v>
      </c>
      <c r="F1165" s="74">
        <f t="shared" si="129"/>
        <v>45292</v>
      </c>
    </row>
    <row r="1166" spans="1:6">
      <c r="A1166" s="46"/>
      <c r="B1166" s="19">
        <f t="shared" si="128"/>
        <v>44993</v>
      </c>
      <c r="C1166" s="161">
        <f t="shared" si="128"/>
        <v>1162</v>
      </c>
      <c r="D1166" s="161">
        <f t="shared" si="126"/>
        <v>49999.999999999774</v>
      </c>
      <c r="E1166" s="161">
        <f t="shared" si="127"/>
        <v>0</v>
      </c>
      <c r="F1166" s="74">
        <f t="shared" si="129"/>
        <v>45293</v>
      </c>
    </row>
    <row r="1167" spans="1:6">
      <c r="A1167" s="46"/>
      <c r="B1167" s="19">
        <f t="shared" si="128"/>
        <v>44994</v>
      </c>
      <c r="C1167" s="161">
        <f t="shared" si="128"/>
        <v>1163</v>
      </c>
      <c r="D1167" s="161">
        <f t="shared" si="126"/>
        <v>49999.999999999774</v>
      </c>
      <c r="E1167" s="161">
        <f t="shared" si="127"/>
        <v>0</v>
      </c>
      <c r="F1167" s="74">
        <f t="shared" si="129"/>
        <v>45294</v>
      </c>
    </row>
    <row r="1168" spans="1:6">
      <c r="A1168" s="46"/>
      <c r="B1168" s="19">
        <f t="shared" si="128"/>
        <v>44995</v>
      </c>
      <c r="C1168" s="161">
        <f t="shared" si="128"/>
        <v>1164</v>
      </c>
      <c r="D1168" s="161">
        <f t="shared" si="126"/>
        <v>49999.999999999789</v>
      </c>
      <c r="E1168" s="161">
        <f t="shared" si="127"/>
        <v>0</v>
      </c>
      <c r="F1168" s="74">
        <f t="shared" si="129"/>
        <v>45295</v>
      </c>
    </row>
    <row r="1169" spans="1:6">
      <c r="A1169" s="46"/>
      <c r="B1169" s="19">
        <f t="shared" si="128"/>
        <v>44996</v>
      </c>
      <c r="C1169" s="161">
        <f t="shared" si="128"/>
        <v>1165</v>
      </c>
      <c r="D1169" s="161">
        <f t="shared" si="126"/>
        <v>49999.999999999804</v>
      </c>
      <c r="E1169" s="161">
        <f t="shared" si="127"/>
        <v>0</v>
      </c>
      <c r="F1169" s="74">
        <f t="shared" si="129"/>
        <v>45296</v>
      </c>
    </row>
    <row r="1170" spans="1:6">
      <c r="A1170" s="46"/>
      <c r="B1170" s="19">
        <f t="shared" si="128"/>
        <v>44997</v>
      </c>
      <c r="C1170" s="161">
        <f t="shared" si="128"/>
        <v>1166</v>
      </c>
      <c r="D1170" s="161">
        <f t="shared" si="126"/>
        <v>49999.999999999804</v>
      </c>
      <c r="E1170" s="161">
        <f t="shared" si="127"/>
        <v>0</v>
      </c>
      <c r="F1170" s="74">
        <f t="shared" si="129"/>
        <v>45297</v>
      </c>
    </row>
    <row r="1171" spans="1:6">
      <c r="A1171" s="46"/>
      <c r="B1171" s="19">
        <f t="shared" si="128"/>
        <v>44998</v>
      </c>
      <c r="C1171" s="161">
        <f t="shared" si="128"/>
        <v>1167</v>
      </c>
      <c r="D1171" s="161">
        <f t="shared" si="126"/>
        <v>49999.999999999811</v>
      </c>
      <c r="E1171" s="161">
        <f t="shared" si="127"/>
        <v>0</v>
      </c>
      <c r="F1171" s="74">
        <f t="shared" si="129"/>
        <v>45298</v>
      </c>
    </row>
    <row r="1172" spans="1:6">
      <c r="A1172" s="46"/>
      <c r="B1172" s="19">
        <f t="shared" si="128"/>
        <v>44999</v>
      </c>
      <c r="C1172" s="161">
        <f t="shared" si="128"/>
        <v>1168</v>
      </c>
      <c r="D1172" s="161">
        <f t="shared" si="126"/>
        <v>49999.999999999811</v>
      </c>
      <c r="E1172" s="161">
        <f t="shared" si="127"/>
        <v>0</v>
      </c>
      <c r="F1172" s="74">
        <f t="shared" si="129"/>
        <v>45299</v>
      </c>
    </row>
    <row r="1173" spans="1:6">
      <c r="A1173" s="46"/>
      <c r="B1173" s="19">
        <f t="shared" si="128"/>
        <v>45000</v>
      </c>
      <c r="C1173" s="161">
        <f t="shared" si="128"/>
        <v>1169</v>
      </c>
      <c r="D1173" s="161">
        <f t="shared" si="126"/>
        <v>49999.999999999825</v>
      </c>
      <c r="E1173" s="161">
        <f t="shared" si="127"/>
        <v>0</v>
      </c>
      <c r="F1173" s="74">
        <f t="shared" si="129"/>
        <v>45300</v>
      </c>
    </row>
    <row r="1174" spans="1:6">
      <c r="A1174" s="46"/>
      <c r="B1174" s="19">
        <f t="shared" ref="B1174:C1189" si="130">B1173+1</f>
        <v>45001</v>
      </c>
      <c r="C1174" s="161">
        <f t="shared" si="130"/>
        <v>1170</v>
      </c>
      <c r="D1174" s="161">
        <f t="shared" si="126"/>
        <v>49999.999999999825</v>
      </c>
      <c r="E1174" s="161">
        <f t="shared" si="127"/>
        <v>0</v>
      </c>
      <c r="F1174" s="74">
        <f t="shared" si="129"/>
        <v>45301</v>
      </c>
    </row>
    <row r="1175" spans="1:6">
      <c r="A1175" s="46"/>
      <c r="B1175" s="19">
        <f t="shared" si="130"/>
        <v>45002</v>
      </c>
      <c r="C1175" s="161">
        <f t="shared" si="130"/>
        <v>1171</v>
      </c>
      <c r="D1175" s="161">
        <f t="shared" si="126"/>
        <v>49999.999999999833</v>
      </c>
      <c r="E1175" s="161">
        <f t="shared" si="127"/>
        <v>0</v>
      </c>
      <c r="F1175" s="74">
        <f t="shared" si="129"/>
        <v>45302</v>
      </c>
    </row>
    <row r="1176" spans="1:6">
      <c r="A1176" s="46"/>
      <c r="B1176" s="19">
        <f t="shared" si="130"/>
        <v>45003</v>
      </c>
      <c r="C1176" s="161">
        <f t="shared" si="130"/>
        <v>1172</v>
      </c>
      <c r="D1176" s="161">
        <f t="shared" si="126"/>
        <v>49999.999999999833</v>
      </c>
      <c r="E1176" s="161">
        <f t="shared" si="127"/>
        <v>0</v>
      </c>
      <c r="F1176" s="74">
        <f t="shared" si="129"/>
        <v>45303</v>
      </c>
    </row>
    <row r="1177" spans="1:6">
      <c r="A1177" s="46"/>
      <c r="B1177" s="19">
        <f t="shared" si="130"/>
        <v>45004</v>
      </c>
      <c r="C1177" s="161">
        <f t="shared" si="130"/>
        <v>1173</v>
      </c>
      <c r="D1177" s="161">
        <f t="shared" si="126"/>
        <v>49999.999999999847</v>
      </c>
      <c r="E1177" s="161">
        <f t="shared" si="127"/>
        <v>0</v>
      </c>
      <c r="F1177" s="74">
        <f t="shared" si="129"/>
        <v>45304</v>
      </c>
    </row>
    <row r="1178" spans="1:6">
      <c r="A1178" s="46"/>
      <c r="B1178" s="19">
        <f t="shared" si="130"/>
        <v>45005</v>
      </c>
      <c r="C1178" s="161">
        <f t="shared" si="130"/>
        <v>1174</v>
      </c>
      <c r="D1178" s="161">
        <f t="shared" si="126"/>
        <v>49999.999999999847</v>
      </c>
      <c r="E1178" s="161">
        <f t="shared" si="127"/>
        <v>0</v>
      </c>
      <c r="F1178" s="74">
        <f t="shared" si="129"/>
        <v>45305</v>
      </c>
    </row>
    <row r="1179" spans="1:6">
      <c r="A1179" s="46"/>
      <c r="B1179" s="19">
        <f t="shared" si="130"/>
        <v>45006</v>
      </c>
      <c r="C1179" s="161">
        <f t="shared" si="130"/>
        <v>1175</v>
      </c>
      <c r="D1179" s="161">
        <f t="shared" si="126"/>
        <v>49999.999999999847</v>
      </c>
      <c r="E1179" s="161">
        <f t="shared" si="127"/>
        <v>0</v>
      </c>
      <c r="F1179" s="74">
        <f t="shared" si="129"/>
        <v>45306</v>
      </c>
    </row>
    <row r="1180" spans="1:6">
      <c r="A1180" s="46"/>
      <c r="B1180" s="19">
        <f t="shared" si="130"/>
        <v>45007</v>
      </c>
      <c r="C1180" s="161">
        <f t="shared" si="130"/>
        <v>1176</v>
      </c>
      <c r="D1180" s="161">
        <f t="shared" si="126"/>
        <v>49999.999999999854</v>
      </c>
      <c r="E1180" s="161">
        <f t="shared" si="127"/>
        <v>0</v>
      </c>
      <c r="F1180" s="74">
        <f t="shared" si="129"/>
        <v>45307</v>
      </c>
    </row>
    <row r="1181" spans="1:6">
      <c r="A1181" s="46"/>
      <c r="B1181" s="19">
        <f t="shared" si="130"/>
        <v>45008</v>
      </c>
      <c r="C1181" s="161">
        <f t="shared" si="130"/>
        <v>1177</v>
      </c>
      <c r="D1181" s="161">
        <f t="shared" si="126"/>
        <v>49999.999999999854</v>
      </c>
      <c r="E1181" s="161">
        <f t="shared" si="127"/>
        <v>0</v>
      </c>
      <c r="F1181" s="74">
        <f t="shared" si="129"/>
        <v>45308</v>
      </c>
    </row>
    <row r="1182" spans="1:6">
      <c r="A1182" s="46"/>
      <c r="B1182" s="19">
        <f t="shared" si="130"/>
        <v>45009</v>
      </c>
      <c r="C1182" s="161">
        <f t="shared" si="130"/>
        <v>1178</v>
      </c>
      <c r="D1182" s="161">
        <f t="shared" si="126"/>
        <v>49999.999999999869</v>
      </c>
      <c r="E1182" s="161">
        <f t="shared" si="127"/>
        <v>0</v>
      </c>
      <c r="F1182" s="74">
        <f t="shared" si="129"/>
        <v>45309</v>
      </c>
    </row>
    <row r="1183" spans="1:6">
      <c r="A1183" s="46"/>
      <c r="B1183" s="19">
        <f t="shared" si="130"/>
        <v>45010</v>
      </c>
      <c r="C1183" s="161">
        <f t="shared" si="130"/>
        <v>1179</v>
      </c>
      <c r="D1183" s="161">
        <f t="shared" si="126"/>
        <v>49999.999999999869</v>
      </c>
      <c r="E1183" s="161">
        <f t="shared" si="127"/>
        <v>0</v>
      </c>
      <c r="F1183" s="74">
        <f t="shared" si="129"/>
        <v>45310</v>
      </c>
    </row>
    <row r="1184" spans="1:6">
      <c r="A1184" s="46"/>
      <c r="B1184" s="19">
        <f t="shared" si="130"/>
        <v>45011</v>
      </c>
      <c r="C1184" s="161">
        <f t="shared" si="130"/>
        <v>1180</v>
      </c>
      <c r="D1184" s="161">
        <f t="shared" si="126"/>
        <v>49999.999999999869</v>
      </c>
      <c r="E1184" s="161">
        <f t="shared" si="127"/>
        <v>0</v>
      </c>
      <c r="F1184" s="74">
        <f t="shared" si="129"/>
        <v>45311</v>
      </c>
    </row>
    <row r="1185" spans="1:6">
      <c r="A1185" s="46"/>
      <c r="B1185" s="19">
        <f t="shared" si="130"/>
        <v>45012</v>
      </c>
      <c r="C1185" s="161">
        <f t="shared" si="130"/>
        <v>1181</v>
      </c>
      <c r="D1185" s="161">
        <f t="shared" si="126"/>
        <v>49999.999999999876</v>
      </c>
      <c r="E1185" s="161">
        <f t="shared" si="127"/>
        <v>0</v>
      </c>
      <c r="F1185" s="74">
        <f t="shared" si="129"/>
        <v>45312</v>
      </c>
    </row>
    <row r="1186" spans="1:6">
      <c r="A1186" s="46"/>
      <c r="B1186" s="19">
        <f t="shared" si="130"/>
        <v>45013</v>
      </c>
      <c r="C1186" s="161">
        <f t="shared" si="130"/>
        <v>1182</v>
      </c>
      <c r="D1186" s="161">
        <f t="shared" si="126"/>
        <v>49999.999999999876</v>
      </c>
      <c r="E1186" s="161">
        <f t="shared" si="127"/>
        <v>0</v>
      </c>
      <c r="F1186" s="74">
        <f t="shared" si="129"/>
        <v>45313</v>
      </c>
    </row>
    <row r="1187" spans="1:6">
      <c r="A1187" s="46"/>
      <c r="B1187" s="19">
        <f t="shared" si="130"/>
        <v>45014</v>
      </c>
      <c r="C1187" s="161">
        <f t="shared" si="130"/>
        <v>1183</v>
      </c>
      <c r="D1187" s="161">
        <f t="shared" si="126"/>
        <v>49999.999999999876</v>
      </c>
      <c r="E1187" s="161">
        <f t="shared" si="127"/>
        <v>0</v>
      </c>
      <c r="F1187" s="74">
        <f t="shared" si="129"/>
        <v>45314</v>
      </c>
    </row>
    <row r="1188" spans="1:6">
      <c r="A1188" s="46"/>
      <c r="B1188" s="19">
        <f t="shared" si="130"/>
        <v>45015</v>
      </c>
      <c r="C1188" s="161">
        <f t="shared" si="130"/>
        <v>1184</v>
      </c>
      <c r="D1188" s="161">
        <f t="shared" si="126"/>
        <v>49999.999999999891</v>
      </c>
      <c r="E1188" s="161">
        <f t="shared" si="127"/>
        <v>0</v>
      </c>
      <c r="F1188" s="74">
        <f t="shared" si="129"/>
        <v>45315</v>
      </c>
    </row>
    <row r="1189" spans="1:6">
      <c r="A1189" s="46"/>
      <c r="B1189" s="19">
        <f t="shared" si="130"/>
        <v>45016</v>
      </c>
      <c r="C1189" s="161">
        <f t="shared" si="130"/>
        <v>1185</v>
      </c>
      <c r="D1189" s="161">
        <f t="shared" si="126"/>
        <v>49999.999999999891</v>
      </c>
      <c r="E1189" s="161">
        <f t="shared" si="127"/>
        <v>0</v>
      </c>
      <c r="F1189" s="74">
        <f t="shared" si="129"/>
        <v>45316</v>
      </c>
    </row>
    <row r="1190" spans="1:6">
      <c r="A1190" s="46"/>
      <c r="B1190" s="19">
        <f t="shared" ref="B1190:C1205" si="131">B1189+1</f>
        <v>45017</v>
      </c>
      <c r="C1190" s="161">
        <f t="shared" si="131"/>
        <v>1186</v>
      </c>
      <c r="D1190" s="161">
        <f t="shared" si="126"/>
        <v>49999.999999999891</v>
      </c>
      <c r="E1190" s="161">
        <f t="shared" si="127"/>
        <v>0</v>
      </c>
      <c r="F1190" s="74">
        <f t="shared" si="129"/>
        <v>45317</v>
      </c>
    </row>
    <row r="1191" spans="1:6">
      <c r="A1191" s="46"/>
      <c r="B1191" s="19">
        <f t="shared" si="131"/>
        <v>45018</v>
      </c>
      <c r="C1191" s="161">
        <f t="shared" si="131"/>
        <v>1187</v>
      </c>
      <c r="D1191" s="161">
        <f t="shared" si="126"/>
        <v>49999.999999999891</v>
      </c>
      <c r="E1191" s="161">
        <f t="shared" si="127"/>
        <v>0</v>
      </c>
      <c r="F1191" s="74">
        <f t="shared" si="129"/>
        <v>45318</v>
      </c>
    </row>
    <row r="1192" spans="1:6">
      <c r="A1192" s="46"/>
      <c r="B1192" s="19">
        <f t="shared" si="131"/>
        <v>45019</v>
      </c>
      <c r="C1192" s="161">
        <f t="shared" si="131"/>
        <v>1188</v>
      </c>
      <c r="D1192" s="161">
        <f t="shared" si="126"/>
        <v>49999.999999999898</v>
      </c>
      <c r="E1192" s="161">
        <f t="shared" si="127"/>
        <v>0</v>
      </c>
      <c r="F1192" s="74">
        <f t="shared" si="129"/>
        <v>45319</v>
      </c>
    </row>
    <row r="1193" spans="1:6">
      <c r="A1193" s="46"/>
      <c r="B1193" s="19">
        <f t="shared" si="131"/>
        <v>45020</v>
      </c>
      <c r="C1193" s="161">
        <f t="shared" si="131"/>
        <v>1189</v>
      </c>
      <c r="D1193" s="161">
        <f t="shared" si="126"/>
        <v>49999.999999999898</v>
      </c>
      <c r="E1193" s="161">
        <f t="shared" si="127"/>
        <v>0</v>
      </c>
      <c r="F1193" s="74">
        <f t="shared" si="129"/>
        <v>45320</v>
      </c>
    </row>
    <row r="1194" spans="1:6">
      <c r="A1194" s="46"/>
      <c r="B1194" s="19">
        <f t="shared" si="131"/>
        <v>45021</v>
      </c>
      <c r="C1194" s="161">
        <f t="shared" si="131"/>
        <v>1190</v>
      </c>
      <c r="D1194" s="161">
        <f t="shared" si="126"/>
        <v>49999.999999999898</v>
      </c>
      <c r="E1194" s="161">
        <f t="shared" si="127"/>
        <v>0</v>
      </c>
      <c r="F1194" s="74">
        <f t="shared" si="129"/>
        <v>45321</v>
      </c>
    </row>
    <row r="1195" spans="1:6">
      <c r="A1195" s="46"/>
      <c r="B1195" s="19">
        <f t="shared" si="131"/>
        <v>45022</v>
      </c>
      <c r="C1195" s="161">
        <f t="shared" si="131"/>
        <v>1191</v>
      </c>
      <c r="D1195" s="161">
        <f t="shared" si="126"/>
        <v>49999.999999999913</v>
      </c>
      <c r="E1195" s="161">
        <f t="shared" si="127"/>
        <v>0</v>
      </c>
      <c r="F1195" s="74">
        <f t="shared" si="129"/>
        <v>45322</v>
      </c>
    </row>
    <row r="1196" spans="1:6">
      <c r="A1196" s="46"/>
      <c r="B1196" s="19">
        <f t="shared" si="131"/>
        <v>45023</v>
      </c>
      <c r="C1196" s="161">
        <f t="shared" si="131"/>
        <v>1192</v>
      </c>
      <c r="D1196" s="161">
        <f t="shared" si="126"/>
        <v>49999.999999999913</v>
      </c>
      <c r="E1196" s="161">
        <f t="shared" si="127"/>
        <v>0</v>
      </c>
      <c r="F1196" s="74">
        <f t="shared" si="129"/>
        <v>45323</v>
      </c>
    </row>
    <row r="1197" spans="1:6">
      <c r="A1197" s="46"/>
      <c r="B1197" s="19">
        <f t="shared" si="131"/>
        <v>45024</v>
      </c>
      <c r="C1197" s="161">
        <f t="shared" si="131"/>
        <v>1193</v>
      </c>
      <c r="D1197" s="161">
        <f t="shared" si="126"/>
        <v>49999.999999999913</v>
      </c>
      <c r="E1197" s="161">
        <f t="shared" si="127"/>
        <v>0</v>
      </c>
      <c r="F1197" s="74">
        <f t="shared" si="129"/>
        <v>45324</v>
      </c>
    </row>
    <row r="1198" spans="1:6">
      <c r="A1198" s="46"/>
      <c r="B1198" s="19">
        <f t="shared" si="131"/>
        <v>45025</v>
      </c>
      <c r="C1198" s="161">
        <f t="shared" si="131"/>
        <v>1194</v>
      </c>
      <c r="D1198" s="161">
        <f t="shared" si="126"/>
        <v>49999.999999999913</v>
      </c>
      <c r="E1198" s="161">
        <f t="shared" si="127"/>
        <v>0</v>
      </c>
      <c r="F1198" s="74">
        <f t="shared" si="129"/>
        <v>45325</v>
      </c>
    </row>
    <row r="1199" spans="1:6">
      <c r="A1199" s="46"/>
      <c r="B1199" s="19">
        <f t="shared" si="131"/>
        <v>45026</v>
      </c>
      <c r="C1199" s="161">
        <f t="shared" si="131"/>
        <v>1195</v>
      </c>
      <c r="D1199" s="161">
        <f t="shared" si="126"/>
        <v>49999.99999999992</v>
      </c>
      <c r="E1199" s="161">
        <f t="shared" si="127"/>
        <v>0</v>
      </c>
      <c r="F1199" s="74">
        <f t="shared" si="129"/>
        <v>45326</v>
      </c>
    </row>
    <row r="1200" spans="1:6">
      <c r="A1200" s="46"/>
      <c r="B1200" s="19">
        <f t="shared" si="131"/>
        <v>45027</v>
      </c>
      <c r="C1200" s="161">
        <f t="shared" si="131"/>
        <v>1196</v>
      </c>
      <c r="D1200" s="161">
        <f t="shared" si="126"/>
        <v>49999.99999999992</v>
      </c>
      <c r="E1200" s="161">
        <f t="shared" si="127"/>
        <v>0</v>
      </c>
      <c r="F1200" s="74">
        <f t="shared" si="129"/>
        <v>45327</v>
      </c>
    </row>
    <row r="1201" spans="1:6">
      <c r="A1201" s="46"/>
      <c r="B1201" s="19">
        <f t="shared" si="131"/>
        <v>45028</v>
      </c>
      <c r="C1201" s="161">
        <f t="shared" si="131"/>
        <v>1197</v>
      </c>
      <c r="D1201" s="161">
        <f t="shared" si="126"/>
        <v>49999.99999999992</v>
      </c>
      <c r="E1201" s="161">
        <f t="shared" si="127"/>
        <v>0</v>
      </c>
      <c r="F1201" s="74">
        <f t="shared" si="129"/>
        <v>45328</v>
      </c>
    </row>
    <row r="1202" spans="1:6">
      <c r="A1202" s="46"/>
      <c r="B1202" s="19">
        <f t="shared" si="131"/>
        <v>45029</v>
      </c>
      <c r="C1202" s="161">
        <f t="shared" si="131"/>
        <v>1198</v>
      </c>
      <c r="D1202" s="161">
        <f t="shared" si="126"/>
        <v>49999.99999999992</v>
      </c>
      <c r="E1202" s="161">
        <f t="shared" si="127"/>
        <v>0</v>
      </c>
      <c r="F1202" s="74">
        <f t="shared" si="129"/>
        <v>45329</v>
      </c>
    </row>
    <row r="1203" spans="1:6">
      <c r="A1203" s="46"/>
      <c r="B1203" s="19">
        <f t="shared" si="131"/>
        <v>45030</v>
      </c>
      <c r="C1203" s="161">
        <f t="shared" si="131"/>
        <v>1199</v>
      </c>
      <c r="D1203" s="161">
        <f t="shared" si="126"/>
        <v>49999.99999999992</v>
      </c>
      <c r="E1203" s="161">
        <f t="shared" si="127"/>
        <v>0</v>
      </c>
      <c r="F1203" s="74">
        <f t="shared" si="129"/>
        <v>45330</v>
      </c>
    </row>
    <row r="1204" spans="1:6">
      <c r="A1204" s="46"/>
      <c r="B1204" s="19">
        <f t="shared" si="131"/>
        <v>45031</v>
      </c>
      <c r="C1204" s="161">
        <f t="shared" si="131"/>
        <v>1200</v>
      </c>
      <c r="D1204" s="161">
        <f t="shared" si="126"/>
        <v>49999.999999999935</v>
      </c>
      <c r="E1204" s="161">
        <f t="shared" si="127"/>
        <v>0</v>
      </c>
      <c r="F1204" s="74">
        <f t="shared" si="129"/>
        <v>45331</v>
      </c>
    </row>
    <row r="1205" spans="1:6">
      <c r="A1205" s="46"/>
      <c r="B1205" s="19">
        <f t="shared" si="131"/>
        <v>45032</v>
      </c>
      <c r="C1205" s="161">
        <f t="shared" si="131"/>
        <v>1201</v>
      </c>
      <c r="D1205" s="161">
        <f t="shared" si="126"/>
        <v>49999.999999999935</v>
      </c>
      <c r="E1205" s="161">
        <f t="shared" si="127"/>
        <v>0</v>
      </c>
      <c r="F1205" s="74">
        <f t="shared" si="129"/>
        <v>45332</v>
      </c>
    </row>
    <row r="1206" spans="1:6">
      <c r="A1206" s="46"/>
      <c r="B1206" s="19">
        <f t="shared" ref="B1206:C1221" si="132">B1205+1</f>
        <v>45033</v>
      </c>
      <c r="C1206" s="161">
        <f t="shared" si="132"/>
        <v>1202</v>
      </c>
      <c r="D1206" s="161">
        <f t="shared" si="126"/>
        <v>49999.999999999935</v>
      </c>
      <c r="E1206" s="161">
        <f t="shared" si="127"/>
        <v>0</v>
      </c>
      <c r="F1206" s="74">
        <f t="shared" si="129"/>
        <v>45333</v>
      </c>
    </row>
    <row r="1207" spans="1:6">
      <c r="A1207" s="46"/>
      <c r="B1207" s="19">
        <f t="shared" si="132"/>
        <v>45034</v>
      </c>
      <c r="C1207" s="161">
        <f t="shared" si="132"/>
        <v>1203</v>
      </c>
      <c r="D1207" s="161">
        <f t="shared" si="126"/>
        <v>49999.999999999935</v>
      </c>
      <c r="E1207" s="161">
        <f t="shared" si="127"/>
        <v>0</v>
      </c>
      <c r="F1207" s="74">
        <f t="shared" si="129"/>
        <v>45334</v>
      </c>
    </row>
    <row r="1208" spans="1:6">
      <c r="A1208" s="46"/>
      <c r="B1208" s="19">
        <f t="shared" si="132"/>
        <v>45035</v>
      </c>
      <c r="C1208" s="161">
        <f t="shared" si="132"/>
        <v>1204</v>
      </c>
      <c r="D1208" s="161">
        <f t="shared" si="126"/>
        <v>49999.999999999935</v>
      </c>
      <c r="E1208" s="161">
        <f t="shared" si="127"/>
        <v>0</v>
      </c>
      <c r="F1208" s="74">
        <f t="shared" si="129"/>
        <v>45335</v>
      </c>
    </row>
    <row r="1209" spans="1:6">
      <c r="A1209" s="46"/>
      <c r="B1209" s="19">
        <f t="shared" si="132"/>
        <v>45036</v>
      </c>
      <c r="C1209" s="161">
        <f t="shared" si="132"/>
        <v>1205</v>
      </c>
      <c r="D1209" s="161">
        <f t="shared" si="126"/>
        <v>49999.999999999935</v>
      </c>
      <c r="E1209" s="161">
        <f t="shared" si="127"/>
        <v>0</v>
      </c>
      <c r="F1209" s="74">
        <f t="shared" si="129"/>
        <v>45336</v>
      </c>
    </row>
    <row r="1210" spans="1:6">
      <c r="A1210" s="46"/>
      <c r="B1210" s="19">
        <f t="shared" si="132"/>
        <v>45037</v>
      </c>
      <c r="C1210" s="161">
        <f t="shared" si="132"/>
        <v>1206</v>
      </c>
      <c r="D1210" s="161">
        <f t="shared" si="126"/>
        <v>49999.999999999942</v>
      </c>
      <c r="E1210" s="161">
        <f t="shared" si="127"/>
        <v>0</v>
      </c>
      <c r="F1210" s="74">
        <f t="shared" si="129"/>
        <v>45337</v>
      </c>
    </row>
    <row r="1211" spans="1:6">
      <c r="A1211" s="46"/>
      <c r="B1211" s="19">
        <f t="shared" si="132"/>
        <v>45038</v>
      </c>
      <c r="C1211" s="161">
        <f t="shared" si="132"/>
        <v>1207</v>
      </c>
      <c r="D1211" s="161">
        <f t="shared" si="126"/>
        <v>49999.999999999942</v>
      </c>
      <c r="E1211" s="161">
        <f t="shared" si="127"/>
        <v>0</v>
      </c>
      <c r="F1211" s="74">
        <f t="shared" si="129"/>
        <v>45338</v>
      </c>
    </row>
    <row r="1212" spans="1:6">
      <c r="A1212" s="46"/>
      <c r="B1212" s="19">
        <f t="shared" si="132"/>
        <v>45039</v>
      </c>
      <c r="C1212" s="161">
        <f t="shared" si="132"/>
        <v>1208</v>
      </c>
      <c r="D1212" s="161">
        <f t="shared" si="126"/>
        <v>49999.999999999942</v>
      </c>
      <c r="E1212" s="161">
        <f t="shared" si="127"/>
        <v>0</v>
      </c>
      <c r="F1212" s="74">
        <f t="shared" si="129"/>
        <v>45339</v>
      </c>
    </row>
    <row r="1213" spans="1:6">
      <c r="A1213" s="46"/>
      <c r="B1213" s="19">
        <f t="shared" si="132"/>
        <v>45040</v>
      </c>
      <c r="C1213" s="161">
        <f t="shared" si="132"/>
        <v>1209</v>
      </c>
      <c r="D1213" s="161">
        <f t="shared" si="126"/>
        <v>49999.999999999942</v>
      </c>
      <c r="E1213" s="161">
        <f t="shared" si="127"/>
        <v>0</v>
      </c>
      <c r="F1213" s="74">
        <f t="shared" si="129"/>
        <v>45340</v>
      </c>
    </row>
    <row r="1214" spans="1:6">
      <c r="A1214" s="46"/>
      <c r="B1214" s="19">
        <f t="shared" si="132"/>
        <v>45041</v>
      </c>
      <c r="C1214" s="161">
        <f t="shared" si="132"/>
        <v>1210</v>
      </c>
      <c r="D1214" s="161">
        <f t="shared" si="126"/>
        <v>49999.999999999942</v>
      </c>
      <c r="E1214" s="161">
        <f t="shared" si="127"/>
        <v>0</v>
      </c>
      <c r="F1214" s="74">
        <f t="shared" si="129"/>
        <v>45341</v>
      </c>
    </row>
    <row r="1215" spans="1:6">
      <c r="A1215" s="46"/>
      <c r="B1215" s="19">
        <f t="shared" si="132"/>
        <v>45042</v>
      </c>
      <c r="C1215" s="161">
        <f t="shared" si="132"/>
        <v>1211</v>
      </c>
      <c r="D1215" s="161">
        <f t="shared" si="126"/>
        <v>49999.999999999942</v>
      </c>
      <c r="E1215" s="161">
        <f t="shared" si="127"/>
        <v>0</v>
      </c>
      <c r="F1215" s="74">
        <f t="shared" si="129"/>
        <v>45342</v>
      </c>
    </row>
    <row r="1216" spans="1:6">
      <c r="A1216" s="46"/>
      <c r="B1216" s="19">
        <f t="shared" si="132"/>
        <v>45043</v>
      </c>
      <c r="C1216" s="161">
        <f t="shared" si="132"/>
        <v>1212</v>
      </c>
      <c r="D1216" s="161">
        <f t="shared" si="126"/>
        <v>49999.999999999956</v>
      </c>
      <c r="E1216" s="161">
        <f t="shared" si="127"/>
        <v>0</v>
      </c>
      <c r="F1216" s="74">
        <f t="shared" si="129"/>
        <v>45343</v>
      </c>
    </row>
    <row r="1217" spans="1:6">
      <c r="A1217" s="46"/>
      <c r="B1217" s="19">
        <f t="shared" si="132"/>
        <v>45044</v>
      </c>
      <c r="C1217" s="161">
        <f t="shared" si="132"/>
        <v>1213</v>
      </c>
      <c r="D1217" s="161">
        <f t="shared" si="126"/>
        <v>49999.999999999956</v>
      </c>
      <c r="E1217" s="161">
        <f t="shared" si="127"/>
        <v>0</v>
      </c>
      <c r="F1217" s="74">
        <f t="shared" si="129"/>
        <v>45344</v>
      </c>
    </row>
    <row r="1218" spans="1:6">
      <c r="A1218" s="46"/>
      <c r="B1218" s="19">
        <f t="shared" si="132"/>
        <v>45045</v>
      </c>
      <c r="C1218" s="161">
        <f t="shared" si="132"/>
        <v>1214</v>
      </c>
      <c r="D1218" s="161">
        <f t="shared" si="126"/>
        <v>49999.999999999956</v>
      </c>
      <c r="E1218" s="161">
        <f t="shared" si="127"/>
        <v>0</v>
      </c>
      <c r="F1218" s="74">
        <f t="shared" si="129"/>
        <v>45345</v>
      </c>
    </row>
    <row r="1219" spans="1:6">
      <c r="A1219" s="46"/>
      <c r="B1219" s="19">
        <f t="shared" si="132"/>
        <v>45046</v>
      </c>
      <c r="C1219" s="161">
        <f t="shared" si="132"/>
        <v>1215</v>
      </c>
      <c r="D1219" s="161">
        <f t="shared" si="126"/>
        <v>49999.999999999956</v>
      </c>
      <c r="E1219" s="161">
        <f t="shared" si="127"/>
        <v>0</v>
      </c>
      <c r="F1219" s="74">
        <f t="shared" si="129"/>
        <v>45346</v>
      </c>
    </row>
    <row r="1220" spans="1:6">
      <c r="A1220" s="46"/>
      <c r="B1220" s="19">
        <f t="shared" si="132"/>
        <v>45047</v>
      </c>
      <c r="C1220" s="161">
        <f t="shared" si="132"/>
        <v>1216</v>
      </c>
      <c r="D1220" s="161">
        <f t="shared" si="126"/>
        <v>49999.999999999956</v>
      </c>
      <c r="E1220" s="161">
        <f t="shared" si="127"/>
        <v>0</v>
      </c>
      <c r="F1220" s="74">
        <f t="shared" si="129"/>
        <v>45347</v>
      </c>
    </row>
    <row r="1221" spans="1:6">
      <c r="A1221" s="46"/>
      <c r="B1221" s="19">
        <f t="shared" si="132"/>
        <v>45048</v>
      </c>
      <c r="C1221" s="161">
        <f t="shared" si="132"/>
        <v>1217</v>
      </c>
      <c r="D1221" s="161">
        <f t="shared" ref="D1221:D1284" si="133">$D$1/(($D$1-1)*EXP(-$E$1*($F1221-$B$4))+1)</f>
        <v>49999.999999999956</v>
      </c>
      <c r="E1221" s="161">
        <f t="shared" ref="E1221:E1284" si="134">D1222-D1221</f>
        <v>0</v>
      </c>
      <c r="F1221" s="74">
        <f t="shared" si="129"/>
        <v>45348</v>
      </c>
    </row>
    <row r="1222" spans="1:6">
      <c r="A1222" s="46"/>
      <c r="B1222" s="19">
        <f t="shared" ref="B1222:C1237" si="135">B1221+1</f>
        <v>45049</v>
      </c>
      <c r="C1222" s="161">
        <f t="shared" si="135"/>
        <v>1218</v>
      </c>
      <c r="D1222" s="161">
        <f t="shared" si="133"/>
        <v>49999.999999999956</v>
      </c>
      <c r="E1222" s="161">
        <f t="shared" si="134"/>
        <v>0</v>
      </c>
      <c r="F1222" s="74">
        <f t="shared" ref="F1222:F1285" si="136">F1221+1</f>
        <v>45349</v>
      </c>
    </row>
    <row r="1223" spans="1:6">
      <c r="A1223" s="46"/>
      <c r="B1223" s="19">
        <f t="shared" si="135"/>
        <v>45050</v>
      </c>
      <c r="C1223" s="161">
        <f t="shared" si="135"/>
        <v>1219</v>
      </c>
      <c r="D1223" s="161">
        <f t="shared" si="133"/>
        <v>49999.999999999956</v>
      </c>
      <c r="E1223" s="161">
        <f t="shared" si="134"/>
        <v>0</v>
      </c>
      <c r="F1223" s="74">
        <f t="shared" si="136"/>
        <v>45350</v>
      </c>
    </row>
    <row r="1224" spans="1:6">
      <c r="A1224" s="46"/>
      <c r="B1224" s="19">
        <f t="shared" si="135"/>
        <v>45051</v>
      </c>
      <c r="C1224" s="161">
        <f t="shared" si="135"/>
        <v>1220</v>
      </c>
      <c r="D1224" s="161">
        <f t="shared" si="133"/>
        <v>49999.999999999956</v>
      </c>
      <c r="E1224" s="161">
        <f t="shared" si="134"/>
        <v>0</v>
      </c>
      <c r="F1224" s="74">
        <f t="shared" si="136"/>
        <v>45351</v>
      </c>
    </row>
    <row r="1225" spans="1:6">
      <c r="A1225" s="46"/>
      <c r="B1225" s="19">
        <f t="shared" si="135"/>
        <v>45052</v>
      </c>
      <c r="C1225" s="161">
        <f t="shared" si="135"/>
        <v>1221</v>
      </c>
      <c r="D1225" s="161">
        <f t="shared" si="133"/>
        <v>49999.999999999964</v>
      </c>
      <c r="E1225" s="161">
        <f t="shared" si="134"/>
        <v>0</v>
      </c>
      <c r="F1225" s="74">
        <f t="shared" si="136"/>
        <v>45352</v>
      </c>
    </row>
    <row r="1226" spans="1:6">
      <c r="A1226" s="46"/>
      <c r="B1226" s="19">
        <f t="shared" si="135"/>
        <v>45053</v>
      </c>
      <c r="C1226" s="161">
        <f t="shared" si="135"/>
        <v>1222</v>
      </c>
      <c r="D1226" s="161">
        <f t="shared" si="133"/>
        <v>49999.999999999964</v>
      </c>
      <c r="E1226" s="161">
        <f t="shared" si="134"/>
        <v>0</v>
      </c>
      <c r="F1226" s="74">
        <f t="shared" si="136"/>
        <v>45353</v>
      </c>
    </row>
    <row r="1227" spans="1:6">
      <c r="A1227" s="46"/>
      <c r="B1227" s="19">
        <f t="shared" si="135"/>
        <v>45054</v>
      </c>
      <c r="C1227" s="161">
        <f t="shared" si="135"/>
        <v>1223</v>
      </c>
      <c r="D1227" s="161">
        <f t="shared" si="133"/>
        <v>49999.999999999964</v>
      </c>
      <c r="E1227" s="161">
        <f t="shared" si="134"/>
        <v>0</v>
      </c>
      <c r="F1227" s="74">
        <f t="shared" si="136"/>
        <v>45354</v>
      </c>
    </row>
    <row r="1228" spans="1:6">
      <c r="A1228" s="46"/>
      <c r="B1228" s="19">
        <f t="shared" si="135"/>
        <v>45055</v>
      </c>
      <c r="C1228" s="161">
        <f t="shared" si="135"/>
        <v>1224</v>
      </c>
      <c r="D1228" s="161">
        <f t="shared" si="133"/>
        <v>49999.999999999964</v>
      </c>
      <c r="E1228" s="161">
        <f t="shared" si="134"/>
        <v>0</v>
      </c>
      <c r="F1228" s="74">
        <f t="shared" si="136"/>
        <v>45355</v>
      </c>
    </row>
    <row r="1229" spans="1:6">
      <c r="A1229" s="46"/>
      <c r="B1229" s="19">
        <f t="shared" si="135"/>
        <v>45056</v>
      </c>
      <c r="C1229" s="161">
        <f t="shared" si="135"/>
        <v>1225</v>
      </c>
      <c r="D1229" s="161">
        <f t="shared" si="133"/>
        <v>49999.999999999964</v>
      </c>
      <c r="E1229" s="161">
        <f t="shared" si="134"/>
        <v>0</v>
      </c>
      <c r="F1229" s="74">
        <f t="shared" si="136"/>
        <v>45356</v>
      </c>
    </row>
    <row r="1230" spans="1:6">
      <c r="A1230" s="46"/>
      <c r="B1230" s="19">
        <f t="shared" si="135"/>
        <v>45057</v>
      </c>
      <c r="C1230" s="161">
        <f t="shared" si="135"/>
        <v>1226</v>
      </c>
      <c r="D1230" s="161">
        <f t="shared" si="133"/>
        <v>49999.999999999964</v>
      </c>
      <c r="E1230" s="161">
        <f t="shared" si="134"/>
        <v>0</v>
      </c>
      <c r="F1230" s="74">
        <f t="shared" si="136"/>
        <v>45357</v>
      </c>
    </row>
    <row r="1231" spans="1:6">
      <c r="A1231" s="46"/>
      <c r="B1231" s="19">
        <f t="shared" si="135"/>
        <v>45058</v>
      </c>
      <c r="C1231" s="161">
        <f t="shared" si="135"/>
        <v>1227</v>
      </c>
      <c r="D1231" s="161">
        <f t="shared" si="133"/>
        <v>49999.999999999964</v>
      </c>
      <c r="E1231" s="161">
        <f t="shared" si="134"/>
        <v>0</v>
      </c>
      <c r="F1231" s="74">
        <f t="shared" si="136"/>
        <v>45358</v>
      </c>
    </row>
    <row r="1232" spans="1:6">
      <c r="A1232" s="46"/>
      <c r="B1232" s="19">
        <f t="shared" si="135"/>
        <v>45059</v>
      </c>
      <c r="C1232" s="161">
        <f t="shared" si="135"/>
        <v>1228</v>
      </c>
      <c r="D1232" s="161">
        <f t="shared" si="133"/>
        <v>49999.999999999964</v>
      </c>
      <c r="E1232" s="161">
        <f t="shared" si="134"/>
        <v>0</v>
      </c>
      <c r="F1232" s="74">
        <f t="shared" si="136"/>
        <v>45359</v>
      </c>
    </row>
    <row r="1233" spans="1:6">
      <c r="A1233" s="46"/>
      <c r="B1233" s="19">
        <f t="shared" si="135"/>
        <v>45060</v>
      </c>
      <c r="C1233" s="161">
        <f t="shared" si="135"/>
        <v>1229</v>
      </c>
      <c r="D1233" s="161">
        <f t="shared" si="133"/>
        <v>49999.999999999964</v>
      </c>
      <c r="E1233" s="161">
        <f t="shared" si="134"/>
        <v>0</v>
      </c>
      <c r="F1233" s="74">
        <f t="shared" si="136"/>
        <v>45360</v>
      </c>
    </row>
    <row r="1234" spans="1:6">
      <c r="A1234" s="46"/>
      <c r="B1234" s="19">
        <f t="shared" si="135"/>
        <v>45061</v>
      </c>
      <c r="C1234" s="161">
        <f t="shared" si="135"/>
        <v>1230</v>
      </c>
      <c r="D1234" s="161">
        <f t="shared" si="133"/>
        <v>49999.999999999964</v>
      </c>
      <c r="E1234" s="161">
        <f t="shared" si="134"/>
        <v>0</v>
      </c>
      <c r="F1234" s="74">
        <f t="shared" si="136"/>
        <v>45361</v>
      </c>
    </row>
    <row r="1235" spans="1:6">
      <c r="A1235" s="46"/>
      <c r="B1235" s="19">
        <f t="shared" si="135"/>
        <v>45062</v>
      </c>
      <c r="C1235" s="161">
        <f t="shared" si="135"/>
        <v>1231</v>
      </c>
      <c r="D1235" s="161">
        <f t="shared" si="133"/>
        <v>49999.999999999964</v>
      </c>
      <c r="E1235" s="161">
        <f t="shared" si="134"/>
        <v>0</v>
      </c>
      <c r="F1235" s="74">
        <f t="shared" si="136"/>
        <v>45362</v>
      </c>
    </row>
    <row r="1236" spans="1:6">
      <c r="A1236" s="46"/>
      <c r="B1236" s="19">
        <f t="shared" si="135"/>
        <v>45063</v>
      </c>
      <c r="C1236" s="161">
        <f t="shared" si="135"/>
        <v>1232</v>
      </c>
      <c r="D1236" s="161">
        <f t="shared" si="133"/>
        <v>49999.999999999978</v>
      </c>
      <c r="E1236" s="161">
        <f t="shared" si="134"/>
        <v>0</v>
      </c>
      <c r="F1236" s="74">
        <f t="shared" si="136"/>
        <v>45363</v>
      </c>
    </row>
    <row r="1237" spans="1:6">
      <c r="A1237" s="46"/>
      <c r="B1237" s="19">
        <f t="shared" si="135"/>
        <v>45064</v>
      </c>
      <c r="C1237" s="161">
        <f t="shared" si="135"/>
        <v>1233</v>
      </c>
      <c r="D1237" s="161">
        <f t="shared" si="133"/>
        <v>49999.999999999978</v>
      </c>
      <c r="E1237" s="161">
        <f t="shared" si="134"/>
        <v>0</v>
      </c>
      <c r="F1237" s="74">
        <f t="shared" si="136"/>
        <v>45364</v>
      </c>
    </row>
    <row r="1238" spans="1:6">
      <c r="A1238" s="46"/>
      <c r="B1238" s="19">
        <f t="shared" ref="B1238:C1253" si="137">B1237+1</f>
        <v>45065</v>
      </c>
      <c r="C1238" s="161">
        <f t="shared" si="137"/>
        <v>1234</v>
      </c>
      <c r="D1238" s="161">
        <f t="shared" si="133"/>
        <v>49999.999999999978</v>
      </c>
      <c r="E1238" s="161">
        <f t="shared" si="134"/>
        <v>0</v>
      </c>
      <c r="F1238" s="74">
        <f t="shared" si="136"/>
        <v>45365</v>
      </c>
    </row>
    <row r="1239" spans="1:6">
      <c r="A1239" s="46"/>
      <c r="B1239" s="19">
        <f t="shared" si="137"/>
        <v>45066</v>
      </c>
      <c r="C1239" s="161">
        <f t="shared" si="137"/>
        <v>1235</v>
      </c>
      <c r="D1239" s="161">
        <f t="shared" si="133"/>
        <v>49999.999999999978</v>
      </c>
      <c r="E1239" s="161">
        <f t="shared" si="134"/>
        <v>0</v>
      </c>
      <c r="F1239" s="74">
        <f t="shared" si="136"/>
        <v>45366</v>
      </c>
    </row>
    <row r="1240" spans="1:6">
      <c r="A1240" s="46"/>
      <c r="B1240" s="19">
        <f t="shared" si="137"/>
        <v>45067</v>
      </c>
      <c r="C1240" s="161">
        <f t="shared" si="137"/>
        <v>1236</v>
      </c>
      <c r="D1240" s="161">
        <f t="shared" si="133"/>
        <v>49999.999999999978</v>
      </c>
      <c r="E1240" s="161">
        <f t="shared" si="134"/>
        <v>0</v>
      </c>
      <c r="F1240" s="74">
        <f t="shared" si="136"/>
        <v>45367</v>
      </c>
    </row>
    <row r="1241" spans="1:6">
      <c r="A1241" s="46"/>
      <c r="B1241" s="19">
        <f t="shared" si="137"/>
        <v>45068</v>
      </c>
      <c r="C1241" s="161">
        <f t="shared" si="137"/>
        <v>1237</v>
      </c>
      <c r="D1241" s="161">
        <f t="shared" si="133"/>
        <v>49999.999999999978</v>
      </c>
      <c r="E1241" s="161">
        <f t="shared" si="134"/>
        <v>0</v>
      </c>
      <c r="F1241" s="74">
        <f t="shared" si="136"/>
        <v>45368</v>
      </c>
    </row>
    <row r="1242" spans="1:6">
      <c r="A1242" s="46"/>
      <c r="B1242" s="19">
        <f t="shared" si="137"/>
        <v>45069</v>
      </c>
      <c r="C1242" s="161">
        <f t="shared" si="137"/>
        <v>1238</v>
      </c>
      <c r="D1242" s="161">
        <f t="shared" si="133"/>
        <v>49999.999999999978</v>
      </c>
      <c r="E1242" s="161">
        <f t="shared" si="134"/>
        <v>0</v>
      </c>
      <c r="F1242" s="74">
        <f t="shared" si="136"/>
        <v>45369</v>
      </c>
    </row>
    <row r="1243" spans="1:6">
      <c r="A1243" s="46"/>
      <c r="B1243" s="19">
        <f t="shared" si="137"/>
        <v>45070</v>
      </c>
      <c r="C1243" s="161">
        <f t="shared" si="137"/>
        <v>1239</v>
      </c>
      <c r="D1243" s="161">
        <f t="shared" si="133"/>
        <v>49999.999999999978</v>
      </c>
      <c r="E1243" s="161">
        <f t="shared" si="134"/>
        <v>0</v>
      </c>
      <c r="F1243" s="74">
        <f t="shared" si="136"/>
        <v>45370</v>
      </c>
    </row>
    <row r="1244" spans="1:6">
      <c r="A1244" s="46"/>
      <c r="B1244" s="19">
        <f t="shared" si="137"/>
        <v>45071</v>
      </c>
      <c r="C1244" s="161">
        <f t="shared" si="137"/>
        <v>1240</v>
      </c>
      <c r="D1244" s="161">
        <f t="shared" si="133"/>
        <v>49999.999999999978</v>
      </c>
      <c r="E1244" s="161">
        <f t="shared" si="134"/>
        <v>0</v>
      </c>
      <c r="F1244" s="74">
        <f t="shared" si="136"/>
        <v>45371</v>
      </c>
    </row>
    <row r="1245" spans="1:6">
      <c r="A1245" s="46"/>
      <c r="B1245" s="19">
        <f t="shared" si="137"/>
        <v>45072</v>
      </c>
      <c r="C1245" s="161">
        <f t="shared" si="137"/>
        <v>1241</v>
      </c>
      <c r="D1245" s="161">
        <f t="shared" si="133"/>
        <v>49999.999999999978</v>
      </c>
      <c r="E1245" s="161">
        <f t="shared" si="134"/>
        <v>0</v>
      </c>
      <c r="F1245" s="74">
        <f t="shared" si="136"/>
        <v>45372</v>
      </c>
    </row>
    <row r="1246" spans="1:6">
      <c r="A1246" s="46"/>
      <c r="B1246" s="19">
        <f t="shared" si="137"/>
        <v>45073</v>
      </c>
      <c r="C1246" s="161">
        <f t="shared" si="137"/>
        <v>1242</v>
      </c>
      <c r="D1246" s="161">
        <f t="shared" si="133"/>
        <v>49999.999999999978</v>
      </c>
      <c r="E1246" s="161">
        <f t="shared" si="134"/>
        <v>0</v>
      </c>
      <c r="F1246" s="74">
        <f t="shared" si="136"/>
        <v>45373</v>
      </c>
    </row>
    <row r="1247" spans="1:6">
      <c r="A1247" s="46"/>
      <c r="B1247" s="19">
        <f t="shared" si="137"/>
        <v>45074</v>
      </c>
      <c r="C1247" s="161">
        <f t="shared" si="137"/>
        <v>1243</v>
      </c>
      <c r="D1247" s="161">
        <f t="shared" si="133"/>
        <v>49999.999999999978</v>
      </c>
      <c r="E1247" s="161">
        <f t="shared" si="134"/>
        <v>0</v>
      </c>
      <c r="F1247" s="74">
        <f t="shared" si="136"/>
        <v>45374</v>
      </c>
    </row>
    <row r="1248" spans="1:6">
      <c r="A1248" s="46"/>
      <c r="B1248" s="19">
        <f t="shared" si="137"/>
        <v>45075</v>
      </c>
      <c r="C1248" s="161">
        <f t="shared" si="137"/>
        <v>1244</v>
      </c>
      <c r="D1248" s="161">
        <f t="shared" si="133"/>
        <v>49999.999999999978</v>
      </c>
      <c r="E1248" s="161">
        <f t="shared" si="134"/>
        <v>0</v>
      </c>
      <c r="F1248" s="74">
        <f t="shared" si="136"/>
        <v>45375</v>
      </c>
    </row>
    <row r="1249" spans="1:6">
      <c r="A1249" s="46"/>
      <c r="B1249" s="19">
        <f t="shared" si="137"/>
        <v>45076</v>
      </c>
      <c r="C1249" s="161">
        <f t="shared" si="137"/>
        <v>1245</v>
      </c>
      <c r="D1249" s="161">
        <f t="shared" si="133"/>
        <v>49999.999999999978</v>
      </c>
      <c r="E1249" s="29">
        <f t="shared" si="134"/>
        <v>0</v>
      </c>
      <c r="F1249" s="74">
        <f t="shared" si="136"/>
        <v>45376</v>
      </c>
    </row>
    <row r="1250" spans="1:6">
      <c r="A1250" s="46"/>
      <c r="B1250" s="19">
        <f t="shared" si="137"/>
        <v>45077</v>
      </c>
      <c r="C1250" s="161">
        <f t="shared" si="137"/>
        <v>1246</v>
      </c>
      <c r="D1250" s="161">
        <f t="shared" si="133"/>
        <v>49999.999999999978</v>
      </c>
      <c r="E1250" s="161">
        <f t="shared" si="134"/>
        <v>0</v>
      </c>
      <c r="F1250" s="74">
        <f t="shared" si="136"/>
        <v>45377</v>
      </c>
    </row>
    <row r="1251" spans="1:6">
      <c r="A1251" s="46"/>
      <c r="B1251" s="19">
        <f t="shared" si="137"/>
        <v>45078</v>
      </c>
      <c r="C1251" s="161">
        <f t="shared" si="137"/>
        <v>1247</v>
      </c>
      <c r="D1251" s="161">
        <f t="shared" si="133"/>
        <v>49999.999999999978</v>
      </c>
      <c r="E1251" s="161">
        <f t="shared" si="134"/>
        <v>0</v>
      </c>
      <c r="F1251" s="74">
        <f t="shared" si="136"/>
        <v>45378</v>
      </c>
    </row>
    <row r="1252" spans="1:6">
      <c r="A1252" s="46"/>
      <c r="B1252" s="19">
        <f t="shared" si="137"/>
        <v>45079</v>
      </c>
      <c r="C1252" s="161">
        <f t="shared" si="137"/>
        <v>1248</v>
      </c>
      <c r="D1252" s="161">
        <f t="shared" si="133"/>
        <v>49999.999999999978</v>
      </c>
      <c r="E1252" s="161">
        <f t="shared" si="134"/>
        <v>0</v>
      </c>
      <c r="F1252" s="74">
        <f t="shared" si="136"/>
        <v>45379</v>
      </c>
    </row>
    <row r="1253" spans="1:6">
      <c r="A1253" s="46"/>
      <c r="B1253" s="19">
        <f t="shared" si="137"/>
        <v>45080</v>
      </c>
      <c r="C1253" s="161">
        <f t="shared" si="137"/>
        <v>1249</v>
      </c>
      <c r="D1253" s="161">
        <f t="shared" si="133"/>
        <v>49999.999999999985</v>
      </c>
      <c r="E1253" s="161">
        <f t="shared" si="134"/>
        <v>0</v>
      </c>
      <c r="F1253" s="74">
        <f t="shared" si="136"/>
        <v>45380</v>
      </c>
    </row>
    <row r="1254" spans="1:6">
      <c r="A1254" s="46"/>
      <c r="B1254" s="19">
        <f t="shared" ref="B1254:C1269" si="138">B1253+1</f>
        <v>45081</v>
      </c>
      <c r="C1254" s="161">
        <f t="shared" si="138"/>
        <v>1250</v>
      </c>
      <c r="D1254" s="161">
        <f t="shared" si="133"/>
        <v>49999.999999999985</v>
      </c>
      <c r="E1254" s="161">
        <f t="shared" si="134"/>
        <v>0</v>
      </c>
      <c r="F1254" s="74">
        <f t="shared" si="136"/>
        <v>45381</v>
      </c>
    </row>
    <row r="1255" spans="1:6">
      <c r="A1255" s="46"/>
      <c r="B1255" s="19">
        <f t="shared" si="138"/>
        <v>45082</v>
      </c>
      <c r="C1255" s="161">
        <f t="shared" si="138"/>
        <v>1251</v>
      </c>
      <c r="D1255" s="161">
        <f t="shared" si="133"/>
        <v>49999.999999999985</v>
      </c>
      <c r="E1255" s="161">
        <f t="shared" si="134"/>
        <v>0</v>
      </c>
      <c r="F1255" s="74">
        <f t="shared" si="136"/>
        <v>45382</v>
      </c>
    </row>
    <row r="1256" spans="1:6">
      <c r="A1256" s="46"/>
      <c r="B1256" s="19">
        <f t="shared" si="138"/>
        <v>45083</v>
      </c>
      <c r="C1256" s="161">
        <f t="shared" si="138"/>
        <v>1252</v>
      </c>
      <c r="D1256" s="161">
        <f t="shared" si="133"/>
        <v>49999.999999999985</v>
      </c>
      <c r="E1256" s="161">
        <f t="shared" si="134"/>
        <v>0</v>
      </c>
      <c r="F1256" s="74">
        <f t="shared" si="136"/>
        <v>45383</v>
      </c>
    </row>
    <row r="1257" spans="1:6">
      <c r="A1257" s="46"/>
      <c r="B1257" s="19">
        <f t="shared" si="138"/>
        <v>45084</v>
      </c>
      <c r="C1257" s="161">
        <f t="shared" si="138"/>
        <v>1253</v>
      </c>
      <c r="D1257" s="161">
        <f t="shared" si="133"/>
        <v>49999.999999999985</v>
      </c>
      <c r="E1257" s="161">
        <f t="shared" si="134"/>
        <v>0</v>
      </c>
      <c r="F1257" s="74">
        <f t="shared" si="136"/>
        <v>45384</v>
      </c>
    </row>
    <row r="1258" spans="1:6">
      <c r="A1258" s="46"/>
      <c r="B1258" s="19">
        <f t="shared" si="138"/>
        <v>45085</v>
      </c>
      <c r="C1258" s="161">
        <f t="shared" si="138"/>
        <v>1254</v>
      </c>
      <c r="D1258" s="161">
        <f t="shared" si="133"/>
        <v>49999.999999999985</v>
      </c>
      <c r="E1258" s="161">
        <f t="shared" si="134"/>
        <v>0</v>
      </c>
      <c r="F1258" s="74">
        <f t="shared" si="136"/>
        <v>45385</v>
      </c>
    </row>
    <row r="1259" spans="1:6">
      <c r="A1259" s="46"/>
      <c r="B1259" s="19">
        <f t="shared" si="138"/>
        <v>45086</v>
      </c>
      <c r="C1259" s="161">
        <f t="shared" si="138"/>
        <v>1255</v>
      </c>
      <c r="D1259" s="161">
        <f t="shared" si="133"/>
        <v>49999.999999999985</v>
      </c>
      <c r="E1259" s="161">
        <f t="shared" si="134"/>
        <v>0</v>
      </c>
      <c r="F1259" s="74">
        <f t="shared" si="136"/>
        <v>45386</v>
      </c>
    </row>
    <row r="1260" spans="1:6">
      <c r="A1260" s="46"/>
      <c r="B1260" s="19">
        <f t="shared" si="138"/>
        <v>45087</v>
      </c>
      <c r="C1260" s="161">
        <f t="shared" si="138"/>
        <v>1256</v>
      </c>
      <c r="D1260" s="161">
        <f t="shared" si="133"/>
        <v>49999.999999999985</v>
      </c>
      <c r="E1260" s="161">
        <f t="shared" si="134"/>
        <v>0</v>
      </c>
      <c r="F1260" s="74">
        <f t="shared" si="136"/>
        <v>45387</v>
      </c>
    </row>
    <row r="1261" spans="1:6">
      <c r="A1261" s="46"/>
      <c r="B1261" s="19">
        <f t="shared" si="138"/>
        <v>45088</v>
      </c>
      <c r="C1261" s="161">
        <f t="shared" si="138"/>
        <v>1257</v>
      </c>
      <c r="D1261" s="161">
        <f t="shared" si="133"/>
        <v>49999.999999999985</v>
      </c>
      <c r="E1261" s="161">
        <f t="shared" si="134"/>
        <v>0</v>
      </c>
      <c r="F1261" s="74">
        <f t="shared" si="136"/>
        <v>45388</v>
      </c>
    </row>
    <row r="1262" spans="1:6">
      <c r="A1262" s="46"/>
      <c r="B1262" s="19">
        <f t="shared" si="138"/>
        <v>45089</v>
      </c>
      <c r="C1262" s="161">
        <f t="shared" si="138"/>
        <v>1258</v>
      </c>
      <c r="D1262" s="161">
        <f t="shared" si="133"/>
        <v>49999.999999999985</v>
      </c>
      <c r="E1262" s="161">
        <f t="shared" si="134"/>
        <v>0</v>
      </c>
      <c r="F1262" s="74">
        <f t="shared" si="136"/>
        <v>45389</v>
      </c>
    </row>
    <row r="1263" spans="1:6">
      <c r="A1263" s="46"/>
      <c r="B1263" s="19">
        <f t="shared" si="138"/>
        <v>45090</v>
      </c>
      <c r="C1263" s="161">
        <f t="shared" si="138"/>
        <v>1259</v>
      </c>
      <c r="D1263" s="161">
        <f t="shared" si="133"/>
        <v>49999.999999999985</v>
      </c>
      <c r="E1263" s="161">
        <f t="shared" si="134"/>
        <v>0</v>
      </c>
      <c r="F1263" s="74">
        <f t="shared" si="136"/>
        <v>45390</v>
      </c>
    </row>
    <row r="1264" spans="1:6">
      <c r="A1264" s="46"/>
      <c r="B1264" s="19">
        <f t="shared" si="138"/>
        <v>45091</v>
      </c>
      <c r="C1264" s="161">
        <f t="shared" si="138"/>
        <v>1260</v>
      </c>
      <c r="D1264" s="161">
        <f t="shared" si="133"/>
        <v>49999.999999999985</v>
      </c>
      <c r="E1264" s="161">
        <f t="shared" si="134"/>
        <v>0</v>
      </c>
      <c r="F1264" s="74">
        <f t="shared" si="136"/>
        <v>45391</v>
      </c>
    </row>
    <row r="1265" spans="1:6">
      <c r="A1265" s="46"/>
      <c r="B1265" s="19">
        <f t="shared" si="138"/>
        <v>45092</v>
      </c>
      <c r="C1265" s="161">
        <f t="shared" si="138"/>
        <v>1261</v>
      </c>
      <c r="D1265" s="161">
        <f t="shared" si="133"/>
        <v>49999.999999999985</v>
      </c>
      <c r="E1265" s="161">
        <f t="shared" si="134"/>
        <v>0</v>
      </c>
      <c r="F1265" s="74">
        <f t="shared" si="136"/>
        <v>45392</v>
      </c>
    </row>
    <row r="1266" spans="1:6">
      <c r="A1266" s="46"/>
      <c r="B1266" s="19">
        <f t="shared" si="138"/>
        <v>45093</v>
      </c>
      <c r="C1266" s="161">
        <f t="shared" si="138"/>
        <v>1262</v>
      </c>
      <c r="D1266" s="161">
        <f t="shared" si="133"/>
        <v>49999.999999999985</v>
      </c>
      <c r="E1266" s="161">
        <f t="shared" si="134"/>
        <v>0</v>
      </c>
      <c r="F1266" s="74">
        <f t="shared" si="136"/>
        <v>45393</v>
      </c>
    </row>
    <row r="1267" spans="1:6">
      <c r="A1267" s="46"/>
      <c r="B1267" s="19">
        <f t="shared" si="138"/>
        <v>45094</v>
      </c>
      <c r="C1267" s="161">
        <f t="shared" si="138"/>
        <v>1263</v>
      </c>
      <c r="D1267" s="161">
        <f t="shared" si="133"/>
        <v>49999.999999999985</v>
      </c>
      <c r="E1267" s="161">
        <f t="shared" si="134"/>
        <v>0</v>
      </c>
      <c r="F1267" s="74">
        <f t="shared" si="136"/>
        <v>45394</v>
      </c>
    </row>
    <row r="1268" spans="1:6">
      <c r="A1268" s="46"/>
      <c r="B1268" s="19">
        <f t="shared" si="138"/>
        <v>45095</v>
      </c>
      <c r="C1268" s="161">
        <f t="shared" si="138"/>
        <v>1264</v>
      </c>
      <c r="D1268" s="161">
        <f t="shared" si="133"/>
        <v>49999.999999999985</v>
      </c>
      <c r="E1268" s="161">
        <f t="shared" si="134"/>
        <v>0</v>
      </c>
      <c r="F1268" s="74">
        <f t="shared" si="136"/>
        <v>45395</v>
      </c>
    </row>
    <row r="1269" spans="1:6">
      <c r="A1269" s="46"/>
      <c r="B1269" s="19">
        <f t="shared" si="138"/>
        <v>45096</v>
      </c>
      <c r="C1269" s="161">
        <f t="shared" si="138"/>
        <v>1265</v>
      </c>
      <c r="D1269" s="161">
        <f t="shared" si="133"/>
        <v>49999.999999999985</v>
      </c>
      <c r="E1269" s="161">
        <f t="shared" si="134"/>
        <v>0</v>
      </c>
      <c r="F1269" s="74">
        <f t="shared" si="136"/>
        <v>45396</v>
      </c>
    </row>
    <row r="1270" spans="1:6">
      <c r="A1270" s="46"/>
      <c r="B1270" s="19">
        <f t="shared" ref="B1270:C1285" si="139">B1269+1</f>
        <v>45097</v>
      </c>
      <c r="C1270" s="161">
        <f t="shared" si="139"/>
        <v>1266</v>
      </c>
      <c r="D1270" s="161">
        <f t="shared" si="133"/>
        <v>49999.999999999985</v>
      </c>
      <c r="E1270" s="161">
        <f t="shared" si="134"/>
        <v>0</v>
      </c>
      <c r="F1270" s="74">
        <f t="shared" si="136"/>
        <v>45397</v>
      </c>
    </row>
    <row r="1271" spans="1:6">
      <c r="A1271" s="46"/>
      <c r="B1271" s="19">
        <f t="shared" si="139"/>
        <v>45098</v>
      </c>
      <c r="C1271" s="161">
        <f t="shared" si="139"/>
        <v>1267</v>
      </c>
      <c r="D1271" s="161">
        <f t="shared" si="133"/>
        <v>49999.999999999985</v>
      </c>
      <c r="E1271" s="161">
        <f t="shared" si="134"/>
        <v>0</v>
      </c>
      <c r="F1271" s="74">
        <f t="shared" si="136"/>
        <v>45398</v>
      </c>
    </row>
    <row r="1272" spans="1:6">
      <c r="A1272" s="46"/>
      <c r="B1272" s="19">
        <f t="shared" si="139"/>
        <v>45099</v>
      </c>
      <c r="C1272" s="161">
        <f t="shared" si="139"/>
        <v>1268</v>
      </c>
      <c r="D1272" s="161">
        <f t="shared" si="133"/>
        <v>49999.999999999985</v>
      </c>
      <c r="E1272" s="161">
        <f t="shared" si="134"/>
        <v>0</v>
      </c>
      <c r="F1272" s="74">
        <f t="shared" si="136"/>
        <v>45399</v>
      </c>
    </row>
    <row r="1273" spans="1:6">
      <c r="A1273" s="46"/>
      <c r="B1273" s="19">
        <f t="shared" si="139"/>
        <v>45100</v>
      </c>
      <c r="C1273" s="161">
        <f t="shared" si="139"/>
        <v>1269</v>
      </c>
      <c r="D1273" s="161">
        <f t="shared" si="133"/>
        <v>49999.999999999985</v>
      </c>
      <c r="E1273" s="161">
        <f t="shared" si="134"/>
        <v>0</v>
      </c>
      <c r="F1273" s="74">
        <f t="shared" si="136"/>
        <v>45400</v>
      </c>
    </row>
    <row r="1274" spans="1:6">
      <c r="A1274" s="46"/>
      <c r="B1274" s="19">
        <f t="shared" si="139"/>
        <v>45101</v>
      </c>
      <c r="C1274" s="161">
        <f t="shared" si="139"/>
        <v>1270</v>
      </c>
      <c r="D1274" s="161">
        <f t="shared" si="133"/>
        <v>49999.999999999985</v>
      </c>
      <c r="E1274" s="161">
        <f t="shared" si="134"/>
        <v>0</v>
      </c>
      <c r="F1274" s="74">
        <f t="shared" si="136"/>
        <v>45401</v>
      </c>
    </row>
    <row r="1275" spans="1:6">
      <c r="A1275" s="46"/>
      <c r="B1275" s="19">
        <f t="shared" si="139"/>
        <v>45102</v>
      </c>
      <c r="C1275" s="161">
        <f t="shared" si="139"/>
        <v>1271</v>
      </c>
      <c r="D1275" s="161">
        <f t="shared" si="133"/>
        <v>49999.999999999985</v>
      </c>
      <c r="E1275" s="161">
        <f t="shared" si="134"/>
        <v>0</v>
      </c>
      <c r="F1275" s="74">
        <f t="shared" si="136"/>
        <v>45402</v>
      </c>
    </row>
    <row r="1276" spans="1:6">
      <c r="A1276" s="46"/>
      <c r="B1276" s="19">
        <f t="shared" si="139"/>
        <v>45103</v>
      </c>
      <c r="C1276" s="161">
        <f t="shared" si="139"/>
        <v>1272</v>
      </c>
      <c r="D1276" s="161">
        <f t="shared" si="133"/>
        <v>49999.999999999985</v>
      </c>
      <c r="E1276" s="161">
        <f t="shared" si="134"/>
        <v>0</v>
      </c>
      <c r="F1276" s="74">
        <f t="shared" si="136"/>
        <v>45403</v>
      </c>
    </row>
    <row r="1277" spans="1:6">
      <c r="A1277" s="46"/>
      <c r="B1277" s="19">
        <f t="shared" si="139"/>
        <v>45104</v>
      </c>
      <c r="C1277" s="161">
        <f t="shared" si="139"/>
        <v>1273</v>
      </c>
      <c r="D1277" s="161">
        <f t="shared" si="133"/>
        <v>49999.999999999985</v>
      </c>
      <c r="E1277" s="161">
        <f t="shared" si="134"/>
        <v>0</v>
      </c>
      <c r="F1277" s="74">
        <f t="shared" si="136"/>
        <v>45404</v>
      </c>
    </row>
    <row r="1278" spans="1:6">
      <c r="A1278" s="46"/>
      <c r="B1278" s="19">
        <f t="shared" si="139"/>
        <v>45105</v>
      </c>
      <c r="C1278" s="161">
        <f t="shared" si="139"/>
        <v>1274</v>
      </c>
      <c r="D1278" s="161">
        <f t="shared" si="133"/>
        <v>49999.999999999985</v>
      </c>
      <c r="E1278" s="161">
        <f t="shared" si="134"/>
        <v>0</v>
      </c>
      <c r="F1278" s="74">
        <f t="shared" si="136"/>
        <v>45405</v>
      </c>
    </row>
    <row r="1279" spans="1:6">
      <c r="A1279" s="46"/>
      <c r="B1279" s="19">
        <f t="shared" si="139"/>
        <v>45106</v>
      </c>
      <c r="C1279" s="161">
        <f t="shared" si="139"/>
        <v>1275</v>
      </c>
      <c r="D1279" s="161">
        <f t="shared" si="133"/>
        <v>49999.999999999985</v>
      </c>
      <c r="E1279" s="161">
        <f t="shared" si="134"/>
        <v>0</v>
      </c>
      <c r="F1279" s="74">
        <f t="shared" si="136"/>
        <v>45406</v>
      </c>
    </row>
    <row r="1280" spans="1:6">
      <c r="A1280" s="46"/>
      <c r="B1280" s="19">
        <f t="shared" si="139"/>
        <v>45107</v>
      </c>
      <c r="C1280" s="161">
        <f t="shared" si="139"/>
        <v>1276</v>
      </c>
      <c r="D1280" s="161">
        <f t="shared" si="133"/>
        <v>49999.999999999985</v>
      </c>
      <c r="E1280" s="161">
        <f t="shared" si="134"/>
        <v>0</v>
      </c>
      <c r="F1280" s="74">
        <f t="shared" si="136"/>
        <v>45407</v>
      </c>
    </row>
    <row r="1281" spans="1:6">
      <c r="A1281" s="46"/>
      <c r="B1281" s="19">
        <f t="shared" si="139"/>
        <v>45108</v>
      </c>
      <c r="C1281" s="161">
        <f t="shared" si="139"/>
        <v>1277</v>
      </c>
      <c r="D1281" s="161">
        <f t="shared" si="133"/>
        <v>49999.999999999985</v>
      </c>
      <c r="E1281" s="161">
        <f t="shared" si="134"/>
        <v>0</v>
      </c>
      <c r="F1281" s="74">
        <f t="shared" si="136"/>
        <v>45408</v>
      </c>
    </row>
    <row r="1282" spans="1:6">
      <c r="A1282" s="46"/>
      <c r="B1282" s="19">
        <f t="shared" si="139"/>
        <v>45109</v>
      </c>
      <c r="C1282" s="161">
        <f t="shared" si="139"/>
        <v>1278</v>
      </c>
      <c r="D1282" s="161">
        <f t="shared" si="133"/>
        <v>49999.999999999985</v>
      </c>
      <c r="E1282" s="161">
        <f t="shared" si="134"/>
        <v>0</v>
      </c>
      <c r="F1282" s="74">
        <f t="shared" si="136"/>
        <v>45409</v>
      </c>
    </row>
    <row r="1283" spans="1:6">
      <c r="A1283" s="46"/>
      <c r="B1283" s="19">
        <f t="shared" si="139"/>
        <v>45110</v>
      </c>
      <c r="C1283" s="161">
        <f t="shared" si="139"/>
        <v>1279</v>
      </c>
      <c r="D1283" s="161">
        <f t="shared" si="133"/>
        <v>49999.999999999985</v>
      </c>
      <c r="E1283" s="161">
        <f t="shared" si="134"/>
        <v>0</v>
      </c>
      <c r="F1283" s="74">
        <f t="shared" si="136"/>
        <v>45410</v>
      </c>
    </row>
    <row r="1284" spans="1:6">
      <c r="A1284" s="46"/>
      <c r="B1284" s="19">
        <f t="shared" si="139"/>
        <v>45111</v>
      </c>
      <c r="C1284" s="161">
        <f t="shared" si="139"/>
        <v>1280</v>
      </c>
      <c r="D1284" s="161">
        <f t="shared" si="133"/>
        <v>49999.999999999985</v>
      </c>
      <c r="E1284" s="161">
        <f t="shared" si="134"/>
        <v>0</v>
      </c>
      <c r="F1284" s="74">
        <f t="shared" si="136"/>
        <v>45411</v>
      </c>
    </row>
    <row r="1285" spans="1:6">
      <c r="A1285" s="46"/>
      <c r="B1285" s="19">
        <f t="shared" si="139"/>
        <v>45112</v>
      </c>
      <c r="C1285" s="161">
        <f t="shared" si="139"/>
        <v>1281</v>
      </c>
      <c r="D1285" s="161">
        <f t="shared" ref="D1285:D1348" si="140">$D$1/(($D$1-1)*EXP(-$E$1*($F1285-$B$4))+1)</f>
        <v>49999.999999999985</v>
      </c>
      <c r="E1285" s="161">
        <f t="shared" ref="E1285:E1348" si="141">D1286-D1285</f>
        <v>0</v>
      </c>
      <c r="F1285" s="74">
        <f t="shared" si="136"/>
        <v>45412</v>
      </c>
    </row>
    <row r="1286" spans="1:6">
      <c r="A1286" s="46"/>
      <c r="B1286" s="19">
        <f t="shared" ref="B1286:C1301" si="142">B1285+1</f>
        <v>45113</v>
      </c>
      <c r="C1286" s="161">
        <f t="shared" si="142"/>
        <v>1282</v>
      </c>
      <c r="D1286" s="161">
        <f t="shared" si="140"/>
        <v>49999.999999999985</v>
      </c>
      <c r="E1286" s="161">
        <f t="shared" si="141"/>
        <v>0</v>
      </c>
      <c r="F1286" s="74">
        <f t="shared" ref="F1286:F1349" si="143">F1285+1</f>
        <v>45413</v>
      </c>
    </row>
    <row r="1287" spans="1:6">
      <c r="A1287" s="46"/>
      <c r="B1287" s="19">
        <f t="shared" si="142"/>
        <v>45114</v>
      </c>
      <c r="C1287" s="161">
        <f t="shared" si="142"/>
        <v>1283</v>
      </c>
      <c r="D1287" s="161">
        <f t="shared" si="140"/>
        <v>49999.999999999985</v>
      </c>
      <c r="E1287" s="161">
        <f t="shared" si="141"/>
        <v>0</v>
      </c>
      <c r="F1287" s="74">
        <f t="shared" si="143"/>
        <v>45414</v>
      </c>
    </row>
    <row r="1288" spans="1:6">
      <c r="A1288" s="46"/>
      <c r="B1288" s="19">
        <f t="shared" si="142"/>
        <v>45115</v>
      </c>
      <c r="C1288" s="161">
        <f t="shared" si="142"/>
        <v>1284</v>
      </c>
      <c r="D1288" s="161">
        <f t="shared" si="140"/>
        <v>49999.999999999985</v>
      </c>
      <c r="E1288" s="161">
        <f t="shared" si="141"/>
        <v>0</v>
      </c>
      <c r="F1288" s="74">
        <f t="shared" si="143"/>
        <v>45415</v>
      </c>
    </row>
    <row r="1289" spans="1:6">
      <c r="A1289" s="46"/>
      <c r="B1289" s="19">
        <f t="shared" si="142"/>
        <v>45116</v>
      </c>
      <c r="C1289" s="161">
        <f t="shared" si="142"/>
        <v>1285</v>
      </c>
      <c r="D1289" s="161">
        <f t="shared" si="140"/>
        <v>49999.999999999985</v>
      </c>
      <c r="E1289" s="161">
        <f t="shared" si="141"/>
        <v>0</v>
      </c>
      <c r="F1289" s="74">
        <f t="shared" si="143"/>
        <v>45416</v>
      </c>
    </row>
    <row r="1290" spans="1:6">
      <c r="A1290" s="46"/>
      <c r="B1290" s="19">
        <f t="shared" si="142"/>
        <v>45117</v>
      </c>
      <c r="C1290" s="161">
        <f t="shared" si="142"/>
        <v>1286</v>
      </c>
      <c r="D1290" s="161">
        <f t="shared" si="140"/>
        <v>50000</v>
      </c>
      <c r="E1290" s="161">
        <f t="shared" si="141"/>
        <v>0</v>
      </c>
      <c r="F1290" s="74">
        <f t="shared" si="143"/>
        <v>45417</v>
      </c>
    </row>
    <row r="1291" spans="1:6">
      <c r="A1291" s="46"/>
      <c r="B1291" s="19">
        <f t="shared" si="142"/>
        <v>45118</v>
      </c>
      <c r="C1291" s="161">
        <f t="shared" si="142"/>
        <v>1287</v>
      </c>
      <c r="D1291" s="161">
        <f t="shared" si="140"/>
        <v>50000</v>
      </c>
      <c r="E1291" s="161">
        <f t="shared" si="141"/>
        <v>0</v>
      </c>
      <c r="F1291" s="74">
        <f t="shared" si="143"/>
        <v>45418</v>
      </c>
    </row>
    <row r="1292" spans="1:6">
      <c r="A1292" s="46"/>
      <c r="B1292" s="19">
        <f t="shared" si="142"/>
        <v>45119</v>
      </c>
      <c r="C1292" s="161">
        <f t="shared" si="142"/>
        <v>1288</v>
      </c>
      <c r="D1292" s="161">
        <f t="shared" si="140"/>
        <v>50000</v>
      </c>
      <c r="E1292" s="161">
        <f t="shared" si="141"/>
        <v>0</v>
      </c>
      <c r="F1292" s="74">
        <f t="shared" si="143"/>
        <v>45419</v>
      </c>
    </row>
    <row r="1293" spans="1:6">
      <c r="A1293" s="46"/>
      <c r="B1293" s="19">
        <f t="shared" si="142"/>
        <v>45120</v>
      </c>
      <c r="C1293" s="161">
        <f t="shared" si="142"/>
        <v>1289</v>
      </c>
      <c r="D1293" s="161">
        <f t="shared" si="140"/>
        <v>50000</v>
      </c>
      <c r="E1293" s="161">
        <f t="shared" si="141"/>
        <v>0</v>
      </c>
      <c r="F1293" s="74">
        <f t="shared" si="143"/>
        <v>45420</v>
      </c>
    </row>
    <row r="1294" spans="1:6">
      <c r="A1294" s="46"/>
      <c r="B1294" s="19">
        <f t="shared" si="142"/>
        <v>45121</v>
      </c>
      <c r="C1294" s="161">
        <f t="shared" si="142"/>
        <v>1290</v>
      </c>
      <c r="D1294" s="161">
        <f t="shared" si="140"/>
        <v>50000</v>
      </c>
      <c r="E1294" s="161">
        <f t="shared" si="141"/>
        <v>0</v>
      </c>
      <c r="F1294" s="74">
        <f t="shared" si="143"/>
        <v>45421</v>
      </c>
    </row>
    <row r="1295" spans="1:6">
      <c r="A1295" s="46"/>
      <c r="B1295" s="19">
        <f t="shared" si="142"/>
        <v>45122</v>
      </c>
      <c r="C1295" s="161">
        <f t="shared" si="142"/>
        <v>1291</v>
      </c>
      <c r="D1295" s="161">
        <f t="shared" si="140"/>
        <v>50000</v>
      </c>
      <c r="E1295" s="161">
        <f t="shared" si="141"/>
        <v>0</v>
      </c>
      <c r="F1295" s="74">
        <f t="shared" si="143"/>
        <v>45422</v>
      </c>
    </row>
    <row r="1296" spans="1:6">
      <c r="A1296" s="46"/>
      <c r="B1296" s="19">
        <f t="shared" si="142"/>
        <v>45123</v>
      </c>
      <c r="C1296" s="161">
        <f t="shared" si="142"/>
        <v>1292</v>
      </c>
      <c r="D1296" s="161">
        <f t="shared" si="140"/>
        <v>50000</v>
      </c>
      <c r="E1296" s="161">
        <f t="shared" si="141"/>
        <v>0</v>
      </c>
      <c r="F1296" s="74">
        <f t="shared" si="143"/>
        <v>45423</v>
      </c>
    </row>
    <row r="1297" spans="1:6">
      <c r="A1297" s="46"/>
      <c r="B1297" s="19">
        <f t="shared" si="142"/>
        <v>45124</v>
      </c>
      <c r="C1297" s="161">
        <f t="shared" si="142"/>
        <v>1293</v>
      </c>
      <c r="D1297" s="161">
        <f t="shared" si="140"/>
        <v>50000</v>
      </c>
      <c r="E1297" s="161">
        <f t="shared" si="141"/>
        <v>0</v>
      </c>
      <c r="F1297" s="74">
        <f t="shared" si="143"/>
        <v>45424</v>
      </c>
    </row>
    <row r="1298" spans="1:6">
      <c r="A1298" s="46"/>
      <c r="B1298" s="19">
        <f t="shared" si="142"/>
        <v>45125</v>
      </c>
      <c r="C1298" s="161">
        <f t="shared" si="142"/>
        <v>1294</v>
      </c>
      <c r="D1298" s="161">
        <f t="shared" si="140"/>
        <v>50000</v>
      </c>
      <c r="E1298" s="161">
        <f t="shared" si="141"/>
        <v>0</v>
      </c>
      <c r="F1298" s="74">
        <f t="shared" si="143"/>
        <v>45425</v>
      </c>
    </row>
    <row r="1299" spans="1:6">
      <c r="A1299" s="46"/>
      <c r="B1299" s="19">
        <f t="shared" si="142"/>
        <v>45126</v>
      </c>
      <c r="C1299" s="161">
        <f t="shared" si="142"/>
        <v>1295</v>
      </c>
      <c r="D1299" s="161">
        <f t="shared" si="140"/>
        <v>50000</v>
      </c>
      <c r="E1299" s="161">
        <f t="shared" si="141"/>
        <v>0</v>
      </c>
      <c r="F1299" s="74">
        <f t="shared" si="143"/>
        <v>45426</v>
      </c>
    </row>
    <row r="1300" spans="1:6">
      <c r="A1300" s="46"/>
      <c r="B1300" s="19">
        <f t="shared" si="142"/>
        <v>45127</v>
      </c>
      <c r="C1300" s="161">
        <f t="shared" si="142"/>
        <v>1296</v>
      </c>
      <c r="D1300" s="161">
        <f t="shared" si="140"/>
        <v>50000</v>
      </c>
      <c r="E1300" s="161">
        <f t="shared" si="141"/>
        <v>0</v>
      </c>
      <c r="F1300" s="74">
        <f t="shared" si="143"/>
        <v>45427</v>
      </c>
    </row>
    <row r="1301" spans="1:6">
      <c r="A1301" s="46"/>
      <c r="B1301" s="19">
        <f t="shared" si="142"/>
        <v>45128</v>
      </c>
      <c r="C1301" s="161">
        <f t="shared" si="142"/>
        <v>1297</v>
      </c>
      <c r="D1301" s="161">
        <f t="shared" si="140"/>
        <v>50000</v>
      </c>
      <c r="E1301" s="161">
        <f t="shared" si="141"/>
        <v>0</v>
      </c>
      <c r="F1301" s="74">
        <f t="shared" si="143"/>
        <v>45428</v>
      </c>
    </row>
    <row r="1302" spans="1:6">
      <c r="A1302" s="46"/>
      <c r="B1302" s="19">
        <f t="shared" ref="B1302:C1317" si="144">B1301+1</f>
        <v>45129</v>
      </c>
      <c r="C1302" s="161">
        <f t="shared" si="144"/>
        <v>1298</v>
      </c>
      <c r="D1302" s="161">
        <f t="shared" si="140"/>
        <v>50000</v>
      </c>
      <c r="E1302" s="161">
        <f t="shared" si="141"/>
        <v>0</v>
      </c>
      <c r="F1302" s="74">
        <f t="shared" si="143"/>
        <v>45429</v>
      </c>
    </row>
    <row r="1303" spans="1:6">
      <c r="A1303" s="46"/>
      <c r="B1303" s="19">
        <f t="shared" si="144"/>
        <v>45130</v>
      </c>
      <c r="C1303" s="161">
        <f t="shared" si="144"/>
        <v>1299</v>
      </c>
      <c r="D1303" s="161">
        <f t="shared" si="140"/>
        <v>50000</v>
      </c>
      <c r="E1303" s="161">
        <f t="shared" si="141"/>
        <v>0</v>
      </c>
      <c r="F1303" s="74">
        <f t="shared" si="143"/>
        <v>45430</v>
      </c>
    </row>
    <row r="1304" spans="1:6">
      <c r="A1304" s="46"/>
      <c r="B1304" s="19">
        <f t="shared" si="144"/>
        <v>45131</v>
      </c>
      <c r="C1304" s="161">
        <f t="shared" si="144"/>
        <v>1300</v>
      </c>
      <c r="D1304" s="161">
        <f t="shared" si="140"/>
        <v>50000</v>
      </c>
      <c r="E1304" s="161">
        <f t="shared" si="141"/>
        <v>0</v>
      </c>
      <c r="F1304" s="74">
        <f t="shared" si="143"/>
        <v>45431</v>
      </c>
    </row>
    <row r="1305" spans="1:6">
      <c r="A1305" s="46"/>
      <c r="B1305" s="19">
        <f t="shared" si="144"/>
        <v>45132</v>
      </c>
      <c r="C1305" s="161">
        <f t="shared" si="144"/>
        <v>1301</v>
      </c>
      <c r="D1305" s="161">
        <f t="shared" si="140"/>
        <v>50000</v>
      </c>
      <c r="E1305" s="161">
        <f t="shared" si="141"/>
        <v>0</v>
      </c>
      <c r="F1305" s="74">
        <f t="shared" si="143"/>
        <v>45432</v>
      </c>
    </row>
    <row r="1306" spans="1:6">
      <c r="A1306" s="46"/>
      <c r="B1306" s="19">
        <f t="shared" si="144"/>
        <v>45133</v>
      </c>
      <c r="C1306" s="161">
        <f t="shared" si="144"/>
        <v>1302</v>
      </c>
      <c r="D1306" s="161">
        <f t="shared" si="140"/>
        <v>50000</v>
      </c>
      <c r="E1306" s="161">
        <f t="shared" si="141"/>
        <v>0</v>
      </c>
      <c r="F1306" s="74">
        <f t="shared" si="143"/>
        <v>45433</v>
      </c>
    </row>
    <row r="1307" spans="1:6">
      <c r="A1307" s="46"/>
      <c r="B1307" s="19">
        <f t="shared" si="144"/>
        <v>45134</v>
      </c>
      <c r="C1307" s="161">
        <f t="shared" si="144"/>
        <v>1303</v>
      </c>
      <c r="D1307" s="161">
        <f t="shared" si="140"/>
        <v>50000</v>
      </c>
      <c r="E1307" s="161">
        <f t="shared" si="141"/>
        <v>0</v>
      </c>
      <c r="F1307" s="74">
        <f t="shared" si="143"/>
        <v>45434</v>
      </c>
    </row>
    <row r="1308" spans="1:6">
      <c r="A1308" s="46"/>
      <c r="B1308" s="19">
        <f t="shared" si="144"/>
        <v>45135</v>
      </c>
      <c r="C1308" s="161">
        <f t="shared" si="144"/>
        <v>1304</v>
      </c>
      <c r="D1308" s="161">
        <f t="shared" si="140"/>
        <v>50000</v>
      </c>
      <c r="E1308" s="161">
        <f t="shared" si="141"/>
        <v>0</v>
      </c>
      <c r="F1308" s="74">
        <f t="shared" si="143"/>
        <v>45435</v>
      </c>
    </row>
    <row r="1309" spans="1:6">
      <c r="A1309" s="46"/>
      <c r="B1309" s="19">
        <f t="shared" si="144"/>
        <v>45136</v>
      </c>
      <c r="C1309" s="161">
        <f t="shared" si="144"/>
        <v>1305</v>
      </c>
      <c r="D1309" s="161">
        <f t="shared" si="140"/>
        <v>50000</v>
      </c>
      <c r="E1309" s="161">
        <f t="shared" si="141"/>
        <v>0</v>
      </c>
      <c r="F1309" s="74">
        <f t="shared" si="143"/>
        <v>45436</v>
      </c>
    </row>
    <row r="1310" spans="1:6">
      <c r="A1310" s="46"/>
      <c r="B1310" s="19">
        <f t="shared" si="144"/>
        <v>45137</v>
      </c>
      <c r="C1310" s="161">
        <f t="shared" si="144"/>
        <v>1306</v>
      </c>
      <c r="D1310" s="161">
        <f t="shared" si="140"/>
        <v>50000</v>
      </c>
      <c r="E1310" s="161">
        <f t="shared" si="141"/>
        <v>0</v>
      </c>
      <c r="F1310" s="74">
        <f t="shared" si="143"/>
        <v>45437</v>
      </c>
    </row>
    <row r="1311" spans="1:6">
      <c r="A1311" s="46"/>
      <c r="B1311" s="19">
        <f t="shared" si="144"/>
        <v>45138</v>
      </c>
      <c r="C1311" s="161">
        <f t="shared" si="144"/>
        <v>1307</v>
      </c>
      <c r="D1311" s="161">
        <f t="shared" si="140"/>
        <v>50000</v>
      </c>
      <c r="E1311" s="161">
        <f t="shared" si="141"/>
        <v>0</v>
      </c>
      <c r="F1311" s="74">
        <f t="shared" si="143"/>
        <v>45438</v>
      </c>
    </row>
    <row r="1312" spans="1:6">
      <c r="A1312" s="46"/>
      <c r="B1312" s="19">
        <f t="shared" si="144"/>
        <v>45139</v>
      </c>
      <c r="C1312" s="161">
        <f t="shared" si="144"/>
        <v>1308</v>
      </c>
      <c r="D1312" s="161">
        <f t="shared" si="140"/>
        <v>50000</v>
      </c>
      <c r="E1312" s="161">
        <f t="shared" si="141"/>
        <v>0</v>
      </c>
      <c r="F1312" s="74">
        <f t="shared" si="143"/>
        <v>45439</v>
      </c>
    </row>
    <row r="1313" spans="1:6">
      <c r="A1313" s="46"/>
      <c r="B1313" s="19">
        <f t="shared" si="144"/>
        <v>45140</v>
      </c>
      <c r="C1313" s="161">
        <f t="shared" si="144"/>
        <v>1309</v>
      </c>
      <c r="D1313" s="161">
        <f t="shared" si="140"/>
        <v>50000</v>
      </c>
      <c r="E1313" s="161">
        <f t="shared" si="141"/>
        <v>0</v>
      </c>
      <c r="F1313" s="74">
        <f t="shared" si="143"/>
        <v>45440</v>
      </c>
    </row>
    <row r="1314" spans="1:6">
      <c r="A1314" s="46"/>
      <c r="B1314" s="19">
        <f t="shared" si="144"/>
        <v>45141</v>
      </c>
      <c r="C1314" s="161">
        <f t="shared" si="144"/>
        <v>1310</v>
      </c>
      <c r="D1314" s="161">
        <f t="shared" si="140"/>
        <v>50000</v>
      </c>
      <c r="E1314" s="161">
        <f t="shared" si="141"/>
        <v>0</v>
      </c>
      <c r="F1314" s="74">
        <f t="shared" si="143"/>
        <v>45441</v>
      </c>
    </row>
    <row r="1315" spans="1:6">
      <c r="A1315" s="46"/>
      <c r="B1315" s="19">
        <f t="shared" si="144"/>
        <v>45142</v>
      </c>
      <c r="C1315" s="161">
        <f t="shared" si="144"/>
        <v>1311</v>
      </c>
      <c r="D1315" s="161">
        <f t="shared" si="140"/>
        <v>50000</v>
      </c>
      <c r="E1315" s="16">
        <f t="shared" si="141"/>
        <v>0</v>
      </c>
      <c r="F1315" s="74">
        <f t="shared" si="143"/>
        <v>45442</v>
      </c>
    </row>
    <row r="1316" spans="1:6">
      <c r="A1316" s="46"/>
      <c r="B1316" s="19">
        <f t="shared" si="144"/>
        <v>45143</v>
      </c>
      <c r="C1316" s="161">
        <f t="shared" si="144"/>
        <v>1312</v>
      </c>
      <c r="D1316" s="161">
        <f t="shared" si="140"/>
        <v>50000</v>
      </c>
      <c r="E1316" s="161">
        <f t="shared" si="141"/>
        <v>0</v>
      </c>
      <c r="F1316" s="74">
        <f t="shared" si="143"/>
        <v>45443</v>
      </c>
    </row>
    <row r="1317" spans="1:6">
      <c r="A1317" s="46"/>
      <c r="B1317" s="19">
        <f t="shared" si="144"/>
        <v>45144</v>
      </c>
      <c r="C1317" s="161">
        <f t="shared" si="144"/>
        <v>1313</v>
      </c>
      <c r="D1317" s="161">
        <f t="shared" si="140"/>
        <v>50000</v>
      </c>
      <c r="E1317" s="161">
        <f t="shared" si="141"/>
        <v>0</v>
      </c>
      <c r="F1317" s="74">
        <f t="shared" si="143"/>
        <v>45444</v>
      </c>
    </row>
    <row r="1318" spans="1:6">
      <c r="A1318" s="46"/>
      <c r="B1318" s="19">
        <f t="shared" ref="B1318:C1333" si="145">B1317+1</f>
        <v>45145</v>
      </c>
      <c r="C1318" s="161">
        <f t="shared" si="145"/>
        <v>1314</v>
      </c>
      <c r="D1318" s="161">
        <f t="shared" si="140"/>
        <v>50000</v>
      </c>
      <c r="E1318" s="161">
        <f t="shared" si="141"/>
        <v>0</v>
      </c>
      <c r="F1318" s="74">
        <f t="shared" si="143"/>
        <v>45445</v>
      </c>
    </row>
    <row r="1319" spans="1:6">
      <c r="A1319" s="46"/>
      <c r="B1319" s="19">
        <f t="shared" si="145"/>
        <v>45146</v>
      </c>
      <c r="C1319" s="161">
        <f t="shared" si="145"/>
        <v>1315</v>
      </c>
      <c r="D1319" s="161">
        <f t="shared" si="140"/>
        <v>50000</v>
      </c>
      <c r="E1319" s="161">
        <f t="shared" si="141"/>
        <v>0</v>
      </c>
      <c r="F1319" s="74">
        <f t="shared" si="143"/>
        <v>45446</v>
      </c>
    </row>
    <row r="1320" spans="1:6">
      <c r="A1320" s="46"/>
      <c r="B1320" s="19">
        <f t="shared" si="145"/>
        <v>45147</v>
      </c>
      <c r="C1320" s="161">
        <f t="shared" si="145"/>
        <v>1316</v>
      </c>
      <c r="D1320" s="161">
        <f t="shared" si="140"/>
        <v>50000</v>
      </c>
      <c r="E1320" s="161">
        <f t="shared" si="141"/>
        <v>0</v>
      </c>
      <c r="F1320" s="74">
        <f t="shared" si="143"/>
        <v>45447</v>
      </c>
    </row>
    <row r="1321" spans="1:6">
      <c r="A1321" s="46"/>
      <c r="B1321" s="19">
        <f t="shared" si="145"/>
        <v>45148</v>
      </c>
      <c r="C1321" s="161">
        <f t="shared" si="145"/>
        <v>1317</v>
      </c>
      <c r="D1321" s="161">
        <f t="shared" si="140"/>
        <v>50000</v>
      </c>
      <c r="E1321" s="161">
        <f t="shared" si="141"/>
        <v>0</v>
      </c>
      <c r="F1321" s="74">
        <f t="shared" si="143"/>
        <v>45448</v>
      </c>
    </row>
    <row r="1322" spans="1:6">
      <c r="A1322" s="46"/>
      <c r="B1322" s="19">
        <f t="shared" si="145"/>
        <v>45149</v>
      </c>
      <c r="C1322" s="161">
        <f t="shared" si="145"/>
        <v>1318</v>
      </c>
      <c r="D1322" s="161">
        <f t="shared" si="140"/>
        <v>50000</v>
      </c>
      <c r="E1322" s="161">
        <f t="shared" si="141"/>
        <v>0</v>
      </c>
      <c r="F1322" s="74">
        <f t="shared" si="143"/>
        <v>45449</v>
      </c>
    </row>
    <row r="1323" spans="1:6">
      <c r="A1323" s="46"/>
      <c r="B1323" s="19">
        <f t="shared" si="145"/>
        <v>45150</v>
      </c>
      <c r="C1323" s="161">
        <f t="shared" si="145"/>
        <v>1319</v>
      </c>
      <c r="D1323" s="161">
        <f t="shared" si="140"/>
        <v>50000</v>
      </c>
      <c r="E1323" s="161">
        <f t="shared" si="141"/>
        <v>0</v>
      </c>
      <c r="F1323" s="74">
        <f t="shared" si="143"/>
        <v>45450</v>
      </c>
    </row>
    <row r="1324" spans="1:6">
      <c r="A1324" s="46"/>
      <c r="B1324" s="19">
        <f t="shared" si="145"/>
        <v>45151</v>
      </c>
      <c r="C1324" s="161">
        <f t="shared" si="145"/>
        <v>1320</v>
      </c>
      <c r="D1324" s="161">
        <f t="shared" si="140"/>
        <v>50000</v>
      </c>
      <c r="E1324" s="161">
        <f t="shared" si="141"/>
        <v>0</v>
      </c>
      <c r="F1324" s="74">
        <f t="shared" si="143"/>
        <v>45451</v>
      </c>
    </row>
    <row r="1325" spans="1:6">
      <c r="A1325" s="46"/>
      <c r="B1325" s="19">
        <f t="shared" si="145"/>
        <v>45152</v>
      </c>
      <c r="C1325" s="161">
        <f t="shared" si="145"/>
        <v>1321</v>
      </c>
      <c r="D1325" s="161">
        <f t="shared" si="140"/>
        <v>50000</v>
      </c>
      <c r="E1325" s="161">
        <f t="shared" si="141"/>
        <v>0</v>
      </c>
      <c r="F1325" s="74">
        <f t="shared" si="143"/>
        <v>45452</v>
      </c>
    </row>
    <row r="1326" spans="1:6">
      <c r="A1326" s="46"/>
      <c r="B1326" s="19">
        <f t="shared" si="145"/>
        <v>45153</v>
      </c>
      <c r="C1326" s="161">
        <f t="shared" si="145"/>
        <v>1322</v>
      </c>
      <c r="D1326" s="161">
        <f t="shared" si="140"/>
        <v>50000</v>
      </c>
      <c r="E1326" s="161">
        <f t="shared" si="141"/>
        <v>0</v>
      </c>
      <c r="F1326" s="74">
        <f t="shared" si="143"/>
        <v>45453</v>
      </c>
    </row>
    <row r="1327" spans="1:6">
      <c r="A1327" s="46"/>
      <c r="B1327" s="19">
        <f t="shared" si="145"/>
        <v>45154</v>
      </c>
      <c r="C1327" s="161">
        <f t="shared" si="145"/>
        <v>1323</v>
      </c>
      <c r="D1327" s="161">
        <f t="shared" si="140"/>
        <v>50000</v>
      </c>
      <c r="E1327" s="161">
        <f t="shared" si="141"/>
        <v>0</v>
      </c>
      <c r="F1327" s="74">
        <f t="shared" si="143"/>
        <v>45454</v>
      </c>
    </row>
    <row r="1328" spans="1:6">
      <c r="A1328" s="46"/>
      <c r="B1328" s="19">
        <f t="shared" si="145"/>
        <v>45155</v>
      </c>
      <c r="C1328" s="161">
        <f t="shared" si="145"/>
        <v>1324</v>
      </c>
      <c r="D1328" s="161">
        <f t="shared" si="140"/>
        <v>50000</v>
      </c>
      <c r="E1328" s="161">
        <f t="shared" si="141"/>
        <v>0</v>
      </c>
      <c r="F1328" s="74">
        <f t="shared" si="143"/>
        <v>45455</v>
      </c>
    </row>
    <row r="1329" spans="1:6">
      <c r="A1329" s="46"/>
      <c r="B1329" s="19">
        <f t="shared" si="145"/>
        <v>45156</v>
      </c>
      <c r="C1329" s="161">
        <f t="shared" si="145"/>
        <v>1325</v>
      </c>
      <c r="D1329" s="161">
        <f t="shared" si="140"/>
        <v>50000</v>
      </c>
      <c r="E1329" s="161">
        <f t="shared" si="141"/>
        <v>0</v>
      </c>
      <c r="F1329" s="74">
        <f t="shared" si="143"/>
        <v>45456</v>
      </c>
    </row>
    <row r="1330" spans="1:6">
      <c r="A1330" s="46"/>
      <c r="B1330" s="19">
        <f t="shared" si="145"/>
        <v>45157</v>
      </c>
      <c r="C1330" s="161">
        <f t="shared" si="145"/>
        <v>1326</v>
      </c>
      <c r="D1330" s="161">
        <f t="shared" si="140"/>
        <v>50000</v>
      </c>
      <c r="E1330" s="161">
        <f t="shared" si="141"/>
        <v>0</v>
      </c>
      <c r="F1330" s="74">
        <f t="shared" si="143"/>
        <v>45457</v>
      </c>
    </row>
    <row r="1331" spans="1:6">
      <c r="A1331" s="46"/>
      <c r="B1331" s="19">
        <f t="shared" si="145"/>
        <v>45158</v>
      </c>
      <c r="C1331" s="161">
        <f t="shared" si="145"/>
        <v>1327</v>
      </c>
      <c r="D1331" s="161">
        <f t="shared" si="140"/>
        <v>50000</v>
      </c>
      <c r="E1331" s="161">
        <f t="shared" si="141"/>
        <v>0</v>
      </c>
      <c r="F1331" s="74">
        <f t="shared" si="143"/>
        <v>45458</v>
      </c>
    </row>
    <row r="1332" spans="1:6">
      <c r="A1332" s="46"/>
      <c r="B1332" s="19">
        <f t="shared" si="145"/>
        <v>45159</v>
      </c>
      <c r="C1332" s="161">
        <f t="shared" si="145"/>
        <v>1328</v>
      </c>
      <c r="D1332" s="161">
        <f t="shared" si="140"/>
        <v>50000</v>
      </c>
      <c r="E1332" s="161">
        <f t="shared" si="141"/>
        <v>0</v>
      </c>
      <c r="F1332" s="74">
        <f t="shared" si="143"/>
        <v>45459</v>
      </c>
    </row>
    <row r="1333" spans="1:6">
      <c r="A1333" s="46"/>
      <c r="B1333" s="19">
        <f t="shared" si="145"/>
        <v>45160</v>
      </c>
      <c r="C1333" s="161">
        <f t="shared" si="145"/>
        <v>1329</v>
      </c>
      <c r="D1333" s="161">
        <f t="shared" si="140"/>
        <v>50000</v>
      </c>
      <c r="E1333" s="161">
        <f t="shared" si="141"/>
        <v>0</v>
      </c>
      <c r="F1333" s="74">
        <f t="shared" si="143"/>
        <v>45460</v>
      </c>
    </row>
    <row r="1334" spans="1:6">
      <c r="A1334" s="46"/>
      <c r="B1334" s="19">
        <f t="shared" ref="B1334:C1349" si="146">B1333+1</f>
        <v>45161</v>
      </c>
      <c r="C1334" s="161">
        <f t="shared" si="146"/>
        <v>1330</v>
      </c>
      <c r="D1334" s="161">
        <f t="shared" si="140"/>
        <v>50000</v>
      </c>
      <c r="E1334" s="161">
        <f t="shared" si="141"/>
        <v>0</v>
      </c>
      <c r="F1334" s="74">
        <f t="shared" si="143"/>
        <v>45461</v>
      </c>
    </row>
    <row r="1335" spans="1:6">
      <c r="A1335" s="46"/>
      <c r="B1335" s="19">
        <f t="shared" si="146"/>
        <v>45162</v>
      </c>
      <c r="C1335" s="161">
        <f t="shared" si="146"/>
        <v>1331</v>
      </c>
      <c r="D1335" s="161">
        <f t="shared" si="140"/>
        <v>50000</v>
      </c>
      <c r="E1335" s="161">
        <f t="shared" si="141"/>
        <v>0</v>
      </c>
      <c r="F1335" s="74">
        <f t="shared" si="143"/>
        <v>45462</v>
      </c>
    </row>
    <row r="1336" spans="1:6">
      <c r="A1336" s="46"/>
      <c r="B1336" s="19">
        <f t="shared" si="146"/>
        <v>45163</v>
      </c>
      <c r="C1336" s="161">
        <f t="shared" si="146"/>
        <v>1332</v>
      </c>
      <c r="D1336" s="161">
        <f t="shared" si="140"/>
        <v>50000</v>
      </c>
      <c r="E1336" s="161">
        <f t="shared" si="141"/>
        <v>0</v>
      </c>
      <c r="F1336" s="74">
        <f t="shared" si="143"/>
        <v>45463</v>
      </c>
    </row>
    <row r="1337" spans="1:6">
      <c r="A1337" s="46"/>
      <c r="B1337" s="19">
        <f t="shared" si="146"/>
        <v>45164</v>
      </c>
      <c r="C1337" s="161">
        <f t="shared" si="146"/>
        <v>1333</v>
      </c>
      <c r="D1337" s="161">
        <f t="shared" si="140"/>
        <v>50000</v>
      </c>
      <c r="E1337" s="161">
        <f t="shared" si="141"/>
        <v>0</v>
      </c>
      <c r="F1337" s="74">
        <f t="shared" si="143"/>
        <v>45464</v>
      </c>
    </row>
    <row r="1338" spans="1:6">
      <c r="A1338" s="46"/>
      <c r="B1338" s="19">
        <f t="shared" si="146"/>
        <v>45165</v>
      </c>
      <c r="C1338" s="161">
        <f t="shared" si="146"/>
        <v>1334</v>
      </c>
      <c r="D1338" s="161">
        <f t="shared" si="140"/>
        <v>50000</v>
      </c>
      <c r="E1338" s="161">
        <f t="shared" si="141"/>
        <v>0</v>
      </c>
      <c r="F1338" s="74">
        <f t="shared" si="143"/>
        <v>45465</v>
      </c>
    </row>
    <row r="1339" spans="1:6">
      <c r="A1339" s="46"/>
      <c r="B1339" s="19">
        <f t="shared" si="146"/>
        <v>45166</v>
      </c>
      <c r="C1339" s="161">
        <f t="shared" si="146"/>
        <v>1335</v>
      </c>
      <c r="D1339" s="161">
        <f t="shared" si="140"/>
        <v>50000</v>
      </c>
      <c r="E1339" s="161">
        <f t="shared" si="141"/>
        <v>0</v>
      </c>
      <c r="F1339" s="74">
        <f t="shared" si="143"/>
        <v>45466</v>
      </c>
    </row>
    <row r="1340" spans="1:6">
      <c r="A1340" s="46"/>
      <c r="B1340" s="19">
        <f t="shared" si="146"/>
        <v>45167</v>
      </c>
      <c r="C1340" s="161">
        <f t="shared" si="146"/>
        <v>1336</v>
      </c>
      <c r="D1340" s="161">
        <f t="shared" si="140"/>
        <v>50000</v>
      </c>
      <c r="E1340" s="161">
        <f t="shared" si="141"/>
        <v>0</v>
      </c>
      <c r="F1340" s="74">
        <f t="shared" si="143"/>
        <v>45467</v>
      </c>
    </row>
    <row r="1341" spans="1:6">
      <c r="A1341" s="46"/>
      <c r="B1341" s="19">
        <f t="shared" si="146"/>
        <v>45168</v>
      </c>
      <c r="C1341" s="161">
        <f t="shared" si="146"/>
        <v>1337</v>
      </c>
      <c r="D1341" s="161">
        <f t="shared" si="140"/>
        <v>50000</v>
      </c>
      <c r="E1341" s="161">
        <f t="shared" si="141"/>
        <v>0</v>
      </c>
      <c r="F1341" s="74">
        <f t="shared" si="143"/>
        <v>45468</v>
      </c>
    </row>
    <row r="1342" spans="1:6">
      <c r="A1342" s="46"/>
      <c r="B1342" s="19">
        <f t="shared" si="146"/>
        <v>45169</v>
      </c>
      <c r="C1342" s="161">
        <f t="shared" si="146"/>
        <v>1338</v>
      </c>
      <c r="D1342" s="161">
        <f t="shared" si="140"/>
        <v>50000</v>
      </c>
      <c r="E1342" s="161">
        <f t="shared" si="141"/>
        <v>0</v>
      </c>
      <c r="F1342" s="74">
        <f t="shared" si="143"/>
        <v>45469</v>
      </c>
    </row>
    <row r="1343" spans="1:6">
      <c r="A1343" s="46"/>
      <c r="B1343" s="19">
        <f t="shared" si="146"/>
        <v>45170</v>
      </c>
      <c r="C1343" s="161">
        <f t="shared" si="146"/>
        <v>1339</v>
      </c>
      <c r="D1343" s="161">
        <f t="shared" si="140"/>
        <v>50000</v>
      </c>
      <c r="E1343" s="161">
        <f t="shared" si="141"/>
        <v>0</v>
      </c>
      <c r="F1343" s="74">
        <f t="shared" si="143"/>
        <v>45470</v>
      </c>
    </row>
    <row r="1344" spans="1:6">
      <c r="A1344" s="46"/>
      <c r="B1344" s="19">
        <f t="shared" si="146"/>
        <v>45171</v>
      </c>
      <c r="C1344" s="161">
        <f t="shared" si="146"/>
        <v>1340</v>
      </c>
      <c r="D1344" s="161">
        <f t="shared" si="140"/>
        <v>50000</v>
      </c>
      <c r="E1344" s="161">
        <f t="shared" si="141"/>
        <v>0</v>
      </c>
      <c r="F1344" s="74">
        <f t="shared" si="143"/>
        <v>45471</v>
      </c>
    </row>
    <row r="1345" spans="1:6">
      <c r="A1345" s="46"/>
      <c r="B1345" s="19">
        <f t="shared" si="146"/>
        <v>45172</v>
      </c>
      <c r="C1345" s="161">
        <f t="shared" si="146"/>
        <v>1341</v>
      </c>
      <c r="D1345" s="161">
        <f t="shared" si="140"/>
        <v>50000</v>
      </c>
      <c r="E1345" s="161">
        <f t="shared" si="141"/>
        <v>0</v>
      </c>
      <c r="F1345" s="74">
        <f t="shared" si="143"/>
        <v>45472</v>
      </c>
    </row>
    <row r="1346" spans="1:6">
      <c r="A1346" s="46"/>
      <c r="B1346" s="19">
        <f t="shared" si="146"/>
        <v>45173</v>
      </c>
      <c r="C1346" s="161">
        <f t="shared" si="146"/>
        <v>1342</v>
      </c>
      <c r="D1346" s="161">
        <f t="shared" si="140"/>
        <v>50000</v>
      </c>
      <c r="E1346" s="161">
        <f t="shared" si="141"/>
        <v>0</v>
      </c>
      <c r="F1346" s="74">
        <f t="shared" si="143"/>
        <v>45473</v>
      </c>
    </row>
    <row r="1347" spans="1:6">
      <c r="A1347" s="46"/>
      <c r="B1347" s="19">
        <f t="shared" si="146"/>
        <v>45174</v>
      </c>
      <c r="C1347" s="161">
        <f t="shared" si="146"/>
        <v>1343</v>
      </c>
      <c r="D1347" s="161">
        <f t="shared" si="140"/>
        <v>50000</v>
      </c>
      <c r="E1347" s="161">
        <f t="shared" si="141"/>
        <v>0</v>
      </c>
      <c r="F1347" s="74">
        <f t="shared" si="143"/>
        <v>45474</v>
      </c>
    </row>
    <row r="1348" spans="1:6">
      <c r="A1348" s="46"/>
      <c r="B1348" s="19">
        <f t="shared" si="146"/>
        <v>45175</v>
      </c>
      <c r="C1348" s="161">
        <f t="shared" si="146"/>
        <v>1344</v>
      </c>
      <c r="D1348" s="161">
        <f t="shared" si="140"/>
        <v>50000</v>
      </c>
      <c r="E1348" s="161">
        <f t="shared" si="141"/>
        <v>0</v>
      </c>
      <c r="F1348" s="74">
        <f t="shared" si="143"/>
        <v>45475</v>
      </c>
    </row>
    <row r="1349" spans="1:6">
      <c r="A1349" s="46"/>
      <c r="B1349" s="19">
        <f t="shared" si="146"/>
        <v>45176</v>
      </c>
      <c r="C1349" s="161">
        <f t="shared" si="146"/>
        <v>1345</v>
      </c>
      <c r="D1349" s="161">
        <f t="shared" ref="D1349:D1412" si="147">$D$1/(($D$1-1)*EXP(-$E$1*($F1349-$B$4))+1)</f>
        <v>50000</v>
      </c>
      <c r="E1349" s="161">
        <f t="shared" ref="E1349:E1412" si="148">D1350-D1349</f>
        <v>0</v>
      </c>
      <c r="F1349" s="74">
        <f t="shared" si="143"/>
        <v>45476</v>
      </c>
    </row>
    <row r="1350" spans="1:6">
      <c r="A1350" s="46"/>
      <c r="B1350" s="19">
        <f t="shared" ref="B1350:C1365" si="149">B1349+1</f>
        <v>45177</v>
      </c>
      <c r="C1350" s="161">
        <f t="shared" si="149"/>
        <v>1346</v>
      </c>
      <c r="D1350" s="161">
        <f t="shared" si="147"/>
        <v>50000</v>
      </c>
      <c r="E1350" s="161">
        <f t="shared" si="148"/>
        <v>0</v>
      </c>
      <c r="F1350" s="74">
        <f t="shared" ref="F1350:F1413" si="150">F1349+1</f>
        <v>45477</v>
      </c>
    </row>
    <row r="1351" spans="1:6">
      <c r="A1351" s="46"/>
      <c r="B1351" s="19">
        <f t="shared" si="149"/>
        <v>45178</v>
      </c>
      <c r="C1351" s="161">
        <f t="shared" si="149"/>
        <v>1347</v>
      </c>
      <c r="D1351" s="161">
        <f t="shared" si="147"/>
        <v>50000</v>
      </c>
      <c r="E1351" s="161">
        <f t="shared" si="148"/>
        <v>0</v>
      </c>
      <c r="F1351" s="74">
        <f t="shared" si="150"/>
        <v>45478</v>
      </c>
    </row>
    <row r="1352" spans="1:6">
      <c r="A1352" s="46"/>
      <c r="B1352" s="19">
        <f t="shared" si="149"/>
        <v>45179</v>
      </c>
      <c r="C1352" s="161">
        <f t="shared" si="149"/>
        <v>1348</v>
      </c>
      <c r="D1352" s="161">
        <f t="shared" si="147"/>
        <v>50000</v>
      </c>
      <c r="E1352" s="161">
        <f t="shared" si="148"/>
        <v>0</v>
      </c>
      <c r="F1352" s="74">
        <f t="shared" si="150"/>
        <v>45479</v>
      </c>
    </row>
    <row r="1353" spans="1:6">
      <c r="A1353" s="46"/>
      <c r="B1353" s="19">
        <f t="shared" si="149"/>
        <v>45180</v>
      </c>
      <c r="C1353" s="161">
        <f t="shared" si="149"/>
        <v>1349</v>
      </c>
      <c r="D1353" s="161">
        <f t="shared" si="147"/>
        <v>50000</v>
      </c>
      <c r="E1353" s="161">
        <f t="shared" si="148"/>
        <v>0</v>
      </c>
      <c r="F1353" s="74">
        <f t="shared" si="150"/>
        <v>45480</v>
      </c>
    </row>
    <row r="1354" spans="1:6">
      <c r="A1354" s="46"/>
      <c r="B1354" s="19">
        <f t="shared" si="149"/>
        <v>45181</v>
      </c>
      <c r="C1354" s="161">
        <f t="shared" si="149"/>
        <v>1350</v>
      </c>
      <c r="D1354" s="161">
        <f t="shared" si="147"/>
        <v>50000</v>
      </c>
      <c r="E1354" s="161">
        <f t="shared" si="148"/>
        <v>0</v>
      </c>
      <c r="F1354" s="74">
        <f t="shared" si="150"/>
        <v>45481</v>
      </c>
    </row>
    <row r="1355" spans="1:6">
      <c r="A1355" s="46"/>
      <c r="B1355" s="19">
        <f t="shared" si="149"/>
        <v>45182</v>
      </c>
      <c r="C1355" s="161">
        <f t="shared" si="149"/>
        <v>1351</v>
      </c>
      <c r="D1355" s="161">
        <f t="shared" si="147"/>
        <v>50000</v>
      </c>
      <c r="E1355" s="161">
        <f t="shared" si="148"/>
        <v>0</v>
      </c>
      <c r="F1355" s="74">
        <f t="shared" si="150"/>
        <v>45482</v>
      </c>
    </row>
    <row r="1356" spans="1:6">
      <c r="A1356" s="46"/>
      <c r="B1356" s="19">
        <f t="shared" si="149"/>
        <v>45183</v>
      </c>
      <c r="C1356" s="161">
        <f t="shared" si="149"/>
        <v>1352</v>
      </c>
      <c r="D1356" s="161">
        <f t="shared" si="147"/>
        <v>50000</v>
      </c>
      <c r="E1356" s="161">
        <f t="shared" si="148"/>
        <v>0</v>
      </c>
      <c r="F1356" s="74">
        <f t="shared" si="150"/>
        <v>45483</v>
      </c>
    </row>
    <row r="1357" spans="1:6">
      <c r="A1357" s="46"/>
      <c r="B1357" s="19">
        <f t="shared" si="149"/>
        <v>45184</v>
      </c>
      <c r="C1357" s="161">
        <f t="shared" si="149"/>
        <v>1353</v>
      </c>
      <c r="D1357" s="161">
        <f t="shared" si="147"/>
        <v>50000</v>
      </c>
      <c r="E1357" s="161">
        <f t="shared" si="148"/>
        <v>0</v>
      </c>
      <c r="F1357" s="74">
        <f t="shared" si="150"/>
        <v>45484</v>
      </c>
    </row>
    <row r="1358" spans="1:6">
      <c r="A1358" s="46"/>
      <c r="B1358" s="19">
        <f t="shared" si="149"/>
        <v>45185</v>
      </c>
      <c r="C1358" s="161">
        <f t="shared" si="149"/>
        <v>1354</v>
      </c>
      <c r="D1358" s="161">
        <f t="shared" si="147"/>
        <v>50000</v>
      </c>
      <c r="E1358" s="161">
        <f t="shared" si="148"/>
        <v>0</v>
      </c>
      <c r="F1358" s="74">
        <f t="shared" si="150"/>
        <v>45485</v>
      </c>
    </row>
    <row r="1359" spans="1:6">
      <c r="A1359" s="46"/>
      <c r="B1359" s="19">
        <f t="shared" si="149"/>
        <v>45186</v>
      </c>
      <c r="C1359" s="161">
        <f t="shared" si="149"/>
        <v>1355</v>
      </c>
      <c r="D1359" s="161">
        <f t="shared" si="147"/>
        <v>50000</v>
      </c>
      <c r="E1359" s="161">
        <f t="shared" si="148"/>
        <v>0</v>
      </c>
      <c r="F1359" s="74">
        <f t="shared" si="150"/>
        <v>45486</v>
      </c>
    </row>
    <row r="1360" spans="1:6">
      <c r="A1360" s="46"/>
      <c r="B1360" s="19">
        <f t="shared" si="149"/>
        <v>45187</v>
      </c>
      <c r="C1360" s="161">
        <f t="shared" si="149"/>
        <v>1356</v>
      </c>
      <c r="D1360" s="161">
        <f t="shared" si="147"/>
        <v>50000</v>
      </c>
      <c r="E1360" s="161">
        <f t="shared" si="148"/>
        <v>0</v>
      </c>
      <c r="F1360" s="74">
        <f t="shared" si="150"/>
        <v>45487</v>
      </c>
    </row>
    <row r="1361" spans="1:6">
      <c r="A1361" s="46"/>
      <c r="B1361" s="19">
        <f t="shared" si="149"/>
        <v>45188</v>
      </c>
      <c r="C1361" s="161">
        <f t="shared" si="149"/>
        <v>1357</v>
      </c>
      <c r="D1361" s="161">
        <f t="shared" si="147"/>
        <v>50000</v>
      </c>
      <c r="E1361" s="161">
        <f t="shared" si="148"/>
        <v>0</v>
      </c>
      <c r="F1361" s="74">
        <f t="shared" si="150"/>
        <v>45488</v>
      </c>
    </row>
    <row r="1362" spans="1:6">
      <c r="A1362" s="46"/>
      <c r="B1362" s="19">
        <f t="shared" si="149"/>
        <v>45189</v>
      </c>
      <c r="C1362" s="161">
        <f t="shared" si="149"/>
        <v>1358</v>
      </c>
      <c r="D1362" s="161">
        <f t="shared" si="147"/>
        <v>50000</v>
      </c>
      <c r="E1362" s="161">
        <f t="shared" si="148"/>
        <v>0</v>
      </c>
      <c r="F1362" s="74">
        <f t="shared" si="150"/>
        <v>45489</v>
      </c>
    </row>
    <row r="1363" spans="1:6">
      <c r="A1363" s="46"/>
      <c r="B1363" s="19">
        <f t="shared" si="149"/>
        <v>45190</v>
      </c>
      <c r="C1363" s="161">
        <f t="shared" si="149"/>
        <v>1359</v>
      </c>
      <c r="D1363" s="161">
        <f t="shared" si="147"/>
        <v>50000</v>
      </c>
      <c r="E1363" s="161">
        <f t="shared" si="148"/>
        <v>0</v>
      </c>
      <c r="F1363" s="74">
        <f t="shared" si="150"/>
        <v>45490</v>
      </c>
    </row>
    <row r="1364" spans="1:6">
      <c r="A1364" s="46"/>
      <c r="B1364" s="19">
        <f t="shared" si="149"/>
        <v>45191</v>
      </c>
      <c r="C1364" s="161">
        <f t="shared" si="149"/>
        <v>1360</v>
      </c>
      <c r="D1364" s="161">
        <f t="shared" si="147"/>
        <v>50000</v>
      </c>
      <c r="E1364" s="161">
        <f t="shared" si="148"/>
        <v>0</v>
      </c>
      <c r="F1364" s="74">
        <f t="shared" si="150"/>
        <v>45491</v>
      </c>
    </row>
    <row r="1365" spans="1:6">
      <c r="A1365" s="46"/>
      <c r="B1365" s="19">
        <f t="shared" si="149"/>
        <v>45192</v>
      </c>
      <c r="C1365" s="161">
        <f t="shared" si="149"/>
        <v>1361</v>
      </c>
      <c r="D1365" s="161">
        <f t="shared" si="147"/>
        <v>50000</v>
      </c>
      <c r="E1365" s="161">
        <f t="shared" si="148"/>
        <v>0</v>
      </c>
      <c r="F1365" s="74">
        <f t="shared" si="150"/>
        <v>45492</v>
      </c>
    </row>
    <row r="1366" spans="1:6">
      <c r="A1366" s="46"/>
      <c r="B1366" s="19">
        <f t="shared" ref="B1366:C1381" si="151">B1365+1</f>
        <v>45193</v>
      </c>
      <c r="C1366" s="161">
        <f t="shared" si="151"/>
        <v>1362</v>
      </c>
      <c r="D1366" s="161">
        <f t="shared" si="147"/>
        <v>50000</v>
      </c>
      <c r="E1366" s="161">
        <f t="shared" si="148"/>
        <v>0</v>
      </c>
      <c r="F1366" s="74">
        <f t="shared" si="150"/>
        <v>45493</v>
      </c>
    </row>
    <row r="1367" spans="1:6">
      <c r="A1367" s="46"/>
      <c r="B1367" s="19">
        <f t="shared" si="151"/>
        <v>45194</v>
      </c>
      <c r="C1367" s="161">
        <f t="shared" si="151"/>
        <v>1363</v>
      </c>
      <c r="D1367" s="161">
        <f t="shared" si="147"/>
        <v>50000</v>
      </c>
      <c r="E1367" s="161">
        <f t="shared" si="148"/>
        <v>0</v>
      </c>
      <c r="F1367" s="74">
        <f t="shared" si="150"/>
        <v>45494</v>
      </c>
    </row>
    <row r="1368" spans="1:6">
      <c r="A1368" s="46"/>
      <c r="B1368" s="19">
        <f t="shared" si="151"/>
        <v>45195</v>
      </c>
      <c r="C1368" s="161">
        <f t="shared" si="151"/>
        <v>1364</v>
      </c>
      <c r="D1368" s="161">
        <f t="shared" si="147"/>
        <v>50000</v>
      </c>
      <c r="E1368" s="161">
        <f t="shared" si="148"/>
        <v>0</v>
      </c>
      <c r="F1368" s="74">
        <f t="shared" si="150"/>
        <v>45495</v>
      </c>
    </row>
    <row r="1369" spans="1:6">
      <c r="A1369" s="46"/>
      <c r="B1369" s="19">
        <f t="shared" si="151"/>
        <v>45196</v>
      </c>
      <c r="C1369" s="161">
        <f t="shared" si="151"/>
        <v>1365</v>
      </c>
      <c r="D1369" s="161">
        <f t="shared" si="147"/>
        <v>50000</v>
      </c>
      <c r="E1369" s="161">
        <f t="shared" si="148"/>
        <v>0</v>
      </c>
      <c r="F1369" s="74">
        <f t="shared" si="150"/>
        <v>45496</v>
      </c>
    </row>
    <row r="1370" spans="1:6">
      <c r="A1370" s="46"/>
      <c r="B1370" s="19">
        <f t="shared" si="151"/>
        <v>45197</v>
      </c>
      <c r="C1370" s="161">
        <f t="shared" si="151"/>
        <v>1366</v>
      </c>
      <c r="D1370" s="161">
        <f t="shared" si="147"/>
        <v>50000</v>
      </c>
      <c r="E1370" s="161">
        <f t="shared" si="148"/>
        <v>0</v>
      </c>
      <c r="F1370" s="74">
        <f t="shared" si="150"/>
        <v>45497</v>
      </c>
    </row>
    <row r="1371" spans="1:6">
      <c r="A1371" s="46"/>
      <c r="B1371" s="19">
        <f t="shared" si="151"/>
        <v>45198</v>
      </c>
      <c r="C1371" s="161">
        <f t="shared" si="151"/>
        <v>1367</v>
      </c>
      <c r="D1371" s="161">
        <f t="shared" si="147"/>
        <v>50000</v>
      </c>
      <c r="E1371" s="161">
        <f t="shared" si="148"/>
        <v>0</v>
      </c>
      <c r="F1371" s="74">
        <f t="shared" si="150"/>
        <v>45498</v>
      </c>
    </row>
    <row r="1372" spans="1:6">
      <c r="A1372" s="46"/>
      <c r="B1372" s="19">
        <f t="shared" si="151"/>
        <v>45199</v>
      </c>
      <c r="C1372" s="161">
        <f t="shared" si="151"/>
        <v>1368</v>
      </c>
      <c r="D1372" s="161">
        <f t="shared" si="147"/>
        <v>50000</v>
      </c>
      <c r="E1372" s="161">
        <f t="shared" si="148"/>
        <v>0</v>
      </c>
      <c r="F1372" s="74">
        <f t="shared" si="150"/>
        <v>45499</v>
      </c>
    </row>
    <row r="1373" spans="1:6">
      <c r="A1373" s="46"/>
      <c r="B1373" s="19">
        <f t="shared" si="151"/>
        <v>45200</v>
      </c>
      <c r="C1373" s="161">
        <f t="shared" si="151"/>
        <v>1369</v>
      </c>
      <c r="D1373" s="161">
        <f t="shared" si="147"/>
        <v>50000</v>
      </c>
      <c r="E1373" s="161">
        <f t="shared" si="148"/>
        <v>0</v>
      </c>
      <c r="F1373" s="74">
        <f t="shared" si="150"/>
        <v>45500</v>
      </c>
    </row>
    <row r="1374" spans="1:6">
      <c r="A1374" s="46"/>
      <c r="B1374" s="19">
        <f t="shared" si="151"/>
        <v>45201</v>
      </c>
      <c r="C1374" s="161">
        <f t="shared" si="151"/>
        <v>1370</v>
      </c>
      <c r="D1374" s="161">
        <f t="shared" si="147"/>
        <v>50000</v>
      </c>
      <c r="E1374" s="161">
        <f t="shared" si="148"/>
        <v>0</v>
      </c>
      <c r="F1374" s="74">
        <f t="shared" si="150"/>
        <v>45501</v>
      </c>
    </row>
    <row r="1375" spans="1:6">
      <c r="A1375" s="46"/>
      <c r="B1375" s="19">
        <f t="shared" si="151"/>
        <v>45202</v>
      </c>
      <c r="C1375" s="161">
        <f t="shared" si="151"/>
        <v>1371</v>
      </c>
      <c r="D1375" s="161">
        <f t="shared" si="147"/>
        <v>50000</v>
      </c>
      <c r="E1375" s="161">
        <f t="shared" si="148"/>
        <v>0</v>
      </c>
      <c r="F1375" s="74">
        <f t="shared" si="150"/>
        <v>45502</v>
      </c>
    </row>
    <row r="1376" spans="1:6">
      <c r="A1376" s="46"/>
      <c r="B1376" s="19">
        <f t="shared" si="151"/>
        <v>45203</v>
      </c>
      <c r="C1376" s="161">
        <f t="shared" si="151"/>
        <v>1372</v>
      </c>
      <c r="D1376" s="161">
        <f t="shared" si="147"/>
        <v>50000</v>
      </c>
      <c r="E1376" s="161">
        <f t="shared" si="148"/>
        <v>0</v>
      </c>
      <c r="F1376" s="74">
        <f t="shared" si="150"/>
        <v>45503</v>
      </c>
    </row>
    <row r="1377" spans="1:6">
      <c r="A1377" s="46"/>
      <c r="B1377" s="19">
        <f t="shared" si="151"/>
        <v>45204</v>
      </c>
      <c r="C1377" s="161">
        <f t="shared" si="151"/>
        <v>1373</v>
      </c>
      <c r="D1377" s="161">
        <f t="shared" si="147"/>
        <v>50000</v>
      </c>
      <c r="E1377" s="161">
        <f t="shared" si="148"/>
        <v>0</v>
      </c>
      <c r="F1377" s="74">
        <f t="shared" si="150"/>
        <v>45504</v>
      </c>
    </row>
    <row r="1378" spans="1:6">
      <c r="A1378" s="46"/>
      <c r="B1378" s="19">
        <f t="shared" si="151"/>
        <v>45205</v>
      </c>
      <c r="C1378" s="161">
        <f t="shared" si="151"/>
        <v>1374</v>
      </c>
      <c r="D1378" s="161">
        <f t="shared" si="147"/>
        <v>50000</v>
      </c>
      <c r="E1378" s="161">
        <f t="shared" si="148"/>
        <v>0</v>
      </c>
      <c r="F1378" s="74">
        <f t="shared" si="150"/>
        <v>45505</v>
      </c>
    </row>
    <row r="1379" spans="1:6">
      <c r="A1379" s="46"/>
      <c r="B1379" s="19">
        <f t="shared" si="151"/>
        <v>45206</v>
      </c>
      <c r="C1379" s="161">
        <f t="shared" si="151"/>
        <v>1375</v>
      </c>
      <c r="D1379" s="161">
        <f t="shared" si="147"/>
        <v>50000</v>
      </c>
      <c r="E1379" s="161">
        <f t="shared" si="148"/>
        <v>0</v>
      </c>
      <c r="F1379" s="74">
        <f t="shared" si="150"/>
        <v>45506</v>
      </c>
    </row>
    <row r="1380" spans="1:6">
      <c r="A1380" s="46"/>
      <c r="B1380" s="19">
        <f t="shared" si="151"/>
        <v>45207</v>
      </c>
      <c r="C1380" s="161">
        <f t="shared" si="151"/>
        <v>1376</v>
      </c>
      <c r="D1380" s="161">
        <f t="shared" si="147"/>
        <v>50000</v>
      </c>
      <c r="E1380" s="161">
        <f t="shared" si="148"/>
        <v>0</v>
      </c>
      <c r="F1380" s="74">
        <f t="shared" si="150"/>
        <v>45507</v>
      </c>
    </row>
    <row r="1381" spans="1:6">
      <c r="A1381" s="46"/>
      <c r="B1381" s="19">
        <f t="shared" si="151"/>
        <v>45208</v>
      </c>
      <c r="C1381" s="161">
        <f t="shared" si="151"/>
        <v>1377</v>
      </c>
      <c r="D1381" s="161">
        <f t="shared" si="147"/>
        <v>50000</v>
      </c>
      <c r="E1381" s="161">
        <f t="shared" si="148"/>
        <v>0</v>
      </c>
      <c r="F1381" s="74">
        <f t="shared" si="150"/>
        <v>45508</v>
      </c>
    </row>
    <row r="1382" spans="1:6">
      <c r="A1382" s="46"/>
      <c r="B1382" s="19">
        <f t="shared" ref="B1382:C1397" si="152">B1381+1</f>
        <v>45209</v>
      </c>
      <c r="C1382" s="161">
        <f t="shared" si="152"/>
        <v>1378</v>
      </c>
      <c r="D1382" s="161">
        <f t="shared" si="147"/>
        <v>50000</v>
      </c>
      <c r="E1382" s="161">
        <f t="shared" si="148"/>
        <v>0</v>
      </c>
      <c r="F1382" s="74">
        <f t="shared" si="150"/>
        <v>45509</v>
      </c>
    </row>
    <row r="1383" spans="1:6">
      <c r="A1383" s="46"/>
      <c r="B1383" s="19">
        <f t="shared" si="152"/>
        <v>45210</v>
      </c>
      <c r="C1383" s="161">
        <f t="shared" si="152"/>
        <v>1379</v>
      </c>
      <c r="D1383" s="161">
        <f t="shared" si="147"/>
        <v>50000</v>
      </c>
      <c r="E1383" s="29">
        <f t="shared" si="148"/>
        <v>0</v>
      </c>
      <c r="F1383" s="74">
        <f t="shared" si="150"/>
        <v>45510</v>
      </c>
    </row>
    <row r="1384" spans="1:6">
      <c r="A1384" s="46"/>
      <c r="B1384" s="19">
        <f t="shared" si="152"/>
        <v>45211</v>
      </c>
      <c r="C1384" s="161">
        <f t="shared" si="152"/>
        <v>1380</v>
      </c>
      <c r="D1384" s="161">
        <f t="shared" si="147"/>
        <v>50000</v>
      </c>
      <c r="E1384" s="161">
        <f t="shared" si="148"/>
        <v>0</v>
      </c>
      <c r="F1384" s="74">
        <f t="shared" si="150"/>
        <v>45511</v>
      </c>
    </row>
    <row r="1385" spans="1:6">
      <c r="A1385" s="46"/>
      <c r="B1385" s="19">
        <f t="shared" si="152"/>
        <v>45212</v>
      </c>
      <c r="C1385" s="161">
        <f t="shared" si="152"/>
        <v>1381</v>
      </c>
      <c r="D1385" s="161">
        <f t="shared" si="147"/>
        <v>50000</v>
      </c>
      <c r="E1385" s="161">
        <f t="shared" si="148"/>
        <v>0</v>
      </c>
      <c r="F1385" s="74">
        <f t="shared" si="150"/>
        <v>45512</v>
      </c>
    </row>
    <row r="1386" spans="1:6">
      <c r="A1386" s="46"/>
      <c r="B1386" s="19">
        <f t="shared" si="152"/>
        <v>45213</v>
      </c>
      <c r="C1386" s="161">
        <f t="shared" si="152"/>
        <v>1382</v>
      </c>
      <c r="D1386" s="161">
        <f t="shared" si="147"/>
        <v>50000</v>
      </c>
      <c r="E1386" s="161">
        <f t="shared" si="148"/>
        <v>0</v>
      </c>
      <c r="F1386" s="74">
        <f t="shared" si="150"/>
        <v>45513</v>
      </c>
    </row>
    <row r="1387" spans="1:6">
      <c r="A1387" s="46"/>
      <c r="B1387" s="19">
        <f t="shared" si="152"/>
        <v>45214</v>
      </c>
      <c r="C1387" s="161">
        <f t="shared" si="152"/>
        <v>1383</v>
      </c>
      <c r="D1387" s="161">
        <f t="shared" si="147"/>
        <v>50000</v>
      </c>
      <c r="E1387" s="161">
        <f t="shared" si="148"/>
        <v>0</v>
      </c>
      <c r="F1387" s="74">
        <f t="shared" si="150"/>
        <v>45514</v>
      </c>
    </row>
    <row r="1388" spans="1:6">
      <c r="A1388" s="46"/>
      <c r="B1388" s="19">
        <f t="shared" si="152"/>
        <v>45215</v>
      </c>
      <c r="C1388" s="161">
        <f t="shared" si="152"/>
        <v>1384</v>
      </c>
      <c r="D1388" s="161">
        <f t="shared" si="147"/>
        <v>50000</v>
      </c>
      <c r="E1388" s="161">
        <f t="shared" si="148"/>
        <v>0</v>
      </c>
      <c r="F1388" s="74">
        <f t="shared" si="150"/>
        <v>45515</v>
      </c>
    </row>
    <row r="1389" spans="1:6">
      <c r="A1389" s="46"/>
      <c r="B1389" s="19">
        <f t="shared" si="152"/>
        <v>45216</v>
      </c>
      <c r="C1389" s="161">
        <f t="shared" si="152"/>
        <v>1385</v>
      </c>
      <c r="D1389" s="161">
        <f t="shared" si="147"/>
        <v>50000</v>
      </c>
      <c r="E1389" s="161">
        <f t="shared" si="148"/>
        <v>0</v>
      </c>
      <c r="F1389" s="74">
        <f t="shared" si="150"/>
        <v>45516</v>
      </c>
    </row>
    <row r="1390" spans="1:6">
      <c r="A1390" s="46"/>
      <c r="B1390" s="19">
        <f t="shared" si="152"/>
        <v>45217</v>
      </c>
      <c r="C1390" s="161">
        <f t="shared" si="152"/>
        <v>1386</v>
      </c>
      <c r="D1390" s="161">
        <f t="shared" si="147"/>
        <v>50000</v>
      </c>
      <c r="E1390" s="161">
        <f t="shared" si="148"/>
        <v>0</v>
      </c>
      <c r="F1390" s="74">
        <f t="shared" si="150"/>
        <v>45517</v>
      </c>
    </row>
    <row r="1391" spans="1:6">
      <c r="A1391" s="46"/>
      <c r="B1391" s="19">
        <f t="shared" si="152"/>
        <v>45218</v>
      </c>
      <c r="C1391" s="161">
        <f t="shared" si="152"/>
        <v>1387</v>
      </c>
      <c r="D1391" s="161">
        <f t="shared" si="147"/>
        <v>50000</v>
      </c>
      <c r="E1391" s="161">
        <f t="shared" si="148"/>
        <v>0</v>
      </c>
      <c r="F1391" s="74">
        <f t="shared" si="150"/>
        <v>45518</v>
      </c>
    </row>
    <row r="1392" spans="1:6">
      <c r="A1392" s="46"/>
      <c r="B1392" s="19">
        <f t="shared" si="152"/>
        <v>45219</v>
      </c>
      <c r="C1392" s="161">
        <f t="shared" si="152"/>
        <v>1388</v>
      </c>
      <c r="D1392" s="161">
        <f t="shared" si="147"/>
        <v>50000</v>
      </c>
      <c r="E1392" s="161">
        <f t="shared" si="148"/>
        <v>0</v>
      </c>
      <c r="F1392" s="74">
        <f t="shared" si="150"/>
        <v>45519</v>
      </c>
    </row>
    <row r="1393" spans="1:6">
      <c r="A1393" s="46"/>
      <c r="B1393" s="19">
        <f t="shared" si="152"/>
        <v>45220</v>
      </c>
      <c r="C1393" s="161">
        <f t="shared" si="152"/>
        <v>1389</v>
      </c>
      <c r="D1393" s="161">
        <f t="shared" si="147"/>
        <v>50000</v>
      </c>
      <c r="E1393" s="161">
        <f t="shared" si="148"/>
        <v>0</v>
      </c>
      <c r="F1393" s="74">
        <f t="shared" si="150"/>
        <v>45520</v>
      </c>
    </row>
    <row r="1394" spans="1:6">
      <c r="A1394" s="46"/>
      <c r="B1394" s="19">
        <f t="shared" si="152"/>
        <v>45221</v>
      </c>
      <c r="C1394" s="161">
        <f t="shared" si="152"/>
        <v>1390</v>
      </c>
      <c r="D1394" s="161">
        <f t="shared" si="147"/>
        <v>50000</v>
      </c>
      <c r="E1394" s="161">
        <f t="shared" si="148"/>
        <v>0</v>
      </c>
      <c r="F1394" s="74">
        <f t="shared" si="150"/>
        <v>45521</v>
      </c>
    </row>
    <row r="1395" spans="1:6">
      <c r="A1395" s="46"/>
      <c r="B1395" s="19">
        <f t="shared" si="152"/>
        <v>45222</v>
      </c>
      <c r="C1395" s="161">
        <f t="shared" si="152"/>
        <v>1391</v>
      </c>
      <c r="D1395" s="161">
        <f t="shared" si="147"/>
        <v>50000</v>
      </c>
      <c r="E1395" s="161">
        <f t="shared" si="148"/>
        <v>0</v>
      </c>
      <c r="F1395" s="74">
        <f t="shared" si="150"/>
        <v>45522</v>
      </c>
    </row>
    <row r="1396" spans="1:6">
      <c r="A1396" s="46"/>
      <c r="B1396" s="19">
        <f t="shared" si="152"/>
        <v>45223</v>
      </c>
      <c r="C1396" s="161">
        <f t="shared" si="152"/>
        <v>1392</v>
      </c>
      <c r="D1396" s="161">
        <f t="shared" si="147"/>
        <v>50000</v>
      </c>
      <c r="E1396" s="161">
        <f t="shared" si="148"/>
        <v>0</v>
      </c>
      <c r="F1396" s="74">
        <f t="shared" si="150"/>
        <v>45523</v>
      </c>
    </row>
    <row r="1397" spans="1:6">
      <c r="A1397" s="46"/>
      <c r="B1397" s="19">
        <f t="shared" si="152"/>
        <v>45224</v>
      </c>
      <c r="C1397" s="161">
        <f t="shared" si="152"/>
        <v>1393</v>
      </c>
      <c r="D1397" s="161">
        <f t="shared" si="147"/>
        <v>50000</v>
      </c>
      <c r="E1397" s="161">
        <f t="shared" si="148"/>
        <v>0</v>
      </c>
      <c r="F1397" s="74">
        <f t="shared" si="150"/>
        <v>45524</v>
      </c>
    </row>
    <row r="1398" spans="1:6">
      <c r="A1398" s="46"/>
      <c r="B1398" s="19">
        <f t="shared" ref="B1398:C1413" si="153">B1397+1</f>
        <v>45225</v>
      </c>
      <c r="C1398" s="161">
        <f t="shared" si="153"/>
        <v>1394</v>
      </c>
      <c r="D1398" s="161">
        <f t="shared" si="147"/>
        <v>50000</v>
      </c>
      <c r="E1398" s="161">
        <f t="shared" si="148"/>
        <v>0</v>
      </c>
      <c r="F1398" s="74">
        <f t="shared" si="150"/>
        <v>45525</v>
      </c>
    </row>
    <row r="1399" spans="1:6">
      <c r="A1399" s="46"/>
      <c r="B1399" s="19">
        <f t="shared" si="153"/>
        <v>45226</v>
      </c>
      <c r="C1399" s="161">
        <f t="shared" si="153"/>
        <v>1395</v>
      </c>
      <c r="D1399" s="161">
        <f t="shared" si="147"/>
        <v>50000</v>
      </c>
      <c r="E1399" s="161">
        <f t="shared" si="148"/>
        <v>0</v>
      </c>
      <c r="F1399" s="74">
        <f t="shared" si="150"/>
        <v>45526</v>
      </c>
    </row>
    <row r="1400" spans="1:6">
      <c r="A1400" s="46"/>
      <c r="B1400" s="19">
        <f t="shared" si="153"/>
        <v>45227</v>
      </c>
      <c r="C1400" s="161">
        <f t="shared" si="153"/>
        <v>1396</v>
      </c>
      <c r="D1400" s="161">
        <f t="shared" si="147"/>
        <v>50000</v>
      </c>
      <c r="E1400" s="161">
        <f t="shared" si="148"/>
        <v>0</v>
      </c>
      <c r="F1400" s="74">
        <f t="shared" si="150"/>
        <v>45527</v>
      </c>
    </row>
    <row r="1401" spans="1:6">
      <c r="A1401" s="46"/>
      <c r="B1401" s="19">
        <f t="shared" si="153"/>
        <v>45228</v>
      </c>
      <c r="C1401" s="161">
        <f t="shared" si="153"/>
        <v>1397</v>
      </c>
      <c r="D1401" s="161">
        <f t="shared" si="147"/>
        <v>50000</v>
      </c>
      <c r="E1401" s="161">
        <f t="shared" si="148"/>
        <v>0</v>
      </c>
      <c r="F1401" s="74">
        <f t="shared" si="150"/>
        <v>45528</v>
      </c>
    </row>
    <row r="1402" spans="1:6">
      <c r="A1402" s="46"/>
      <c r="B1402" s="19">
        <f t="shared" si="153"/>
        <v>45229</v>
      </c>
      <c r="C1402" s="161">
        <f t="shared" si="153"/>
        <v>1398</v>
      </c>
      <c r="D1402" s="161">
        <f t="shared" si="147"/>
        <v>50000</v>
      </c>
      <c r="E1402" s="161">
        <f t="shared" si="148"/>
        <v>0</v>
      </c>
      <c r="F1402" s="74">
        <f t="shared" si="150"/>
        <v>45529</v>
      </c>
    </row>
    <row r="1403" spans="1:6">
      <c r="A1403" s="46"/>
      <c r="B1403" s="19">
        <f t="shared" si="153"/>
        <v>45230</v>
      </c>
      <c r="C1403" s="161">
        <f t="shared" si="153"/>
        <v>1399</v>
      </c>
      <c r="D1403" s="161">
        <f t="shared" si="147"/>
        <v>50000</v>
      </c>
      <c r="E1403" s="161">
        <f t="shared" si="148"/>
        <v>0</v>
      </c>
      <c r="F1403" s="74">
        <f t="shared" si="150"/>
        <v>45530</v>
      </c>
    </row>
    <row r="1404" spans="1:6">
      <c r="A1404" s="46"/>
      <c r="B1404" s="19">
        <f t="shared" si="153"/>
        <v>45231</v>
      </c>
      <c r="C1404" s="161">
        <f t="shared" si="153"/>
        <v>1400</v>
      </c>
      <c r="D1404" s="161">
        <f t="shared" si="147"/>
        <v>50000</v>
      </c>
      <c r="E1404" s="161">
        <f t="shared" si="148"/>
        <v>0</v>
      </c>
      <c r="F1404" s="74">
        <f t="shared" si="150"/>
        <v>45531</v>
      </c>
    </row>
    <row r="1405" spans="1:6">
      <c r="A1405" s="46"/>
      <c r="B1405" s="19">
        <f t="shared" si="153"/>
        <v>45232</v>
      </c>
      <c r="C1405" s="161">
        <f t="shared" si="153"/>
        <v>1401</v>
      </c>
      <c r="D1405" s="161">
        <f t="shared" si="147"/>
        <v>50000</v>
      </c>
      <c r="E1405" s="161">
        <f t="shared" si="148"/>
        <v>0</v>
      </c>
      <c r="F1405" s="74">
        <f t="shared" si="150"/>
        <v>45532</v>
      </c>
    </row>
    <row r="1406" spans="1:6">
      <c r="A1406" s="46"/>
      <c r="B1406" s="19">
        <f t="shared" si="153"/>
        <v>45233</v>
      </c>
      <c r="C1406" s="161">
        <f t="shared" si="153"/>
        <v>1402</v>
      </c>
      <c r="D1406" s="161">
        <f t="shared" si="147"/>
        <v>50000</v>
      </c>
      <c r="E1406" s="161">
        <f t="shared" si="148"/>
        <v>0</v>
      </c>
      <c r="F1406" s="74">
        <f t="shared" si="150"/>
        <v>45533</v>
      </c>
    </row>
    <row r="1407" spans="1:6">
      <c r="A1407" s="46"/>
      <c r="B1407" s="19">
        <f t="shared" si="153"/>
        <v>45234</v>
      </c>
      <c r="C1407" s="161">
        <f t="shared" si="153"/>
        <v>1403</v>
      </c>
      <c r="D1407" s="161">
        <f t="shared" si="147"/>
        <v>50000</v>
      </c>
      <c r="E1407" s="161">
        <f t="shared" si="148"/>
        <v>0</v>
      </c>
      <c r="F1407" s="74">
        <f t="shared" si="150"/>
        <v>45534</v>
      </c>
    </row>
    <row r="1408" spans="1:6">
      <c r="A1408" s="46"/>
      <c r="B1408" s="19">
        <f t="shared" si="153"/>
        <v>45235</v>
      </c>
      <c r="C1408" s="161">
        <f t="shared" si="153"/>
        <v>1404</v>
      </c>
      <c r="D1408" s="161">
        <f t="shared" si="147"/>
        <v>50000</v>
      </c>
      <c r="E1408" s="161">
        <f t="shared" si="148"/>
        <v>0</v>
      </c>
      <c r="F1408" s="74">
        <f t="shared" si="150"/>
        <v>45535</v>
      </c>
    </row>
    <row r="1409" spans="1:6">
      <c r="A1409" s="46"/>
      <c r="B1409" s="19">
        <f t="shared" si="153"/>
        <v>45236</v>
      </c>
      <c r="C1409" s="161">
        <f t="shared" si="153"/>
        <v>1405</v>
      </c>
      <c r="D1409" s="161">
        <f t="shared" si="147"/>
        <v>50000</v>
      </c>
      <c r="E1409" s="161">
        <f t="shared" si="148"/>
        <v>0</v>
      </c>
      <c r="F1409" s="74">
        <f t="shared" si="150"/>
        <v>45536</v>
      </c>
    </row>
    <row r="1410" spans="1:6">
      <c r="A1410" s="46"/>
      <c r="B1410" s="19">
        <f t="shared" si="153"/>
        <v>45237</v>
      </c>
      <c r="C1410" s="161">
        <f t="shared" si="153"/>
        <v>1406</v>
      </c>
      <c r="D1410" s="161">
        <f t="shared" si="147"/>
        <v>50000</v>
      </c>
      <c r="E1410" s="161">
        <f t="shared" si="148"/>
        <v>0</v>
      </c>
      <c r="F1410" s="74">
        <f t="shared" si="150"/>
        <v>45537</v>
      </c>
    </row>
    <row r="1411" spans="1:6">
      <c r="A1411" s="46"/>
      <c r="B1411" s="19">
        <f t="shared" si="153"/>
        <v>45238</v>
      </c>
      <c r="C1411" s="161">
        <f t="shared" si="153"/>
        <v>1407</v>
      </c>
      <c r="D1411" s="161">
        <f t="shared" si="147"/>
        <v>50000</v>
      </c>
      <c r="E1411" s="161">
        <f t="shared" si="148"/>
        <v>0</v>
      </c>
      <c r="F1411" s="74">
        <f t="shared" si="150"/>
        <v>45538</v>
      </c>
    </row>
    <row r="1412" spans="1:6">
      <c r="A1412" s="46"/>
      <c r="B1412" s="19">
        <f t="shared" si="153"/>
        <v>45239</v>
      </c>
      <c r="C1412" s="161">
        <f t="shared" si="153"/>
        <v>1408</v>
      </c>
      <c r="D1412" s="161">
        <f t="shared" si="147"/>
        <v>50000</v>
      </c>
      <c r="E1412" s="161">
        <f t="shared" si="148"/>
        <v>0</v>
      </c>
      <c r="F1412" s="74">
        <f t="shared" si="150"/>
        <v>45539</v>
      </c>
    </row>
    <row r="1413" spans="1:6">
      <c r="A1413" s="46"/>
      <c r="B1413" s="19">
        <f t="shared" si="153"/>
        <v>45240</v>
      </c>
      <c r="C1413" s="161">
        <f t="shared" si="153"/>
        <v>1409</v>
      </c>
      <c r="D1413" s="161">
        <f t="shared" ref="D1413:D1476" si="154">$D$1/(($D$1-1)*EXP(-$E$1*($F1413-$B$4))+1)</f>
        <v>50000</v>
      </c>
      <c r="E1413" s="161">
        <f t="shared" ref="E1413:E1476" si="155">D1414-D1413</f>
        <v>0</v>
      </c>
      <c r="F1413" s="74">
        <f t="shared" si="150"/>
        <v>45540</v>
      </c>
    </row>
    <row r="1414" spans="1:6">
      <c r="A1414" s="46"/>
      <c r="B1414" s="19">
        <f t="shared" ref="B1414:C1429" si="156">B1413+1</f>
        <v>45241</v>
      </c>
      <c r="C1414" s="161">
        <f t="shared" si="156"/>
        <v>1410</v>
      </c>
      <c r="D1414" s="161">
        <f t="shared" si="154"/>
        <v>50000</v>
      </c>
      <c r="E1414" s="161">
        <f t="shared" si="155"/>
        <v>0</v>
      </c>
      <c r="F1414" s="74">
        <f t="shared" ref="F1414:F1477" si="157">F1413+1</f>
        <v>45541</v>
      </c>
    </row>
    <row r="1415" spans="1:6">
      <c r="A1415" s="46"/>
      <c r="B1415" s="19">
        <f t="shared" si="156"/>
        <v>45242</v>
      </c>
      <c r="C1415" s="161">
        <f t="shared" si="156"/>
        <v>1411</v>
      </c>
      <c r="D1415" s="161">
        <f t="shared" si="154"/>
        <v>50000</v>
      </c>
      <c r="E1415" s="161">
        <f t="shared" si="155"/>
        <v>0</v>
      </c>
      <c r="F1415" s="74">
        <f t="shared" si="157"/>
        <v>45542</v>
      </c>
    </row>
    <row r="1416" spans="1:6">
      <c r="A1416" s="46"/>
      <c r="B1416" s="19">
        <f t="shared" si="156"/>
        <v>45243</v>
      </c>
      <c r="C1416" s="161">
        <f t="shared" si="156"/>
        <v>1412</v>
      </c>
      <c r="D1416" s="161">
        <f t="shared" si="154"/>
        <v>50000</v>
      </c>
      <c r="E1416" s="161">
        <f t="shared" si="155"/>
        <v>0</v>
      </c>
      <c r="F1416" s="74">
        <f t="shared" si="157"/>
        <v>45543</v>
      </c>
    </row>
    <row r="1417" spans="1:6">
      <c r="A1417" s="46"/>
      <c r="B1417" s="19">
        <f t="shared" si="156"/>
        <v>45244</v>
      </c>
      <c r="C1417" s="161">
        <f t="shared" si="156"/>
        <v>1413</v>
      </c>
      <c r="D1417" s="161">
        <f t="shared" si="154"/>
        <v>50000</v>
      </c>
      <c r="E1417" s="161">
        <f t="shared" si="155"/>
        <v>0</v>
      </c>
      <c r="F1417" s="74">
        <f t="shared" si="157"/>
        <v>45544</v>
      </c>
    </row>
    <row r="1418" spans="1:6">
      <c r="A1418" s="46"/>
      <c r="B1418" s="19">
        <f t="shared" si="156"/>
        <v>45245</v>
      </c>
      <c r="C1418" s="161">
        <f t="shared" si="156"/>
        <v>1414</v>
      </c>
      <c r="D1418" s="161">
        <f t="shared" si="154"/>
        <v>50000</v>
      </c>
      <c r="E1418" s="161">
        <f t="shared" si="155"/>
        <v>0</v>
      </c>
      <c r="F1418" s="74">
        <f t="shared" si="157"/>
        <v>45545</v>
      </c>
    </row>
    <row r="1419" spans="1:6">
      <c r="A1419" s="46"/>
      <c r="B1419" s="19">
        <f t="shared" si="156"/>
        <v>45246</v>
      </c>
      <c r="C1419" s="161">
        <f t="shared" si="156"/>
        <v>1415</v>
      </c>
      <c r="D1419" s="161">
        <f t="shared" si="154"/>
        <v>50000</v>
      </c>
      <c r="E1419" s="161">
        <f t="shared" si="155"/>
        <v>0</v>
      </c>
      <c r="F1419" s="74">
        <f t="shared" si="157"/>
        <v>45546</v>
      </c>
    </row>
    <row r="1420" spans="1:6">
      <c r="A1420" s="46"/>
      <c r="B1420" s="19">
        <f t="shared" si="156"/>
        <v>45247</v>
      </c>
      <c r="C1420" s="161">
        <f t="shared" si="156"/>
        <v>1416</v>
      </c>
      <c r="D1420" s="161">
        <f t="shared" si="154"/>
        <v>50000</v>
      </c>
      <c r="E1420" s="161">
        <f t="shared" si="155"/>
        <v>0</v>
      </c>
      <c r="F1420" s="74">
        <f t="shared" si="157"/>
        <v>45547</v>
      </c>
    </row>
    <row r="1421" spans="1:6">
      <c r="A1421" s="46"/>
      <c r="B1421" s="19">
        <f t="shared" si="156"/>
        <v>45248</v>
      </c>
      <c r="C1421" s="161">
        <f t="shared" si="156"/>
        <v>1417</v>
      </c>
      <c r="D1421" s="161">
        <f t="shared" si="154"/>
        <v>50000</v>
      </c>
      <c r="E1421" s="161">
        <f t="shared" si="155"/>
        <v>0</v>
      </c>
      <c r="F1421" s="74">
        <f t="shared" si="157"/>
        <v>45548</v>
      </c>
    </row>
    <row r="1422" spans="1:6">
      <c r="A1422" s="46"/>
      <c r="B1422" s="19">
        <f t="shared" si="156"/>
        <v>45249</v>
      </c>
      <c r="C1422" s="161">
        <f t="shared" si="156"/>
        <v>1418</v>
      </c>
      <c r="D1422" s="161">
        <f t="shared" si="154"/>
        <v>50000</v>
      </c>
      <c r="E1422" s="161">
        <f t="shared" si="155"/>
        <v>0</v>
      </c>
      <c r="F1422" s="74">
        <f t="shared" si="157"/>
        <v>45549</v>
      </c>
    </row>
    <row r="1423" spans="1:6">
      <c r="A1423" s="46"/>
      <c r="B1423" s="19">
        <f t="shared" si="156"/>
        <v>45250</v>
      </c>
      <c r="C1423" s="161">
        <f t="shared" si="156"/>
        <v>1419</v>
      </c>
      <c r="D1423" s="161">
        <f t="shared" si="154"/>
        <v>50000</v>
      </c>
      <c r="E1423" s="161">
        <f t="shared" si="155"/>
        <v>0</v>
      </c>
      <c r="F1423" s="74">
        <f t="shared" si="157"/>
        <v>45550</v>
      </c>
    </row>
    <row r="1424" spans="1:6">
      <c r="A1424" s="46"/>
      <c r="B1424" s="19">
        <f t="shared" si="156"/>
        <v>45251</v>
      </c>
      <c r="C1424" s="161">
        <f t="shared" si="156"/>
        <v>1420</v>
      </c>
      <c r="D1424" s="161">
        <f t="shared" si="154"/>
        <v>50000</v>
      </c>
      <c r="E1424" s="161">
        <f t="shared" si="155"/>
        <v>0</v>
      </c>
      <c r="F1424" s="74">
        <f t="shared" si="157"/>
        <v>45551</v>
      </c>
    </row>
    <row r="1425" spans="1:6">
      <c r="A1425" s="46"/>
      <c r="B1425" s="19">
        <f t="shared" si="156"/>
        <v>45252</v>
      </c>
      <c r="C1425" s="161">
        <f t="shared" si="156"/>
        <v>1421</v>
      </c>
      <c r="D1425" s="161">
        <f t="shared" si="154"/>
        <v>50000</v>
      </c>
      <c r="E1425" s="161">
        <f t="shared" si="155"/>
        <v>0</v>
      </c>
      <c r="F1425" s="74">
        <f t="shared" si="157"/>
        <v>45552</v>
      </c>
    </row>
    <row r="1426" spans="1:6">
      <c r="A1426" s="46"/>
      <c r="B1426" s="19">
        <f t="shared" si="156"/>
        <v>45253</v>
      </c>
      <c r="C1426" s="161">
        <f t="shared" si="156"/>
        <v>1422</v>
      </c>
      <c r="D1426" s="161">
        <f t="shared" si="154"/>
        <v>50000</v>
      </c>
      <c r="E1426" s="161">
        <f t="shared" si="155"/>
        <v>0</v>
      </c>
      <c r="F1426" s="74">
        <f t="shared" si="157"/>
        <v>45553</v>
      </c>
    </row>
    <row r="1427" spans="1:6">
      <c r="A1427" s="46"/>
      <c r="B1427" s="19">
        <f t="shared" si="156"/>
        <v>45254</v>
      </c>
      <c r="C1427" s="161">
        <f t="shared" si="156"/>
        <v>1423</v>
      </c>
      <c r="D1427" s="161">
        <f t="shared" si="154"/>
        <v>50000</v>
      </c>
      <c r="E1427" s="161">
        <f t="shared" si="155"/>
        <v>0</v>
      </c>
      <c r="F1427" s="74">
        <f t="shared" si="157"/>
        <v>45554</v>
      </c>
    </row>
    <row r="1428" spans="1:6">
      <c r="A1428" s="46"/>
      <c r="B1428" s="19">
        <f t="shared" si="156"/>
        <v>45255</v>
      </c>
      <c r="C1428" s="161">
        <f t="shared" si="156"/>
        <v>1424</v>
      </c>
      <c r="D1428" s="161">
        <f t="shared" si="154"/>
        <v>50000</v>
      </c>
      <c r="E1428" s="161">
        <f t="shared" si="155"/>
        <v>0</v>
      </c>
      <c r="F1428" s="74">
        <f t="shared" si="157"/>
        <v>45555</v>
      </c>
    </row>
    <row r="1429" spans="1:6">
      <c r="A1429" s="46"/>
      <c r="B1429" s="19">
        <f t="shared" si="156"/>
        <v>45256</v>
      </c>
      <c r="C1429" s="161">
        <f t="shared" si="156"/>
        <v>1425</v>
      </c>
      <c r="D1429" s="161">
        <f t="shared" si="154"/>
        <v>50000</v>
      </c>
      <c r="E1429" s="161">
        <f t="shared" si="155"/>
        <v>0</v>
      </c>
      <c r="F1429" s="74">
        <f t="shared" si="157"/>
        <v>45556</v>
      </c>
    </row>
    <row r="1430" spans="1:6">
      <c r="A1430" s="46"/>
      <c r="B1430" s="19">
        <f t="shared" ref="B1430:C1445" si="158">B1429+1</f>
        <v>45257</v>
      </c>
      <c r="C1430" s="161">
        <f t="shared" si="158"/>
        <v>1426</v>
      </c>
      <c r="D1430" s="161">
        <f t="shared" si="154"/>
        <v>50000</v>
      </c>
      <c r="E1430" s="161">
        <f t="shared" si="155"/>
        <v>0</v>
      </c>
      <c r="F1430" s="74">
        <f t="shared" si="157"/>
        <v>45557</v>
      </c>
    </row>
    <row r="1431" spans="1:6">
      <c r="A1431" s="46"/>
      <c r="B1431" s="19">
        <f t="shared" si="158"/>
        <v>45258</v>
      </c>
      <c r="C1431" s="161">
        <f t="shared" si="158"/>
        <v>1427</v>
      </c>
      <c r="D1431" s="161">
        <f t="shared" si="154"/>
        <v>50000</v>
      </c>
      <c r="E1431" s="161">
        <f t="shared" si="155"/>
        <v>0</v>
      </c>
      <c r="F1431" s="74">
        <f t="shared" si="157"/>
        <v>45558</v>
      </c>
    </row>
    <row r="1432" spans="1:6">
      <c r="A1432" s="46"/>
      <c r="B1432" s="19">
        <f t="shared" si="158"/>
        <v>45259</v>
      </c>
      <c r="C1432" s="161">
        <f t="shared" si="158"/>
        <v>1428</v>
      </c>
      <c r="D1432" s="161">
        <f t="shared" si="154"/>
        <v>50000</v>
      </c>
      <c r="E1432" s="161">
        <f t="shared" si="155"/>
        <v>0</v>
      </c>
      <c r="F1432" s="74">
        <f t="shared" si="157"/>
        <v>45559</v>
      </c>
    </row>
    <row r="1433" spans="1:6">
      <c r="A1433" s="46"/>
      <c r="B1433" s="19">
        <f t="shared" si="158"/>
        <v>45260</v>
      </c>
      <c r="C1433" s="161">
        <f t="shared" si="158"/>
        <v>1429</v>
      </c>
      <c r="D1433" s="161">
        <f t="shared" si="154"/>
        <v>50000</v>
      </c>
      <c r="E1433" s="161">
        <f t="shared" si="155"/>
        <v>0</v>
      </c>
      <c r="F1433" s="74">
        <f t="shared" si="157"/>
        <v>45560</v>
      </c>
    </row>
    <row r="1434" spans="1:6">
      <c r="A1434" s="46"/>
      <c r="B1434" s="19">
        <f t="shared" si="158"/>
        <v>45261</v>
      </c>
      <c r="C1434" s="161">
        <f t="shared" si="158"/>
        <v>1430</v>
      </c>
      <c r="D1434" s="161">
        <f t="shared" si="154"/>
        <v>50000</v>
      </c>
      <c r="E1434" s="161">
        <f t="shared" si="155"/>
        <v>0</v>
      </c>
      <c r="F1434" s="74">
        <f t="shared" si="157"/>
        <v>45561</v>
      </c>
    </row>
    <row r="1435" spans="1:6">
      <c r="A1435" s="46"/>
      <c r="B1435" s="19">
        <f t="shared" si="158"/>
        <v>45262</v>
      </c>
      <c r="C1435" s="161">
        <f t="shared" si="158"/>
        <v>1431</v>
      </c>
      <c r="D1435" s="161">
        <f t="shared" si="154"/>
        <v>50000</v>
      </c>
      <c r="E1435" s="161">
        <f t="shared" si="155"/>
        <v>0</v>
      </c>
      <c r="F1435" s="74">
        <f t="shared" si="157"/>
        <v>45562</v>
      </c>
    </row>
    <row r="1436" spans="1:6">
      <c r="A1436" s="46"/>
      <c r="B1436" s="19">
        <f t="shared" si="158"/>
        <v>45263</v>
      </c>
      <c r="C1436" s="161">
        <f t="shared" si="158"/>
        <v>1432</v>
      </c>
      <c r="D1436" s="161">
        <f t="shared" si="154"/>
        <v>50000</v>
      </c>
      <c r="E1436" s="161">
        <f t="shared" si="155"/>
        <v>0</v>
      </c>
      <c r="F1436" s="74">
        <f t="shared" si="157"/>
        <v>45563</v>
      </c>
    </row>
    <row r="1437" spans="1:6">
      <c r="A1437" s="46"/>
      <c r="B1437" s="19">
        <f t="shared" si="158"/>
        <v>45264</v>
      </c>
      <c r="C1437" s="161">
        <f t="shared" si="158"/>
        <v>1433</v>
      </c>
      <c r="D1437" s="161">
        <f t="shared" si="154"/>
        <v>50000</v>
      </c>
      <c r="E1437" s="161">
        <f t="shared" si="155"/>
        <v>0</v>
      </c>
      <c r="F1437" s="74">
        <f t="shared" si="157"/>
        <v>45564</v>
      </c>
    </row>
    <row r="1438" spans="1:6">
      <c r="A1438" s="46"/>
      <c r="B1438" s="19">
        <f t="shared" si="158"/>
        <v>45265</v>
      </c>
      <c r="C1438" s="161">
        <f t="shared" si="158"/>
        <v>1434</v>
      </c>
      <c r="D1438" s="161">
        <f t="shared" si="154"/>
        <v>50000</v>
      </c>
      <c r="E1438" s="161">
        <f t="shared" si="155"/>
        <v>0</v>
      </c>
      <c r="F1438" s="74">
        <f t="shared" si="157"/>
        <v>45565</v>
      </c>
    </row>
    <row r="1439" spans="1:6">
      <c r="A1439" s="46"/>
      <c r="B1439" s="19">
        <f t="shared" si="158"/>
        <v>45266</v>
      </c>
      <c r="C1439" s="161">
        <f t="shared" si="158"/>
        <v>1435</v>
      </c>
      <c r="D1439" s="161">
        <f t="shared" si="154"/>
        <v>50000</v>
      </c>
      <c r="E1439" s="161">
        <f t="shared" si="155"/>
        <v>0</v>
      </c>
      <c r="F1439" s="74">
        <f t="shared" si="157"/>
        <v>45566</v>
      </c>
    </row>
    <row r="1440" spans="1:6">
      <c r="A1440" s="46"/>
      <c r="B1440" s="19">
        <f t="shared" si="158"/>
        <v>45267</v>
      </c>
      <c r="C1440" s="161">
        <f t="shared" si="158"/>
        <v>1436</v>
      </c>
      <c r="D1440" s="161">
        <f t="shared" si="154"/>
        <v>50000</v>
      </c>
      <c r="E1440" s="161">
        <f t="shared" si="155"/>
        <v>0</v>
      </c>
      <c r="F1440" s="74">
        <f t="shared" si="157"/>
        <v>45567</v>
      </c>
    </row>
    <row r="1441" spans="1:6">
      <c r="A1441" s="46"/>
      <c r="B1441" s="19">
        <f t="shared" si="158"/>
        <v>45268</v>
      </c>
      <c r="C1441" s="161">
        <f t="shared" si="158"/>
        <v>1437</v>
      </c>
      <c r="D1441" s="161">
        <f t="shared" si="154"/>
        <v>50000</v>
      </c>
      <c r="E1441" s="161">
        <f t="shared" si="155"/>
        <v>0</v>
      </c>
      <c r="F1441" s="74">
        <f t="shared" si="157"/>
        <v>45568</v>
      </c>
    </row>
    <row r="1442" spans="1:6">
      <c r="A1442" s="46"/>
      <c r="B1442" s="19">
        <f t="shared" si="158"/>
        <v>45269</v>
      </c>
      <c r="C1442" s="161">
        <f t="shared" si="158"/>
        <v>1438</v>
      </c>
      <c r="D1442" s="161">
        <f t="shared" si="154"/>
        <v>50000</v>
      </c>
      <c r="E1442" s="161">
        <f t="shared" si="155"/>
        <v>0</v>
      </c>
      <c r="F1442" s="74">
        <f t="shared" si="157"/>
        <v>45569</v>
      </c>
    </row>
    <row r="1443" spans="1:6">
      <c r="A1443" s="46"/>
      <c r="B1443" s="19">
        <f t="shared" si="158"/>
        <v>45270</v>
      </c>
      <c r="C1443" s="161">
        <f t="shared" si="158"/>
        <v>1439</v>
      </c>
      <c r="D1443" s="161">
        <f t="shared" si="154"/>
        <v>50000</v>
      </c>
      <c r="E1443" s="161">
        <f t="shared" si="155"/>
        <v>0</v>
      </c>
      <c r="F1443" s="74">
        <f t="shared" si="157"/>
        <v>45570</v>
      </c>
    </row>
    <row r="1444" spans="1:6">
      <c r="A1444" s="46"/>
      <c r="B1444" s="19">
        <f t="shared" si="158"/>
        <v>45271</v>
      </c>
      <c r="C1444" s="161">
        <f t="shared" si="158"/>
        <v>1440</v>
      </c>
      <c r="D1444" s="161">
        <f t="shared" si="154"/>
        <v>50000</v>
      </c>
      <c r="E1444" s="161">
        <f t="shared" si="155"/>
        <v>0</v>
      </c>
      <c r="F1444" s="74">
        <f t="shared" si="157"/>
        <v>45571</v>
      </c>
    </row>
    <row r="1445" spans="1:6">
      <c r="A1445" s="46"/>
      <c r="B1445" s="19">
        <f t="shared" si="158"/>
        <v>45272</v>
      </c>
      <c r="C1445" s="161">
        <f t="shared" si="158"/>
        <v>1441</v>
      </c>
      <c r="D1445" s="161">
        <f t="shared" si="154"/>
        <v>50000</v>
      </c>
      <c r="E1445" s="161">
        <f t="shared" si="155"/>
        <v>0</v>
      </c>
      <c r="F1445" s="74">
        <f t="shared" si="157"/>
        <v>45572</v>
      </c>
    </row>
    <row r="1446" spans="1:6">
      <c r="A1446" s="46"/>
      <c r="B1446" s="19">
        <f t="shared" ref="B1446:C1461" si="159">B1445+1</f>
        <v>45273</v>
      </c>
      <c r="C1446" s="161">
        <f t="shared" si="159"/>
        <v>1442</v>
      </c>
      <c r="D1446" s="161">
        <f t="shared" si="154"/>
        <v>50000</v>
      </c>
      <c r="E1446" s="161">
        <f t="shared" si="155"/>
        <v>0</v>
      </c>
      <c r="F1446" s="74">
        <f t="shared" si="157"/>
        <v>45573</v>
      </c>
    </row>
    <row r="1447" spans="1:6">
      <c r="A1447" s="46"/>
      <c r="B1447" s="19">
        <f t="shared" si="159"/>
        <v>45274</v>
      </c>
      <c r="C1447" s="161">
        <f t="shared" si="159"/>
        <v>1443</v>
      </c>
      <c r="D1447" s="161">
        <f t="shared" si="154"/>
        <v>50000</v>
      </c>
      <c r="E1447" s="161">
        <f t="shared" si="155"/>
        <v>0</v>
      </c>
      <c r="F1447" s="74">
        <f t="shared" si="157"/>
        <v>45574</v>
      </c>
    </row>
    <row r="1448" spans="1:6">
      <c r="A1448" s="46"/>
      <c r="B1448" s="19">
        <f t="shared" si="159"/>
        <v>45275</v>
      </c>
      <c r="C1448" s="161">
        <f t="shared" si="159"/>
        <v>1444</v>
      </c>
      <c r="D1448" s="161">
        <f t="shared" si="154"/>
        <v>50000</v>
      </c>
      <c r="E1448" s="161">
        <f t="shared" si="155"/>
        <v>0</v>
      </c>
      <c r="F1448" s="74">
        <f t="shared" si="157"/>
        <v>45575</v>
      </c>
    </row>
    <row r="1449" spans="1:6">
      <c r="A1449" s="46"/>
      <c r="B1449" s="19">
        <f t="shared" si="159"/>
        <v>45276</v>
      </c>
      <c r="C1449" s="161">
        <f t="shared" si="159"/>
        <v>1445</v>
      </c>
      <c r="D1449" s="161">
        <f t="shared" si="154"/>
        <v>50000</v>
      </c>
      <c r="E1449" s="161">
        <f t="shared" si="155"/>
        <v>0</v>
      </c>
      <c r="F1449" s="74">
        <f t="shared" si="157"/>
        <v>45576</v>
      </c>
    </row>
    <row r="1450" spans="1:6">
      <c r="A1450" s="46"/>
      <c r="B1450" s="19">
        <f t="shared" si="159"/>
        <v>45277</v>
      </c>
      <c r="C1450" s="161">
        <f t="shared" si="159"/>
        <v>1446</v>
      </c>
      <c r="D1450" s="161">
        <f t="shared" si="154"/>
        <v>50000</v>
      </c>
      <c r="E1450" s="161">
        <f t="shared" si="155"/>
        <v>0</v>
      </c>
      <c r="F1450" s="74">
        <f t="shared" si="157"/>
        <v>45577</v>
      </c>
    </row>
    <row r="1451" spans="1:6">
      <c r="A1451" s="46"/>
      <c r="B1451" s="19">
        <f t="shared" si="159"/>
        <v>45278</v>
      </c>
      <c r="C1451" s="161">
        <f t="shared" si="159"/>
        <v>1447</v>
      </c>
      <c r="D1451" s="161">
        <f t="shared" si="154"/>
        <v>50000</v>
      </c>
      <c r="E1451" s="161">
        <f t="shared" si="155"/>
        <v>0</v>
      </c>
      <c r="F1451" s="74">
        <f t="shared" si="157"/>
        <v>45578</v>
      </c>
    </row>
    <row r="1452" spans="1:6">
      <c r="A1452" s="46"/>
      <c r="B1452" s="19">
        <f t="shared" si="159"/>
        <v>45279</v>
      </c>
      <c r="C1452" s="161">
        <f t="shared" si="159"/>
        <v>1448</v>
      </c>
      <c r="D1452" s="161">
        <f t="shared" si="154"/>
        <v>50000</v>
      </c>
      <c r="E1452" s="161">
        <f t="shared" si="155"/>
        <v>0</v>
      </c>
      <c r="F1452" s="74">
        <f t="shared" si="157"/>
        <v>45579</v>
      </c>
    </row>
    <row r="1453" spans="1:6">
      <c r="A1453" s="46"/>
      <c r="B1453" s="19">
        <f t="shared" si="159"/>
        <v>45280</v>
      </c>
      <c r="C1453" s="161">
        <f t="shared" si="159"/>
        <v>1449</v>
      </c>
      <c r="D1453" s="161">
        <f t="shared" si="154"/>
        <v>50000</v>
      </c>
      <c r="E1453" s="161">
        <f t="shared" si="155"/>
        <v>0</v>
      </c>
      <c r="F1453" s="74">
        <f t="shared" si="157"/>
        <v>45580</v>
      </c>
    </row>
    <row r="1454" spans="1:6">
      <c r="A1454" s="46"/>
      <c r="B1454" s="19">
        <f t="shared" si="159"/>
        <v>45281</v>
      </c>
      <c r="C1454" s="161">
        <f t="shared" si="159"/>
        <v>1450</v>
      </c>
      <c r="D1454" s="161">
        <f t="shared" si="154"/>
        <v>50000</v>
      </c>
      <c r="E1454" s="161">
        <f t="shared" si="155"/>
        <v>0</v>
      </c>
      <c r="F1454" s="74">
        <f t="shared" si="157"/>
        <v>45581</v>
      </c>
    </row>
    <row r="1455" spans="1:6">
      <c r="A1455" s="46"/>
      <c r="B1455" s="19">
        <f t="shared" si="159"/>
        <v>45282</v>
      </c>
      <c r="C1455" s="161">
        <f t="shared" si="159"/>
        <v>1451</v>
      </c>
      <c r="D1455" s="161">
        <f t="shared" si="154"/>
        <v>50000</v>
      </c>
      <c r="E1455" s="161">
        <f t="shared" si="155"/>
        <v>0</v>
      </c>
      <c r="F1455" s="74">
        <f t="shared" si="157"/>
        <v>45582</v>
      </c>
    </row>
    <row r="1456" spans="1:6">
      <c r="A1456" s="46"/>
      <c r="B1456" s="19">
        <f t="shared" si="159"/>
        <v>45283</v>
      </c>
      <c r="C1456" s="161">
        <f t="shared" si="159"/>
        <v>1452</v>
      </c>
      <c r="D1456" s="161">
        <f t="shared" si="154"/>
        <v>50000</v>
      </c>
      <c r="E1456" s="161">
        <f t="shared" si="155"/>
        <v>0</v>
      </c>
      <c r="F1456" s="74">
        <f t="shared" si="157"/>
        <v>45583</v>
      </c>
    </row>
    <row r="1457" spans="1:6">
      <c r="A1457" s="46"/>
      <c r="B1457" s="19">
        <f t="shared" si="159"/>
        <v>45284</v>
      </c>
      <c r="C1457" s="161">
        <f t="shared" si="159"/>
        <v>1453</v>
      </c>
      <c r="D1457" s="161">
        <f t="shared" si="154"/>
        <v>50000</v>
      </c>
      <c r="E1457" s="161">
        <f t="shared" si="155"/>
        <v>0</v>
      </c>
      <c r="F1457" s="74">
        <f t="shared" si="157"/>
        <v>45584</v>
      </c>
    </row>
    <row r="1458" spans="1:6">
      <c r="A1458" s="46"/>
      <c r="B1458" s="19">
        <f t="shared" si="159"/>
        <v>45285</v>
      </c>
      <c r="C1458" s="161">
        <f t="shared" si="159"/>
        <v>1454</v>
      </c>
      <c r="D1458" s="161">
        <f t="shared" si="154"/>
        <v>50000</v>
      </c>
      <c r="E1458" s="161">
        <f t="shared" si="155"/>
        <v>0</v>
      </c>
      <c r="F1458" s="74">
        <f t="shared" si="157"/>
        <v>45585</v>
      </c>
    </row>
    <row r="1459" spans="1:6">
      <c r="A1459" s="46"/>
      <c r="B1459" s="19">
        <f t="shared" si="159"/>
        <v>45286</v>
      </c>
      <c r="C1459" s="161">
        <f t="shared" si="159"/>
        <v>1455</v>
      </c>
      <c r="D1459" s="161">
        <f t="shared" si="154"/>
        <v>50000</v>
      </c>
      <c r="E1459" s="161">
        <f t="shared" si="155"/>
        <v>0</v>
      </c>
      <c r="F1459" s="74">
        <f t="shared" si="157"/>
        <v>45586</v>
      </c>
    </row>
    <row r="1460" spans="1:6">
      <c r="A1460" s="46"/>
      <c r="B1460" s="19">
        <f t="shared" si="159"/>
        <v>45287</v>
      </c>
      <c r="C1460" s="161">
        <f t="shared" si="159"/>
        <v>1456</v>
      </c>
      <c r="D1460" s="161">
        <f t="shared" si="154"/>
        <v>50000</v>
      </c>
      <c r="E1460" s="161">
        <f t="shared" si="155"/>
        <v>0</v>
      </c>
      <c r="F1460" s="74">
        <f t="shared" si="157"/>
        <v>45587</v>
      </c>
    </row>
    <row r="1461" spans="1:6">
      <c r="A1461" s="46"/>
      <c r="B1461" s="19">
        <f t="shared" si="159"/>
        <v>45288</v>
      </c>
      <c r="C1461" s="161">
        <f t="shared" si="159"/>
        <v>1457</v>
      </c>
      <c r="D1461" s="161">
        <f t="shared" si="154"/>
        <v>50000</v>
      </c>
      <c r="E1461" s="161">
        <f t="shared" si="155"/>
        <v>0</v>
      </c>
      <c r="F1461" s="74">
        <f t="shared" si="157"/>
        <v>45588</v>
      </c>
    </row>
    <row r="1462" spans="1:6">
      <c r="A1462" s="46"/>
      <c r="B1462" s="19">
        <f t="shared" ref="B1462:C1477" si="160">B1461+1</f>
        <v>45289</v>
      </c>
      <c r="C1462" s="161">
        <f t="shared" si="160"/>
        <v>1458</v>
      </c>
      <c r="D1462" s="161">
        <f t="shared" si="154"/>
        <v>50000</v>
      </c>
      <c r="E1462" s="161">
        <f t="shared" si="155"/>
        <v>0</v>
      </c>
      <c r="F1462" s="74">
        <f t="shared" si="157"/>
        <v>45589</v>
      </c>
    </row>
    <row r="1463" spans="1:6">
      <c r="A1463" s="46"/>
      <c r="B1463" s="19">
        <f t="shared" si="160"/>
        <v>45290</v>
      </c>
      <c r="C1463" s="161">
        <f t="shared" si="160"/>
        <v>1459</v>
      </c>
      <c r="D1463" s="161">
        <f t="shared" si="154"/>
        <v>50000</v>
      </c>
      <c r="E1463" s="161">
        <f t="shared" si="155"/>
        <v>0</v>
      </c>
      <c r="F1463" s="74">
        <f t="shared" si="157"/>
        <v>45590</v>
      </c>
    </row>
    <row r="1464" spans="1:6">
      <c r="A1464" s="46"/>
      <c r="B1464" s="19">
        <f t="shared" si="160"/>
        <v>45291</v>
      </c>
      <c r="C1464" s="161">
        <f t="shared" si="160"/>
        <v>1460</v>
      </c>
      <c r="D1464" s="161">
        <f t="shared" si="154"/>
        <v>50000</v>
      </c>
      <c r="E1464" s="161">
        <f t="shared" si="155"/>
        <v>0</v>
      </c>
      <c r="F1464" s="74">
        <f t="shared" si="157"/>
        <v>45591</v>
      </c>
    </row>
    <row r="1465" spans="1:6">
      <c r="A1465" s="50" t="s">
        <v>98</v>
      </c>
      <c r="B1465" s="51">
        <f t="shared" si="160"/>
        <v>45292</v>
      </c>
      <c r="C1465" s="49">
        <f t="shared" si="160"/>
        <v>1461</v>
      </c>
      <c r="D1465" s="49">
        <f t="shared" si="154"/>
        <v>50000</v>
      </c>
      <c r="E1465" s="49">
        <f t="shared" si="155"/>
        <v>0</v>
      </c>
      <c r="F1465" s="74">
        <f t="shared" si="157"/>
        <v>45592</v>
      </c>
    </row>
    <row r="1466" spans="1:6">
      <c r="A1466" s="49"/>
      <c r="B1466" s="19">
        <f t="shared" si="160"/>
        <v>45293</v>
      </c>
      <c r="C1466" s="161">
        <f t="shared" si="160"/>
        <v>1462</v>
      </c>
      <c r="D1466" s="161">
        <f t="shared" si="154"/>
        <v>50000</v>
      </c>
      <c r="E1466" s="161">
        <f t="shared" si="155"/>
        <v>0</v>
      </c>
      <c r="F1466" s="74">
        <f t="shared" si="157"/>
        <v>45593</v>
      </c>
    </row>
    <row r="1467" spans="1:6">
      <c r="A1467" s="49"/>
      <c r="B1467" s="19">
        <f t="shared" si="160"/>
        <v>45294</v>
      </c>
      <c r="C1467" s="161">
        <f t="shared" si="160"/>
        <v>1463</v>
      </c>
      <c r="D1467" s="161">
        <f t="shared" si="154"/>
        <v>50000</v>
      </c>
      <c r="E1467" s="161">
        <f t="shared" si="155"/>
        <v>0</v>
      </c>
      <c r="F1467" s="74">
        <f t="shared" si="157"/>
        <v>45594</v>
      </c>
    </row>
    <row r="1468" spans="1:6">
      <c r="A1468" s="49"/>
      <c r="B1468" s="19">
        <f t="shared" si="160"/>
        <v>45295</v>
      </c>
      <c r="C1468" s="161">
        <f t="shared" si="160"/>
        <v>1464</v>
      </c>
      <c r="D1468" s="161">
        <f t="shared" si="154"/>
        <v>50000</v>
      </c>
      <c r="E1468" s="161">
        <f t="shared" si="155"/>
        <v>0</v>
      </c>
      <c r="F1468" s="74">
        <f t="shared" si="157"/>
        <v>45595</v>
      </c>
    </row>
    <row r="1469" spans="1:6">
      <c r="A1469" s="49"/>
      <c r="B1469" s="19">
        <f t="shared" si="160"/>
        <v>45296</v>
      </c>
      <c r="C1469" s="161">
        <f t="shared" si="160"/>
        <v>1465</v>
      </c>
      <c r="D1469" s="161">
        <f t="shared" si="154"/>
        <v>50000</v>
      </c>
      <c r="E1469" s="161">
        <f t="shared" si="155"/>
        <v>0</v>
      </c>
      <c r="F1469" s="74">
        <f t="shared" si="157"/>
        <v>45596</v>
      </c>
    </row>
    <row r="1470" spans="1:6">
      <c r="A1470" s="49"/>
      <c r="B1470" s="19">
        <f t="shared" si="160"/>
        <v>45297</v>
      </c>
      <c r="C1470" s="161">
        <f t="shared" si="160"/>
        <v>1466</v>
      </c>
      <c r="D1470" s="161">
        <f t="shared" si="154"/>
        <v>50000</v>
      </c>
      <c r="E1470" s="161">
        <f t="shared" si="155"/>
        <v>0</v>
      </c>
      <c r="F1470" s="74">
        <f t="shared" si="157"/>
        <v>45597</v>
      </c>
    </row>
    <row r="1471" spans="1:6">
      <c r="A1471" s="49"/>
      <c r="B1471" s="19">
        <f t="shared" si="160"/>
        <v>45298</v>
      </c>
      <c r="C1471" s="161">
        <f t="shared" si="160"/>
        <v>1467</v>
      </c>
      <c r="D1471" s="161">
        <f t="shared" si="154"/>
        <v>50000</v>
      </c>
      <c r="E1471" s="161">
        <f t="shared" si="155"/>
        <v>0</v>
      </c>
      <c r="F1471" s="74">
        <f t="shared" si="157"/>
        <v>45598</v>
      </c>
    </row>
    <row r="1472" spans="1:6">
      <c r="A1472" s="49"/>
      <c r="B1472" s="19">
        <f t="shared" si="160"/>
        <v>45299</v>
      </c>
      <c r="C1472" s="161">
        <f t="shared" si="160"/>
        <v>1468</v>
      </c>
      <c r="D1472" s="161">
        <f t="shared" si="154"/>
        <v>50000</v>
      </c>
      <c r="E1472" s="161">
        <f t="shared" si="155"/>
        <v>0</v>
      </c>
      <c r="F1472" s="74">
        <f t="shared" si="157"/>
        <v>45599</v>
      </c>
    </row>
    <row r="1473" spans="1:6">
      <c r="A1473" s="49"/>
      <c r="B1473" s="19">
        <f t="shared" si="160"/>
        <v>45300</v>
      </c>
      <c r="C1473" s="161">
        <f t="shared" si="160"/>
        <v>1469</v>
      </c>
      <c r="D1473" s="161">
        <f t="shared" si="154"/>
        <v>50000</v>
      </c>
      <c r="E1473" s="161">
        <f t="shared" si="155"/>
        <v>0</v>
      </c>
      <c r="F1473" s="74">
        <f t="shared" si="157"/>
        <v>45600</v>
      </c>
    </row>
    <row r="1474" spans="1:6">
      <c r="A1474" s="49"/>
      <c r="B1474" s="19">
        <f t="shared" si="160"/>
        <v>45301</v>
      </c>
      <c r="C1474" s="161">
        <f t="shared" si="160"/>
        <v>1470</v>
      </c>
      <c r="D1474" s="161">
        <f t="shared" si="154"/>
        <v>50000</v>
      </c>
      <c r="E1474" s="161">
        <f t="shared" si="155"/>
        <v>0</v>
      </c>
      <c r="F1474" s="74">
        <f t="shared" si="157"/>
        <v>45601</v>
      </c>
    </row>
    <row r="1475" spans="1:6">
      <c r="A1475" s="49"/>
      <c r="B1475" s="19">
        <f t="shared" si="160"/>
        <v>45302</v>
      </c>
      <c r="C1475" s="161">
        <f t="shared" si="160"/>
        <v>1471</v>
      </c>
      <c r="D1475" s="161">
        <f t="shared" si="154"/>
        <v>50000</v>
      </c>
      <c r="E1475" s="161">
        <f t="shared" si="155"/>
        <v>0</v>
      </c>
      <c r="F1475" s="74">
        <f t="shared" si="157"/>
        <v>45602</v>
      </c>
    </row>
    <row r="1476" spans="1:6">
      <c r="A1476" s="49"/>
      <c r="B1476" s="19">
        <f t="shared" si="160"/>
        <v>45303</v>
      </c>
      <c r="C1476" s="161">
        <f t="shared" si="160"/>
        <v>1472</v>
      </c>
      <c r="D1476" s="161">
        <f t="shared" si="154"/>
        <v>50000</v>
      </c>
      <c r="E1476" s="161">
        <f t="shared" si="155"/>
        <v>0</v>
      </c>
      <c r="F1476" s="74">
        <f t="shared" si="157"/>
        <v>45603</v>
      </c>
    </row>
    <row r="1477" spans="1:6">
      <c r="A1477" s="49"/>
      <c r="B1477" s="19">
        <f t="shared" si="160"/>
        <v>45304</v>
      </c>
      <c r="C1477" s="161">
        <f t="shared" si="160"/>
        <v>1473</v>
      </c>
      <c r="D1477" s="161">
        <f t="shared" ref="D1477:D1510" si="161">$D$1/(($D$1-1)*EXP(-$E$1*($F1477-$B$4))+1)</f>
        <v>50000</v>
      </c>
      <c r="E1477" s="161">
        <f t="shared" ref="E1477:E1510" si="162">D1478-D1477</f>
        <v>0</v>
      </c>
      <c r="F1477" s="74">
        <f t="shared" si="157"/>
        <v>45604</v>
      </c>
    </row>
    <row r="1478" spans="1:6">
      <c r="A1478" s="49"/>
      <c r="B1478" s="19">
        <f t="shared" ref="B1478:C1493" si="163">B1477+1</f>
        <v>45305</v>
      </c>
      <c r="C1478" s="161">
        <f t="shared" si="163"/>
        <v>1474</v>
      </c>
      <c r="D1478" s="161">
        <f t="shared" si="161"/>
        <v>50000</v>
      </c>
      <c r="E1478" s="161">
        <f t="shared" si="162"/>
        <v>0</v>
      </c>
      <c r="F1478" s="74">
        <f t="shared" ref="F1478:F1510" si="164">F1477+1</f>
        <v>45605</v>
      </c>
    </row>
    <row r="1479" spans="1:6">
      <c r="A1479" s="49"/>
      <c r="B1479" s="19">
        <f t="shared" si="163"/>
        <v>45306</v>
      </c>
      <c r="C1479" s="161">
        <f t="shared" si="163"/>
        <v>1475</v>
      </c>
      <c r="D1479" s="161">
        <f t="shared" si="161"/>
        <v>50000</v>
      </c>
      <c r="E1479" s="161">
        <f t="shared" si="162"/>
        <v>0</v>
      </c>
      <c r="F1479" s="74">
        <f t="shared" si="164"/>
        <v>45606</v>
      </c>
    </row>
    <row r="1480" spans="1:6">
      <c r="A1480" s="49"/>
      <c r="B1480" s="19">
        <f t="shared" si="163"/>
        <v>45307</v>
      </c>
      <c r="C1480" s="161">
        <f t="shared" si="163"/>
        <v>1476</v>
      </c>
      <c r="D1480" s="161">
        <f t="shared" si="161"/>
        <v>50000</v>
      </c>
      <c r="E1480" s="161">
        <f t="shared" si="162"/>
        <v>0</v>
      </c>
      <c r="F1480" s="74">
        <f t="shared" si="164"/>
        <v>45607</v>
      </c>
    </row>
    <row r="1481" spans="1:6">
      <c r="A1481" s="49"/>
      <c r="B1481" s="19">
        <f t="shared" si="163"/>
        <v>45308</v>
      </c>
      <c r="C1481" s="161">
        <f t="shared" si="163"/>
        <v>1477</v>
      </c>
      <c r="D1481" s="161">
        <f t="shared" si="161"/>
        <v>50000</v>
      </c>
      <c r="E1481" s="161">
        <f t="shared" si="162"/>
        <v>0</v>
      </c>
      <c r="F1481" s="74">
        <f t="shared" si="164"/>
        <v>45608</v>
      </c>
    </row>
    <row r="1482" spans="1:6">
      <c r="A1482" s="49"/>
      <c r="B1482" s="19">
        <f t="shared" si="163"/>
        <v>45309</v>
      </c>
      <c r="C1482" s="161">
        <f t="shared" si="163"/>
        <v>1478</v>
      </c>
      <c r="D1482" s="161">
        <f t="shared" si="161"/>
        <v>50000</v>
      </c>
      <c r="E1482" s="161">
        <f t="shared" si="162"/>
        <v>0</v>
      </c>
      <c r="F1482" s="74">
        <f t="shared" si="164"/>
        <v>45609</v>
      </c>
    </row>
    <row r="1483" spans="1:6">
      <c r="A1483" s="49"/>
      <c r="B1483" s="19">
        <f t="shared" si="163"/>
        <v>45310</v>
      </c>
      <c r="C1483" s="161">
        <f t="shared" si="163"/>
        <v>1479</v>
      </c>
      <c r="D1483" s="161">
        <f t="shared" si="161"/>
        <v>50000</v>
      </c>
      <c r="E1483" s="161">
        <f t="shared" si="162"/>
        <v>0</v>
      </c>
      <c r="F1483" s="74">
        <f t="shared" si="164"/>
        <v>45610</v>
      </c>
    </row>
    <row r="1484" spans="1:6">
      <c r="A1484" s="49"/>
      <c r="B1484" s="19">
        <f t="shared" si="163"/>
        <v>45311</v>
      </c>
      <c r="C1484" s="161">
        <f t="shared" si="163"/>
        <v>1480</v>
      </c>
      <c r="D1484" s="161">
        <f t="shared" si="161"/>
        <v>50000</v>
      </c>
      <c r="E1484" s="161">
        <f t="shared" si="162"/>
        <v>0</v>
      </c>
      <c r="F1484" s="74">
        <f t="shared" si="164"/>
        <v>45611</v>
      </c>
    </row>
    <row r="1485" spans="1:6">
      <c r="A1485" s="49"/>
      <c r="B1485" s="19">
        <f t="shared" si="163"/>
        <v>45312</v>
      </c>
      <c r="C1485" s="161">
        <f t="shared" si="163"/>
        <v>1481</v>
      </c>
      <c r="D1485" s="161">
        <f t="shared" si="161"/>
        <v>50000</v>
      </c>
      <c r="E1485" s="161">
        <f t="shared" si="162"/>
        <v>0</v>
      </c>
      <c r="F1485" s="74">
        <f t="shared" si="164"/>
        <v>45612</v>
      </c>
    </row>
    <row r="1486" spans="1:6">
      <c r="A1486" s="49"/>
      <c r="B1486" s="19">
        <f t="shared" si="163"/>
        <v>45313</v>
      </c>
      <c r="C1486" s="161">
        <f t="shared" si="163"/>
        <v>1482</v>
      </c>
      <c r="D1486" s="161">
        <f t="shared" si="161"/>
        <v>50000</v>
      </c>
      <c r="E1486" s="161">
        <f t="shared" si="162"/>
        <v>0</v>
      </c>
      <c r="F1486" s="74">
        <f t="shared" si="164"/>
        <v>45613</v>
      </c>
    </row>
    <row r="1487" spans="1:6">
      <c r="A1487" s="49"/>
      <c r="B1487" s="19">
        <f t="shared" si="163"/>
        <v>45314</v>
      </c>
      <c r="C1487" s="161">
        <f t="shared" si="163"/>
        <v>1483</v>
      </c>
      <c r="D1487" s="161">
        <f t="shared" si="161"/>
        <v>50000</v>
      </c>
      <c r="E1487" s="161">
        <f t="shared" si="162"/>
        <v>0</v>
      </c>
      <c r="F1487" s="74">
        <f t="shared" si="164"/>
        <v>45614</v>
      </c>
    </row>
    <row r="1488" spans="1:6">
      <c r="A1488" s="49"/>
      <c r="B1488" s="19">
        <f t="shared" si="163"/>
        <v>45315</v>
      </c>
      <c r="C1488" s="161">
        <f t="shared" si="163"/>
        <v>1484</v>
      </c>
      <c r="D1488" s="161">
        <f t="shared" si="161"/>
        <v>50000</v>
      </c>
      <c r="E1488" s="161">
        <f t="shared" si="162"/>
        <v>0</v>
      </c>
      <c r="F1488" s="74">
        <f t="shared" si="164"/>
        <v>45615</v>
      </c>
    </row>
    <row r="1489" spans="1:6">
      <c r="A1489" s="49"/>
      <c r="B1489" s="19">
        <f t="shared" si="163"/>
        <v>45316</v>
      </c>
      <c r="C1489" s="161">
        <f t="shared" si="163"/>
        <v>1485</v>
      </c>
      <c r="D1489" s="161">
        <f t="shared" si="161"/>
        <v>50000</v>
      </c>
      <c r="E1489" s="161">
        <f t="shared" si="162"/>
        <v>0</v>
      </c>
      <c r="F1489" s="74">
        <f t="shared" si="164"/>
        <v>45616</v>
      </c>
    </row>
    <row r="1490" spans="1:6">
      <c r="A1490" s="49"/>
      <c r="B1490" s="19">
        <f t="shared" si="163"/>
        <v>45317</v>
      </c>
      <c r="C1490" s="161">
        <f t="shared" si="163"/>
        <v>1486</v>
      </c>
      <c r="D1490" s="161">
        <f t="shared" si="161"/>
        <v>50000</v>
      </c>
      <c r="E1490" s="161">
        <f t="shared" si="162"/>
        <v>0</v>
      </c>
      <c r="F1490" s="74">
        <f t="shared" si="164"/>
        <v>45617</v>
      </c>
    </row>
    <row r="1491" spans="1:6">
      <c r="A1491" s="49"/>
      <c r="B1491" s="19">
        <f t="shared" si="163"/>
        <v>45318</v>
      </c>
      <c r="C1491" s="161">
        <f t="shared" si="163"/>
        <v>1487</v>
      </c>
      <c r="D1491" s="161">
        <f t="shared" si="161"/>
        <v>50000</v>
      </c>
      <c r="E1491" s="161">
        <f t="shared" si="162"/>
        <v>0</v>
      </c>
      <c r="F1491" s="74">
        <f t="shared" si="164"/>
        <v>45618</v>
      </c>
    </row>
    <row r="1492" spans="1:6">
      <c r="A1492" s="49"/>
      <c r="B1492" s="19">
        <f t="shared" si="163"/>
        <v>45319</v>
      </c>
      <c r="C1492" s="161">
        <f t="shared" si="163"/>
        <v>1488</v>
      </c>
      <c r="D1492" s="161">
        <f t="shared" si="161"/>
        <v>50000</v>
      </c>
      <c r="E1492" s="161">
        <f t="shared" si="162"/>
        <v>0</v>
      </c>
      <c r="F1492" s="74">
        <f t="shared" si="164"/>
        <v>45619</v>
      </c>
    </row>
    <row r="1493" spans="1:6">
      <c r="A1493" s="49"/>
      <c r="B1493" s="19">
        <f t="shared" si="163"/>
        <v>45320</v>
      </c>
      <c r="C1493" s="161">
        <f t="shared" si="163"/>
        <v>1489</v>
      </c>
      <c r="D1493" s="161">
        <f t="shared" si="161"/>
        <v>50000</v>
      </c>
      <c r="E1493" s="161">
        <f t="shared" si="162"/>
        <v>0</v>
      </c>
      <c r="F1493" s="74">
        <f t="shared" si="164"/>
        <v>45620</v>
      </c>
    </row>
    <row r="1494" spans="1:6">
      <c r="A1494" s="49"/>
      <c r="B1494" s="19">
        <f t="shared" ref="B1494:C1509" si="165">B1493+1</f>
        <v>45321</v>
      </c>
      <c r="C1494" s="161">
        <f t="shared" si="165"/>
        <v>1490</v>
      </c>
      <c r="D1494" s="161">
        <f t="shared" si="161"/>
        <v>50000</v>
      </c>
      <c r="E1494" s="161">
        <f t="shared" si="162"/>
        <v>0</v>
      </c>
      <c r="F1494" s="74">
        <f t="shared" si="164"/>
        <v>45621</v>
      </c>
    </row>
    <row r="1495" spans="1:6">
      <c r="A1495" s="49"/>
      <c r="B1495" s="19">
        <f t="shared" si="165"/>
        <v>45322</v>
      </c>
      <c r="C1495" s="161">
        <f t="shared" si="165"/>
        <v>1491</v>
      </c>
      <c r="D1495" s="161">
        <f t="shared" si="161"/>
        <v>50000</v>
      </c>
      <c r="E1495" s="161">
        <f t="shared" si="162"/>
        <v>0</v>
      </c>
      <c r="F1495" s="74">
        <f t="shared" si="164"/>
        <v>45622</v>
      </c>
    </row>
    <row r="1496" spans="1:6">
      <c r="A1496" s="49"/>
      <c r="B1496" s="19">
        <f t="shared" si="165"/>
        <v>45323</v>
      </c>
      <c r="C1496" s="161">
        <f t="shared" si="165"/>
        <v>1492</v>
      </c>
      <c r="D1496" s="161">
        <f t="shared" si="161"/>
        <v>50000</v>
      </c>
      <c r="E1496" s="161">
        <f t="shared" si="162"/>
        <v>0</v>
      </c>
      <c r="F1496" s="74">
        <f t="shared" si="164"/>
        <v>45623</v>
      </c>
    </row>
    <row r="1497" spans="1:6">
      <c r="A1497" s="49"/>
      <c r="B1497" s="19">
        <f t="shared" si="165"/>
        <v>45324</v>
      </c>
      <c r="C1497" s="161">
        <f t="shared" si="165"/>
        <v>1493</v>
      </c>
      <c r="D1497" s="161">
        <f t="shared" si="161"/>
        <v>50000</v>
      </c>
      <c r="E1497" s="161">
        <f t="shared" si="162"/>
        <v>0</v>
      </c>
      <c r="F1497" s="74">
        <f t="shared" si="164"/>
        <v>45624</v>
      </c>
    </row>
    <row r="1498" spans="1:6">
      <c r="A1498" s="49"/>
      <c r="B1498" s="19">
        <f t="shared" si="165"/>
        <v>45325</v>
      </c>
      <c r="C1498" s="161">
        <f t="shared" si="165"/>
        <v>1494</v>
      </c>
      <c r="D1498" s="161">
        <f t="shared" si="161"/>
        <v>50000</v>
      </c>
      <c r="E1498" s="161">
        <f t="shared" si="162"/>
        <v>0</v>
      </c>
      <c r="F1498" s="74">
        <f t="shared" si="164"/>
        <v>45625</v>
      </c>
    </row>
    <row r="1499" spans="1:6">
      <c r="A1499" s="49"/>
      <c r="B1499" s="19">
        <f t="shared" si="165"/>
        <v>45326</v>
      </c>
      <c r="C1499" s="161">
        <f t="shared" si="165"/>
        <v>1495</v>
      </c>
      <c r="D1499" s="161">
        <f t="shared" si="161"/>
        <v>50000</v>
      </c>
      <c r="E1499" s="161">
        <f t="shared" si="162"/>
        <v>0</v>
      </c>
      <c r="F1499" s="74">
        <f t="shared" si="164"/>
        <v>45626</v>
      </c>
    </row>
    <row r="1500" spans="1:6">
      <c r="A1500" s="49"/>
      <c r="B1500" s="19">
        <f t="shared" si="165"/>
        <v>45327</v>
      </c>
      <c r="C1500" s="161">
        <f t="shared" si="165"/>
        <v>1496</v>
      </c>
      <c r="D1500" s="161">
        <f t="shared" si="161"/>
        <v>50000</v>
      </c>
      <c r="E1500" s="161">
        <f t="shared" si="162"/>
        <v>0</v>
      </c>
      <c r="F1500" s="74">
        <f t="shared" si="164"/>
        <v>45627</v>
      </c>
    </row>
    <row r="1501" spans="1:6">
      <c r="A1501" s="49"/>
      <c r="B1501" s="19">
        <f t="shared" si="165"/>
        <v>45328</v>
      </c>
      <c r="C1501" s="161">
        <f t="shared" si="165"/>
        <v>1497</v>
      </c>
      <c r="D1501" s="161">
        <f t="shared" si="161"/>
        <v>50000</v>
      </c>
      <c r="E1501" s="161">
        <f t="shared" si="162"/>
        <v>0</v>
      </c>
      <c r="F1501" s="74">
        <f t="shared" si="164"/>
        <v>45628</v>
      </c>
    </row>
    <row r="1502" spans="1:6">
      <c r="A1502" s="49"/>
      <c r="B1502" s="19">
        <f t="shared" si="165"/>
        <v>45329</v>
      </c>
      <c r="C1502" s="161">
        <f t="shared" si="165"/>
        <v>1498</v>
      </c>
      <c r="D1502" s="161">
        <f t="shared" si="161"/>
        <v>50000</v>
      </c>
      <c r="E1502" s="161">
        <f t="shared" si="162"/>
        <v>0</v>
      </c>
      <c r="F1502" s="74">
        <f t="shared" si="164"/>
        <v>45629</v>
      </c>
    </row>
    <row r="1503" spans="1:6">
      <c r="A1503" s="49"/>
      <c r="B1503" s="19">
        <f t="shared" si="165"/>
        <v>45330</v>
      </c>
      <c r="C1503" s="161">
        <f t="shared" si="165"/>
        <v>1499</v>
      </c>
      <c r="D1503" s="161">
        <f t="shared" si="161"/>
        <v>50000</v>
      </c>
      <c r="E1503" s="161">
        <f t="shared" si="162"/>
        <v>0</v>
      </c>
      <c r="F1503" s="74">
        <f t="shared" si="164"/>
        <v>45630</v>
      </c>
    </row>
    <row r="1504" spans="1:6">
      <c r="A1504" s="49"/>
      <c r="B1504" s="19">
        <f t="shared" si="165"/>
        <v>45331</v>
      </c>
      <c r="C1504" s="161">
        <f t="shared" si="165"/>
        <v>1500</v>
      </c>
      <c r="D1504" s="161">
        <f t="shared" si="161"/>
        <v>50000</v>
      </c>
      <c r="E1504" s="161">
        <f t="shared" si="162"/>
        <v>0</v>
      </c>
      <c r="F1504" s="74">
        <f t="shared" si="164"/>
        <v>45631</v>
      </c>
    </row>
    <row r="1505" spans="1:6">
      <c r="A1505" s="49"/>
      <c r="B1505" s="19">
        <f t="shared" si="165"/>
        <v>45332</v>
      </c>
      <c r="C1505" s="161">
        <f t="shared" si="165"/>
        <v>1501</v>
      </c>
      <c r="D1505" s="161">
        <f t="shared" si="161"/>
        <v>50000</v>
      </c>
      <c r="E1505" s="161">
        <f t="shared" si="162"/>
        <v>0</v>
      </c>
      <c r="F1505" s="74">
        <f t="shared" si="164"/>
        <v>45632</v>
      </c>
    </row>
    <row r="1506" spans="1:6">
      <c r="A1506" s="49"/>
      <c r="B1506" s="19">
        <f t="shared" si="165"/>
        <v>45333</v>
      </c>
      <c r="C1506" s="161">
        <f t="shared" si="165"/>
        <v>1502</v>
      </c>
      <c r="D1506" s="161">
        <f t="shared" si="161"/>
        <v>50000</v>
      </c>
      <c r="E1506" s="161">
        <f t="shared" si="162"/>
        <v>0</v>
      </c>
      <c r="F1506" s="74">
        <f t="shared" si="164"/>
        <v>45633</v>
      </c>
    </row>
    <row r="1507" spans="1:6">
      <c r="A1507" s="49"/>
      <c r="B1507" s="19">
        <f t="shared" si="165"/>
        <v>45334</v>
      </c>
      <c r="C1507" s="161">
        <f t="shared" si="165"/>
        <v>1503</v>
      </c>
      <c r="D1507" s="161">
        <f t="shared" si="161"/>
        <v>50000</v>
      </c>
      <c r="E1507" s="161">
        <f t="shared" si="162"/>
        <v>0</v>
      </c>
      <c r="F1507" s="74">
        <f t="shared" si="164"/>
        <v>45634</v>
      </c>
    </row>
    <row r="1508" spans="1:6">
      <c r="A1508" s="49"/>
      <c r="B1508" s="19">
        <f t="shared" si="165"/>
        <v>45335</v>
      </c>
      <c r="C1508" s="161">
        <f t="shared" si="165"/>
        <v>1504</v>
      </c>
      <c r="D1508" s="161">
        <f t="shared" si="161"/>
        <v>50000</v>
      </c>
      <c r="E1508" s="161">
        <f t="shared" si="162"/>
        <v>0</v>
      </c>
      <c r="F1508" s="74">
        <f t="shared" si="164"/>
        <v>45635</v>
      </c>
    </row>
    <row r="1509" spans="1:6">
      <c r="A1509" s="49"/>
      <c r="B1509" s="19">
        <f t="shared" si="165"/>
        <v>45336</v>
      </c>
      <c r="C1509" s="161">
        <f t="shared" si="165"/>
        <v>1505</v>
      </c>
      <c r="D1509" s="161">
        <f t="shared" si="161"/>
        <v>50000</v>
      </c>
      <c r="E1509" s="161">
        <f t="shared" si="162"/>
        <v>0</v>
      </c>
      <c r="F1509" s="74">
        <f t="shared" si="164"/>
        <v>45636</v>
      </c>
    </row>
    <row r="1510" spans="1:6">
      <c r="A1510" s="49"/>
      <c r="B1510" s="19">
        <f t="shared" ref="B1510:C1510" si="166">B1509+1</f>
        <v>45337</v>
      </c>
      <c r="C1510" s="161">
        <f t="shared" si="166"/>
        <v>1506</v>
      </c>
      <c r="D1510" s="161">
        <f t="shared" si="161"/>
        <v>50000</v>
      </c>
      <c r="E1510" s="11">
        <f t="shared" si="162"/>
        <v>-50000</v>
      </c>
      <c r="F1510" s="74">
        <f t="shared" si="164"/>
        <v>45637</v>
      </c>
    </row>
  </sheetData>
  <phoneticPr fontId="1"/>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感染割合、新規感染者数</vt:lpstr>
      <vt:lpstr>新規感染者数推定 graph</vt:lpstr>
      <vt:lpstr>再生産数</vt:lpstr>
      <vt:lpstr>冨里データ</vt:lpstr>
      <vt:lpstr>便覧</vt:lpstr>
      <vt:lpstr>case 2；a=0.02</vt:lpstr>
      <vt:lpstr>case 3; a=0.03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Hisao EDA</dc:creator>
  <cp:keywords/>
  <dc:description/>
  <cp:lastModifiedBy>Hisao EDA</cp:lastModifiedBy>
  <cp:revision/>
  <cp:lastPrinted>2021-02-13T08:42:23Z</cp:lastPrinted>
  <dcterms:created xsi:type="dcterms:W3CDTF">2020-11-12T22:23:48Z</dcterms:created>
  <dcterms:modified xsi:type="dcterms:W3CDTF">2021-03-01T02:23:02Z</dcterms:modified>
  <cp:category/>
  <cp:contentStatus/>
</cp:coreProperties>
</file>